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drawings/drawing6.xml" ContentType="application/vnd.openxmlformats-officedocument.drawing+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9.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3.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4.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5.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16.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7.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8.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9.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20.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1.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2.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3.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4.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5.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26.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7.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8.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drawings/drawing29.xml" ContentType="application/vnd.openxmlformats-officedocument.drawing+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0.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1.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2.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3.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4.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5.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6.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37.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38.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9.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40.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1.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2.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43.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4.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5.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6.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7.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8.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9.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0.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1.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drawings/drawing52.xml" ContentType="application/vnd.openxmlformats-officedocument.drawing+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3.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drawings/drawing54.xml" ContentType="application/vnd.openxmlformats-officedocument.drawing+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55.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drawings/drawing56.xml" ContentType="application/vnd.openxmlformats-officedocument.drawing+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57.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drawings/drawing58.xml" ContentType="application/vnd.openxmlformats-officedocument.drawing+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drawings/drawing59.xml" ContentType="application/vnd.openxmlformats-officedocument.drawing+xml"/>
  <Override PartName="/xl/queryTables/queryTable182.xml" ContentType="application/vnd.openxmlformats-officedocument.spreadsheetml.queryTable+xml"/>
  <Override PartName="/xl/queryTables/queryTable183.xml" ContentType="application/vnd.openxmlformats-officedocument.spreadsheetml.queryTable+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H:\Product\General\Z - Fact Sheet\2024-2025\May 24\Data From Raja\Monthly Portfolio\"/>
    </mc:Choice>
  </mc:AlternateContent>
  <xr:revisionPtr revIDLastSave="0" documentId="13_ncr:1_{CF122C7B-341B-4FFE-846C-352AFB1FACFA}" xr6:coauthVersionLast="47" xr6:coauthVersionMax="47" xr10:uidLastSave="{00000000-0000-0000-0000-000000000000}"/>
  <bookViews>
    <workbookView xWindow="-120" yWindow="-120" windowWidth="20730" windowHeight="11160" tabRatio="909" xr2:uid="{290D440F-9E11-416E-B0A2-82FBB3E60FC3}"/>
  </bookViews>
  <sheets>
    <sheet name="Index" sheetId="1" r:id="rId1"/>
    <sheet name="Tata Scheme Risk-o-Meter" sheetId="65" r:id="rId2"/>
    <sheet name="Dividend History" sheetId="64" r:id="rId3"/>
    <sheet name="TSLVFOF" sheetId="2" r:id="rId4"/>
    <sheet name="TGLDFOF" sheetId="3" r:id="rId5"/>
    <sheet name="TSLVETF" sheetId="5" r:id="rId6"/>
    <sheet name="TGLDETF" sheetId="6" r:id="rId7"/>
    <sheet name="TYCF" sheetId="7" r:id="rId8"/>
    <sheet name="TSCAPF" sheetId="8" r:id="rId9"/>
    <sheet name="TIFSA" sheetId="9" r:id="rId10"/>
    <sheet name="TRSFP" sheetId="10" r:id="rId11"/>
    <sheet name="TRSFM" sheetId="11" r:id="rId12"/>
    <sheet name="TREF" sheetId="12" r:id="rId13"/>
    <sheet name="TQNTF" sheetId="13" r:id="rId14"/>
    <sheet name="TNMIIF" sheetId="14" r:id="rId15"/>
    <sheet name="TNMIMIF" sheetId="15" r:id="rId16"/>
    <sheet name="TNRIF" sheetId="16" r:id="rId17"/>
    <sheet name="TNPBETF" sheetId="17" r:id="rId18"/>
    <sheet name="TNMSHIF" sheetId="18" r:id="rId19"/>
    <sheet name="TNMMIF" sheetId="19" r:id="rId20"/>
    <sheet name="TNIDETF" sheetId="20" r:id="rId21"/>
    <sheet name="TNIDFOF" sheetId="21" r:id="rId22"/>
    <sheet name="TNFSIF" sheetId="22" r:id="rId23"/>
    <sheet name="TNAIF" sheetId="23" r:id="rId24"/>
    <sheet name="TIFNA" sheetId="24" r:id="rId25"/>
    <sheet name="TNETF" sheetId="25" r:id="rId26"/>
    <sheet name="TMULTICF" sheetId="26" r:id="rId27"/>
    <sheet name="TMAOF" sheetId="27" r:id="rId28"/>
    <sheet name="TINR" sheetId="28" r:id="rId29"/>
    <sheet name="TTOFE" sheetId="29" r:id="rId30"/>
    <sheet name="TEOF" sheetId="30" r:id="rId31"/>
    <sheet name="TISF" sheetId="31" r:id="rId32"/>
    <sheet name="TIPHF" sheetId="32" r:id="rId33"/>
    <sheet name="TICF" sheetId="33" r:id="rId34"/>
    <sheet name="TEGF" sheetId="34" r:id="rId35"/>
    <sheet name="THOF" sheetId="35" r:id="rId36"/>
    <sheet name="TFEF" sheetId="36" r:id="rId37"/>
    <sheet name="TMCAPF" sheetId="37" r:id="rId38"/>
    <sheet name="TCS" sheetId="38" r:id="rId39"/>
    <sheet name="TMIF" sheetId="39" r:id="rId40"/>
    <sheet name="TEQPEF" sheetId="40" r:id="rId41"/>
    <sheet name="TTSF96" sheetId="41" r:id="rId42"/>
    <sheet name="TDIVYF" sheetId="42" r:id="rId43"/>
    <sheet name="TDIF" sheetId="43" r:id="rId44"/>
    <sheet name="TBCF" sheetId="44" r:id="rId45"/>
    <sheet name="TBFSF" sheetId="45" r:id="rId46"/>
    <sheet name="TBAF" sheetId="46" r:id="rId47"/>
    <sheet name="TAF" sheetId="47" r:id="rId48"/>
    <sheet name="TFRSTF" sheetId="66" r:id="rId49"/>
    <sheet name="TFM61A" sheetId="67" r:id="rId50"/>
    <sheet name="TUSTF" sheetId="68" r:id="rId51"/>
    <sheet name="TFF" sheetId="69" r:id="rId52"/>
    <sheet name="TSTBF" sheetId="70" r:id="rId53"/>
    <sheet name="TRSFC" sheetId="71" r:id="rId54"/>
    <sheet name="TOF" sheetId="72" r:id="rId55"/>
    <sheet name="TNSIFDEC27" sheetId="73" r:id="rId56"/>
    <sheet name="TNGIF1229" sheetId="74" r:id="rId57"/>
    <sheet name="TNGIF1226" sheetId="75" r:id="rId58"/>
    <sheet name="TLF" sheetId="76" r:id="rId59"/>
    <sheet name="TGSFR" sheetId="77" r:id="rId60"/>
    <sheet name="TFRF" sheetId="78" r:id="rId61"/>
    <sheet name="TCIGIF0426" sheetId="79" r:id="rId62"/>
    <sheet name="TCORPBF" sheetId="80" r:id="rId63"/>
    <sheet name="TBPSUF" sheetId="81" r:id="rId64"/>
  </sheets>
  <definedNames>
    <definedName name="_xlnm._FilterDatabase" localSheetId="0" hidden="1">Index!$A$2:$C$63</definedName>
    <definedName name="_xlnm._FilterDatabase" localSheetId="27" hidden="1">TMAOF!$B$12:$I$116</definedName>
    <definedName name="_IEF1" localSheetId="63">#REF!</definedName>
    <definedName name="_IEF1" localSheetId="61">#REF!</definedName>
    <definedName name="_IEF1" localSheetId="62">#REF!</definedName>
    <definedName name="_IEF1" localSheetId="51">#REF!</definedName>
    <definedName name="_IEF1" localSheetId="49">#REF!</definedName>
    <definedName name="_IEF1" localSheetId="60">#REF!</definedName>
    <definedName name="_IEF1" localSheetId="48">#REF!</definedName>
    <definedName name="_IEF1" localSheetId="59">#REF!</definedName>
    <definedName name="_IEF1" localSheetId="58">#REF!</definedName>
    <definedName name="_IEF1" localSheetId="57">#REF!</definedName>
    <definedName name="_IEF1" localSheetId="56">#REF!</definedName>
    <definedName name="_IEF1" localSheetId="55">#REF!</definedName>
    <definedName name="_IEF1" localSheetId="54">#REF!</definedName>
    <definedName name="_IEF1" localSheetId="53">#REF!</definedName>
    <definedName name="_IEF1" localSheetId="52">#REF!</definedName>
    <definedName name="_IEF1" localSheetId="50">#REF!</definedName>
    <definedName name="_IEF1">#REF!</definedName>
    <definedName name="_IEF2" localSheetId="63">#REF!</definedName>
    <definedName name="_IEF2" localSheetId="61">#REF!</definedName>
    <definedName name="_IEF2" localSheetId="62">#REF!</definedName>
    <definedName name="_IEF2" localSheetId="51">#REF!</definedName>
    <definedName name="_IEF2" localSheetId="49">#REF!</definedName>
    <definedName name="_IEF2" localSheetId="60">#REF!</definedName>
    <definedName name="_IEF2" localSheetId="48">#REF!</definedName>
    <definedName name="_IEF2" localSheetId="59">#REF!</definedName>
    <definedName name="_IEF2" localSheetId="58">#REF!</definedName>
    <definedName name="_IEF2" localSheetId="57">#REF!</definedName>
    <definedName name="_IEF2" localSheetId="56">#REF!</definedName>
    <definedName name="_IEF2" localSheetId="55">#REF!</definedName>
    <definedName name="_IEF2" localSheetId="54">#REF!</definedName>
    <definedName name="_IEF2" localSheetId="53">#REF!</definedName>
    <definedName name="_IEF2" localSheetId="52">#REF!</definedName>
    <definedName name="_IEF2" localSheetId="50">#REF!</definedName>
    <definedName name="_IEF2">#REF!</definedName>
    <definedName name="AAA" localSheetId="63">#REF!</definedName>
    <definedName name="AAA" localSheetId="61">#REF!</definedName>
    <definedName name="AAA" localSheetId="62">#REF!</definedName>
    <definedName name="AAA" localSheetId="51">#REF!</definedName>
    <definedName name="AAA" localSheetId="49">#REF!</definedName>
    <definedName name="AAA" localSheetId="60">#REF!</definedName>
    <definedName name="AAA" localSheetId="48">#REF!</definedName>
    <definedName name="AAA" localSheetId="59">#REF!</definedName>
    <definedName name="AAA" localSheetId="58">#REF!</definedName>
    <definedName name="AAA" localSheetId="57">#REF!</definedName>
    <definedName name="AAA" localSheetId="56">#REF!</definedName>
    <definedName name="AAA" localSheetId="55">#REF!</definedName>
    <definedName name="AAA" localSheetId="54">#REF!</definedName>
    <definedName name="AAA" localSheetId="53">#REF!</definedName>
    <definedName name="AAA" localSheetId="52">#REF!</definedName>
    <definedName name="AAA" localSheetId="50">#REF!</definedName>
    <definedName name="AAA">#REF!</definedName>
    <definedName name="h" localSheetId="63">#REF!</definedName>
    <definedName name="h" localSheetId="61">#REF!</definedName>
    <definedName name="h" localSheetId="62">#REF!</definedName>
    <definedName name="h" localSheetId="51">#REF!</definedName>
    <definedName name="h" localSheetId="49">#REF!</definedName>
    <definedName name="h" localSheetId="60">#REF!</definedName>
    <definedName name="h" localSheetId="48">#REF!</definedName>
    <definedName name="h" localSheetId="59">#REF!</definedName>
    <definedName name="h" localSheetId="58">#REF!</definedName>
    <definedName name="h" localSheetId="57">#REF!</definedName>
    <definedName name="h" localSheetId="56">#REF!</definedName>
    <definedName name="h" localSheetId="55">#REF!</definedName>
    <definedName name="h" localSheetId="54">#REF!</definedName>
    <definedName name="h" localSheetId="53">#REF!</definedName>
    <definedName name="h" localSheetId="52">#REF!</definedName>
    <definedName name="h" localSheetId="50">#REF!</definedName>
    <definedName name="h">#REF!</definedName>
    <definedName name="IEF" localSheetId="63">#REF!</definedName>
    <definedName name="IEF" localSheetId="61">#REF!</definedName>
    <definedName name="IEF" localSheetId="62">#REF!</definedName>
    <definedName name="IEF" localSheetId="51">#REF!</definedName>
    <definedName name="IEF" localSheetId="49">#REF!</definedName>
    <definedName name="IEF" localSheetId="60">#REF!</definedName>
    <definedName name="IEF" localSheetId="48">#REF!</definedName>
    <definedName name="IEF" localSheetId="59">#REF!</definedName>
    <definedName name="IEF" localSheetId="58">#REF!</definedName>
    <definedName name="IEF" localSheetId="57">#REF!</definedName>
    <definedName name="IEF" localSheetId="56">#REF!</definedName>
    <definedName name="IEF" localSheetId="55">#REF!</definedName>
    <definedName name="IEF" localSheetId="54">#REF!</definedName>
    <definedName name="IEF" localSheetId="53">#REF!</definedName>
    <definedName name="IEF" localSheetId="52">#REF!</definedName>
    <definedName name="IEF" localSheetId="50">#REF!</definedName>
    <definedName name="IEF">#REF!</definedName>
    <definedName name="Main_Sheet" localSheetId="0">Index!$A$2:$C$63</definedName>
    <definedName name="raja" localSheetId="63">#REF!</definedName>
    <definedName name="raja" localSheetId="61">#REF!</definedName>
    <definedName name="raja" localSheetId="62">#REF!</definedName>
    <definedName name="raja" localSheetId="51">#REF!</definedName>
    <definedName name="raja" localSheetId="49">#REF!</definedName>
    <definedName name="raja" localSheetId="60">#REF!</definedName>
    <definedName name="raja" localSheetId="48">#REF!</definedName>
    <definedName name="raja" localSheetId="59">#REF!</definedName>
    <definedName name="raja" localSheetId="58">#REF!</definedName>
    <definedName name="raja" localSheetId="57">#REF!</definedName>
    <definedName name="raja" localSheetId="56">#REF!</definedName>
    <definedName name="raja" localSheetId="55">#REF!</definedName>
    <definedName name="raja" localSheetId="54">#REF!</definedName>
    <definedName name="raja" localSheetId="53">#REF!</definedName>
    <definedName name="raja" localSheetId="52">#REF!</definedName>
    <definedName name="raja" localSheetId="50">#REF!</definedName>
    <definedName name="raja">#REF!</definedName>
    <definedName name="TAF" localSheetId="63">#REF!</definedName>
    <definedName name="TAF" localSheetId="61">#REF!</definedName>
    <definedName name="TAF" localSheetId="62">#REF!</definedName>
    <definedName name="TAF" localSheetId="51">#REF!</definedName>
    <definedName name="TAF" localSheetId="49">#REF!</definedName>
    <definedName name="TAF" localSheetId="60">#REF!</definedName>
    <definedName name="TAF" localSheetId="48">#REF!</definedName>
    <definedName name="TAF" localSheetId="59">#REF!</definedName>
    <definedName name="TAF" localSheetId="58">#REF!</definedName>
    <definedName name="TAF" localSheetId="57">#REF!</definedName>
    <definedName name="TAF" localSheetId="56">#REF!</definedName>
    <definedName name="TAF" localSheetId="55">#REF!</definedName>
    <definedName name="TAF" localSheetId="54">#REF!</definedName>
    <definedName name="TAF" localSheetId="53">#REF!</definedName>
    <definedName name="TAF" localSheetId="52">#REF!</definedName>
    <definedName name="TAF" localSheetId="50">#REF!</definedName>
    <definedName name="TAF">TAF!$B$1</definedName>
    <definedName name="TAF_Debt_Related" localSheetId="47">TAF!$B$325:$H$335</definedName>
    <definedName name="TAF_EQ" localSheetId="47">TAF!$B$12:$I$165</definedName>
    <definedName name="TAF_EQ_Related" localSheetId="47">TAF!$B$166:$I$319</definedName>
    <definedName name="TAF_MM" localSheetId="47">TAF!$B$337:$H$344</definedName>
    <definedName name="TAF_Mutual_F_Units" localSheetId="47">TAF!$B$321:$H$323</definedName>
    <definedName name="TAFNAV" localSheetId="47">TAF!$B$357:$B$364</definedName>
    <definedName name="TBAF" localSheetId="63">#REF!</definedName>
    <definedName name="TBAF" localSheetId="61">#REF!</definedName>
    <definedName name="TBAF" localSheetId="62">#REF!</definedName>
    <definedName name="TBAF" localSheetId="51">#REF!</definedName>
    <definedName name="TBAF" localSheetId="49">#REF!</definedName>
    <definedName name="TBAF" localSheetId="60">#REF!</definedName>
    <definedName name="TBAF" localSheetId="48">#REF!</definedName>
    <definedName name="TBAF" localSheetId="59">#REF!</definedName>
    <definedName name="TBAF" localSheetId="58">#REF!</definedName>
    <definedName name="TBAF" localSheetId="57">#REF!</definedName>
    <definedName name="TBAF" localSheetId="56">#REF!</definedName>
    <definedName name="TBAF" localSheetId="55">#REF!</definedName>
    <definedName name="TBAF" localSheetId="54">#REF!</definedName>
    <definedName name="TBAF" localSheetId="53">#REF!</definedName>
    <definedName name="TBAF" localSheetId="52">#REF!</definedName>
    <definedName name="TBAF" localSheetId="50">#REF!</definedName>
    <definedName name="TBAF">TBAF!$B$1</definedName>
    <definedName name="TBAF_Debt_Related" localSheetId="46">TBAF!$B$148:$H$195</definedName>
    <definedName name="TBAF_EQ" localSheetId="46">TBAF!$B$12:$I$77</definedName>
    <definedName name="TBAF_EQ_FU_Related" localSheetId="46">TBAF!$B$114:$I$116</definedName>
    <definedName name="TBAF_EQ_Related" localSheetId="46">TBAF!$B$78:$I$113</definedName>
    <definedName name="TBAF_GOV_SEC" localSheetId="46">TBAF!$B$121:$H$146</definedName>
    <definedName name="TBAF_MM" localSheetId="46">TBAF!$B$197:$H$201</definedName>
    <definedName name="TBAF_Mutual_F_Units" localSheetId="46">TBAF!$B$118:$H$119</definedName>
    <definedName name="TBAFNAV" localSheetId="46">TBAF!$B$214:$B$221</definedName>
    <definedName name="TBCF" localSheetId="63">#REF!</definedName>
    <definedName name="TBCF" localSheetId="61">#REF!</definedName>
    <definedName name="TBCF" localSheetId="62">#REF!</definedName>
    <definedName name="TBCF" localSheetId="51">#REF!</definedName>
    <definedName name="TBCF" localSheetId="49">#REF!</definedName>
    <definedName name="TBCF" localSheetId="60">#REF!</definedName>
    <definedName name="TBCF" localSheetId="48">#REF!</definedName>
    <definedName name="TBCF" localSheetId="59">#REF!</definedName>
    <definedName name="TBCF" localSheetId="58">#REF!</definedName>
    <definedName name="TBCF" localSheetId="57">#REF!</definedName>
    <definedName name="TBCF" localSheetId="56">#REF!</definedName>
    <definedName name="TBCF" localSheetId="55">#REF!</definedName>
    <definedName name="TBCF" localSheetId="54">#REF!</definedName>
    <definedName name="TBCF" localSheetId="53">#REF!</definedName>
    <definedName name="TBCF" localSheetId="52">#REF!</definedName>
    <definedName name="TBCF" localSheetId="50">#REF!</definedName>
    <definedName name="TBCF">TBCF!$B$1</definedName>
    <definedName name="TBCF_EQ" localSheetId="44">TBCF!$B$12:$I$85</definedName>
    <definedName name="TBCF_Mutual_F_Units" localSheetId="44">TBCF!$B$87:$H$88</definedName>
    <definedName name="TBCFNAV" localSheetId="44">TBCF!$B$100:$B$107</definedName>
    <definedName name="TBFSF" localSheetId="63">#REF!</definedName>
    <definedName name="TBFSF" localSheetId="61">#REF!</definedName>
    <definedName name="TBFSF" localSheetId="62">#REF!</definedName>
    <definedName name="TBFSF" localSheetId="51">#REF!</definedName>
    <definedName name="TBFSF" localSheetId="49">#REF!</definedName>
    <definedName name="TBFSF" localSheetId="60">#REF!</definedName>
    <definedName name="TBFSF" localSheetId="48">#REF!</definedName>
    <definedName name="TBFSF" localSheetId="59">#REF!</definedName>
    <definedName name="TBFSF" localSheetId="58">#REF!</definedName>
    <definedName name="TBFSF" localSheetId="57">#REF!</definedName>
    <definedName name="TBFSF" localSheetId="56">#REF!</definedName>
    <definedName name="TBFSF" localSheetId="55">#REF!</definedName>
    <definedName name="TBFSF" localSheetId="54">#REF!</definedName>
    <definedName name="TBFSF" localSheetId="53">#REF!</definedName>
    <definedName name="TBFSF" localSheetId="52">#REF!</definedName>
    <definedName name="TBFSF" localSheetId="50">#REF!</definedName>
    <definedName name="TBFSF">TBFSF!$B$1</definedName>
    <definedName name="TBFSF_EQ" localSheetId="45">TBFSF!$B$12:$I$48</definedName>
    <definedName name="TBFSFNAV" localSheetId="45">TBFSF!$B$60:$B$67</definedName>
    <definedName name="TBPSUF" localSheetId="63">TBPSUF!$B$1</definedName>
    <definedName name="TBPSUF">#REF!</definedName>
    <definedName name="TBPSUF_Aif_cat" localSheetId="63">TBPSUF!$B$42:$H$43</definedName>
    <definedName name="TBPSUF_Debt_Related" localSheetId="63">TBPSUF!$B$31:$H$37</definedName>
    <definedName name="TBPSUF_GOV_SEC" localSheetId="63">TBPSUF!$B$22:$H$29</definedName>
    <definedName name="TBPSUF_MM" localSheetId="63">TBPSUF!$B$39:$H$40</definedName>
    <definedName name="TBPSUFNAV" localSheetId="63">TBPSUF!$B$57:$B$64</definedName>
    <definedName name="TCF" localSheetId="63">#REF!</definedName>
    <definedName name="TCF" localSheetId="61">#REF!</definedName>
    <definedName name="TCF" localSheetId="62">#REF!</definedName>
    <definedName name="TCF" localSheetId="51">#REF!</definedName>
    <definedName name="TCF" localSheetId="49">#REF!</definedName>
    <definedName name="TCF" localSheetId="60">#REF!</definedName>
    <definedName name="TCF" localSheetId="48">#REF!</definedName>
    <definedName name="TCF" localSheetId="59">#REF!</definedName>
    <definedName name="TCF" localSheetId="58">#REF!</definedName>
    <definedName name="TCF" localSheetId="57">#REF!</definedName>
    <definedName name="TCF" localSheetId="56">#REF!</definedName>
    <definedName name="TCF" localSheetId="55">#REF!</definedName>
    <definedName name="TCF" localSheetId="54">#REF!</definedName>
    <definedName name="TCF" localSheetId="53">#REF!</definedName>
    <definedName name="TCF" localSheetId="52">#REF!</definedName>
    <definedName name="TCF" localSheetId="50">#REF!</definedName>
    <definedName name="TCF">#REF!</definedName>
    <definedName name="TCF_EQDetails" localSheetId="63">#REF!</definedName>
    <definedName name="TCF_EQDetails" localSheetId="61">#REF!</definedName>
    <definedName name="TCF_EQDetails" localSheetId="62">#REF!</definedName>
    <definedName name="TCF_EQDetails" localSheetId="51">#REF!</definedName>
    <definedName name="TCF_EQDetails" localSheetId="49">#REF!</definedName>
    <definedName name="TCF_EQDetails" localSheetId="60">#REF!</definedName>
    <definedName name="TCF_EQDetails" localSheetId="48">#REF!</definedName>
    <definedName name="TCF_EQDetails" localSheetId="59">#REF!</definedName>
    <definedName name="TCF_EQDetails" localSheetId="58">#REF!</definedName>
    <definedName name="TCF_EQDetails" localSheetId="57">#REF!</definedName>
    <definedName name="TCF_EQDetails" localSheetId="56">#REF!</definedName>
    <definedName name="TCF_EQDetails" localSheetId="55">#REF!</definedName>
    <definedName name="TCF_EQDetails" localSheetId="54">#REF!</definedName>
    <definedName name="TCF_EQDetails" localSheetId="53">#REF!</definedName>
    <definedName name="TCF_EQDetails" localSheetId="52">#REF!</definedName>
    <definedName name="TCF_EQDetails" localSheetId="50">#REF!</definedName>
    <definedName name="TCF_EQDetails">#REF!</definedName>
    <definedName name="TCIGIF0426" localSheetId="63">TCIGIF0426!$B$1</definedName>
    <definedName name="TCIGIF0426" localSheetId="61">TCIGIF0426!$B$1</definedName>
    <definedName name="TCIGIF0426" localSheetId="62">TCIGIF0426!$B$1</definedName>
    <definedName name="TCIGIF0426">#REF!</definedName>
    <definedName name="TCIGIF0426_GOV_SEC" localSheetId="61">TCIGIF0426!$B$22:$H$30</definedName>
    <definedName name="TCIGIF0426NAV" localSheetId="61">TCIGIF0426!$B$44:$B$51</definedName>
    <definedName name="TCORPBF" localSheetId="63">TCORPBF!$B$1</definedName>
    <definedName name="TCORPBF" localSheetId="62">TCORPBF!$B$1</definedName>
    <definedName name="TCORPBF">#REF!</definedName>
    <definedName name="TCORPBF_Aif_cat" localSheetId="62">TCORPBF!$B$87:$H$88</definedName>
    <definedName name="TCORPBF_Debt_Related" localSheetId="62">TCORPBF!$B$46:$H$85</definedName>
    <definedName name="TCORPBF_GOV_SEC" localSheetId="62">TCORPBF!$B$22:$H$44</definedName>
    <definedName name="TCORPBFNAV" localSheetId="62">TCORPBF!$B$102:$B$117</definedName>
    <definedName name="TCPF1" localSheetId="63">#REF!</definedName>
    <definedName name="TCPF1" localSheetId="61">#REF!</definedName>
    <definedName name="TCPF1" localSheetId="62">#REF!</definedName>
    <definedName name="TCPF1" localSheetId="51">#REF!</definedName>
    <definedName name="TCPF1" localSheetId="49">#REF!</definedName>
    <definedName name="TCPF1" localSheetId="60">#REF!</definedName>
    <definedName name="TCPF1" localSheetId="48">#REF!</definedName>
    <definedName name="TCPF1" localSheetId="59">#REF!</definedName>
    <definedName name="TCPF1" localSheetId="58">#REF!</definedName>
    <definedName name="TCPF1" localSheetId="57">#REF!</definedName>
    <definedName name="TCPF1" localSheetId="56">#REF!</definedName>
    <definedName name="TCPF1" localSheetId="55">#REF!</definedName>
    <definedName name="TCPF1" localSheetId="54">#REF!</definedName>
    <definedName name="TCPF1" localSheetId="53">#REF!</definedName>
    <definedName name="TCPF1" localSheetId="52">#REF!</definedName>
    <definedName name="TCPF1" localSheetId="50">#REF!</definedName>
    <definedName name="TCPF1">#REF!</definedName>
    <definedName name="TCPF2" localSheetId="63">#REF!</definedName>
    <definedName name="TCPF2" localSheetId="61">#REF!</definedName>
    <definedName name="TCPF2" localSheetId="62">#REF!</definedName>
    <definedName name="TCPF2" localSheetId="51">#REF!</definedName>
    <definedName name="TCPF2" localSheetId="49">#REF!</definedName>
    <definedName name="TCPF2" localSheetId="60">#REF!</definedName>
    <definedName name="TCPF2" localSheetId="48">#REF!</definedName>
    <definedName name="TCPF2" localSheetId="59">#REF!</definedName>
    <definedName name="TCPF2" localSheetId="58">#REF!</definedName>
    <definedName name="TCPF2" localSheetId="57">#REF!</definedName>
    <definedName name="TCPF2" localSheetId="56">#REF!</definedName>
    <definedName name="TCPF2" localSheetId="55">#REF!</definedName>
    <definedName name="TCPF2" localSheetId="54">#REF!</definedName>
    <definedName name="TCPF2" localSheetId="53">#REF!</definedName>
    <definedName name="TCPF2" localSheetId="52">#REF!</definedName>
    <definedName name="TCPF2" localSheetId="50">#REF!</definedName>
    <definedName name="TCPF2">#REF!</definedName>
    <definedName name="TCS" localSheetId="63">#REF!</definedName>
    <definedName name="TCS" localSheetId="61">#REF!</definedName>
    <definedName name="TCS" localSheetId="62">#REF!</definedName>
    <definedName name="TCS" localSheetId="51">#REF!</definedName>
    <definedName name="TCS" localSheetId="49">#REF!</definedName>
    <definedName name="TCS" localSheetId="60">#REF!</definedName>
    <definedName name="TCS" localSheetId="48">#REF!</definedName>
    <definedName name="TCS" localSheetId="59">#REF!</definedName>
    <definedName name="TCS" localSheetId="58">#REF!</definedName>
    <definedName name="TCS" localSheetId="57">#REF!</definedName>
    <definedName name="TCS" localSheetId="56">#REF!</definedName>
    <definedName name="TCS" localSheetId="55">#REF!</definedName>
    <definedName name="TCS" localSheetId="54">#REF!</definedName>
    <definedName name="TCS" localSheetId="53">#REF!</definedName>
    <definedName name="TCS" localSheetId="52">#REF!</definedName>
    <definedName name="TCS" localSheetId="50">#REF!</definedName>
    <definedName name="TCS">TCS!$B$1</definedName>
    <definedName name="TCS_EQ" localSheetId="38">TCS!$B$12:$I$73</definedName>
    <definedName name="TCSNAV" localSheetId="38">TCS!$B$84:$B$91</definedName>
    <definedName name="TDAF2A" localSheetId="63">#REF!</definedName>
    <definedName name="TDAF2A" localSheetId="61">#REF!</definedName>
    <definedName name="TDAF2A" localSheetId="62">#REF!</definedName>
    <definedName name="TDAF2A" localSheetId="51">#REF!</definedName>
    <definedName name="TDAF2A" localSheetId="49">#REF!</definedName>
    <definedName name="TDAF2A" localSheetId="60">#REF!</definedName>
    <definedName name="TDAF2A" localSheetId="48">#REF!</definedName>
    <definedName name="TDAF2A" localSheetId="59">#REF!</definedName>
    <definedName name="TDAF2A" localSheetId="58">#REF!</definedName>
    <definedName name="TDAF2A" localSheetId="57">#REF!</definedName>
    <definedName name="TDAF2A" localSheetId="56">#REF!</definedName>
    <definedName name="TDAF2A" localSheetId="55">#REF!</definedName>
    <definedName name="TDAF2A" localSheetId="54">#REF!</definedName>
    <definedName name="TDAF2A" localSheetId="53">#REF!</definedName>
    <definedName name="TDAF2A" localSheetId="52">#REF!</definedName>
    <definedName name="TDAF2A" localSheetId="50">#REF!</definedName>
    <definedName name="TDAF2A">#REF!</definedName>
    <definedName name="TDAF2B" localSheetId="63">#REF!</definedName>
    <definedName name="TDAF2B" localSheetId="61">#REF!</definedName>
    <definedName name="TDAF2B" localSheetId="62">#REF!</definedName>
    <definedName name="TDAF2B" localSheetId="51">#REF!</definedName>
    <definedName name="TDAF2B" localSheetId="49">#REF!</definedName>
    <definedName name="TDAF2B" localSheetId="60">#REF!</definedName>
    <definedName name="TDAF2B" localSheetId="48">#REF!</definedName>
    <definedName name="TDAF2B" localSheetId="59">#REF!</definedName>
    <definedName name="TDAF2B" localSheetId="58">#REF!</definedName>
    <definedName name="TDAF2B" localSheetId="57">#REF!</definedName>
    <definedName name="TDAF2B" localSheetId="56">#REF!</definedName>
    <definedName name="TDAF2B" localSheetId="55">#REF!</definedName>
    <definedName name="TDAF2B" localSheetId="54">#REF!</definedName>
    <definedName name="TDAF2B" localSheetId="53">#REF!</definedName>
    <definedName name="TDAF2B" localSheetId="52">#REF!</definedName>
    <definedName name="TDAF2B" localSheetId="50">#REF!</definedName>
    <definedName name="TDAF2B">#REF!</definedName>
    <definedName name="TDAF2C" localSheetId="63">#REF!</definedName>
    <definedName name="TDAF2C" localSheetId="61">#REF!</definedName>
    <definedName name="TDAF2C" localSheetId="62">#REF!</definedName>
    <definedName name="TDAF2C" localSheetId="51">#REF!</definedName>
    <definedName name="TDAF2C" localSheetId="49">#REF!</definedName>
    <definedName name="TDAF2C" localSheetId="60">#REF!</definedName>
    <definedName name="TDAF2C" localSheetId="48">#REF!</definedName>
    <definedName name="TDAF2C" localSheetId="59">#REF!</definedName>
    <definedName name="TDAF2C" localSheetId="58">#REF!</definedName>
    <definedName name="TDAF2C" localSheetId="57">#REF!</definedName>
    <definedName name="TDAF2C" localSheetId="56">#REF!</definedName>
    <definedName name="TDAF2C" localSheetId="55">#REF!</definedName>
    <definedName name="TDAF2C" localSheetId="54">#REF!</definedName>
    <definedName name="TDAF2C" localSheetId="53">#REF!</definedName>
    <definedName name="TDAF2C" localSheetId="52">#REF!</definedName>
    <definedName name="TDAF2C" localSheetId="50">#REF!</definedName>
    <definedName name="TDAF2C">#REF!</definedName>
    <definedName name="TDAF3A" localSheetId="63">#REF!</definedName>
    <definedName name="TDAF3A" localSheetId="61">#REF!</definedName>
    <definedName name="TDAF3A" localSheetId="62">#REF!</definedName>
    <definedName name="TDAF3A" localSheetId="51">#REF!</definedName>
    <definedName name="TDAF3A" localSheetId="49">#REF!</definedName>
    <definedName name="TDAF3A" localSheetId="60">#REF!</definedName>
    <definedName name="TDAF3A" localSheetId="48">#REF!</definedName>
    <definedName name="TDAF3A" localSheetId="59">#REF!</definedName>
    <definedName name="TDAF3A" localSheetId="58">#REF!</definedName>
    <definedName name="TDAF3A" localSheetId="57">#REF!</definedName>
    <definedName name="TDAF3A" localSheetId="56">#REF!</definedName>
    <definedName name="TDAF3A" localSheetId="55">#REF!</definedName>
    <definedName name="TDAF3A" localSheetId="54">#REF!</definedName>
    <definedName name="TDAF3A" localSheetId="53">#REF!</definedName>
    <definedName name="TDAF3A" localSheetId="52">#REF!</definedName>
    <definedName name="TDAF3A" localSheetId="50">#REF!</definedName>
    <definedName name="TDAF3A">#REF!</definedName>
    <definedName name="TDAFA" localSheetId="63">#REF!</definedName>
    <definedName name="TDAFA" localSheetId="61">#REF!</definedName>
    <definedName name="TDAFA" localSheetId="62">#REF!</definedName>
    <definedName name="TDAFA" localSheetId="51">#REF!</definedName>
    <definedName name="TDAFA" localSheetId="49">#REF!</definedName>
    <definedName name="TDAFA" localSheetId="60">#REF!</definedName>
    <definedName name="TDAFA" localSheetId="48">#REF!</definedName>
    <definedName name="TDAFA" localSheetId="59">#REF!</definedName>
    <definedName name="TDAFA" localSheetId="58">#REF!</definedName>
    <definedName name="TDAFA" localSheetId="57">#REF!</definedName>
    <definedName name="TDAFA" localSheetId="56">#REF!</definedName>
    <definedName name="TDAFA" localSheetId="55">#REF!</definedName>
    <definedName name="TDAFA" localSheetId="54">#REF!</definedName>
    <definedName name="TDAFA" localSheetId="53">#REF!</definedName>
    <definedName name="TDAFA" localSheetId="52">#REF!</definedName>
    <definedName name="TDAFA" localSheetId="50">#REF!</definedName>
    <definedName name="TDAFA">#REF!</definedName>
    <definedName name="TDAFB" localSheetId="63">#REF!</definedName>
    <definedName name="TDAFB" localSheetId="61">#REF!</definedName>
    <definedName name="TDAFB" localSheetId="62">#REF!</definedName>
    <definedName name="TDAFB" localSheetId="51">#REF!</definedName>
    <definedName name="TDAFB" localSheetId="49">#REF!</definedName>
    <definedName name="TDAFB" localSheetId="60">#REF!</definedName>
    <definedName name="TDAFB" localSheetId="48">#REF!</definedName>
    <definedName name="TDAFB" localSheetId="59">#REF!</definedName>
    <definedName name="TDAFB" localSheetId="58">#REF!</definedName>
    <definedName name="TDAFB" localSheetId="57">#REF!</definedName>
    <definedName name="TDAFB" localSheetId="56">#REF!</definedName>
    <definedName name="TDAFB" localSheetId="55">#REF!</definedName>
    <definedName name="TDAFB" localSheetId="54">#REF!</definedName>
    <definedName name="TDAFB" localSheetId="53">#REF!</definedName>
    <definedName name="TDAFB" localSheetId="52">#REF!</definedName>
    <definedName name="TDAFB" localSheetId="50">#REF!</definedName>
    <definedName name="TDAFB">#REF!</definedName>
    <definedName name="TDAFC" localSheetId="63">#REF!</definedName>
    <definedName name="TDAFC" localSheetId="61">#REF!</definedName>
    <definedName name="TDAFC" localSheetId="62">#REF!</definedName>
    <definedName name="TDAFC" localSheetId="51">#REF!</definedName>
    <definedName name="TDAFC" localSheetId="49">#REF!</definedName>
    <definedName name="TDAFC" localSheetId="60">#REF!</definedName>
    <definedName name="TDAFC" localSheetId="48">#REF!</definedName>
    <definedName name="TDAFC" localSheetId="59">#REF!</definedName>
    <definedName name="TDAFC" localSheetId="58">#REF!</definedName>
    <definedName name="TDAFC" localSheetId="57">#REF!</definedName>
    <definedName name="TDAFC" localSheetId="56">#REF!</definedName>
    <definedName name="TDAFC" localSheetId="55">#REF!</definedName>
    <definedName name="TDAFC" localSheetId="54">#REF!</definedName>
    <definedName name="TDAFC" localSheetId="53">#REF!</definedName>
    <definedName name="TDAFC" localSheetId="52">#REF!</definedName>
    <definedName name="TDAFC" localSheetId="50">#REF!</definedName>
    <definedName name="TDAFC">#REF!</definedName>
    <definedName name="TDBF" localSheetId="63">#REF!</definedName>
    <definedName name="TDBF" localSheetId="61">#REF!</definedName>
    <definedName name="TDBF" localSheetId="62">#REF!</definedName>
    <definedName name="TDBF" localSheetId="51">#REF!</definedName>
    <definedName name="TDBF" localSheetId="49">#REF!</definedName>
    <definedName name="TDBF" localSheetId="60">#REF!</definedName>
    <definedName name="TDBF" localSheetId="48">#REF!</definedName>
    <definedName name="TDBF" localSheetId="59">#REF!</definedName>
    <definedName name="TDBF" localSheetId="58">#REF!</definedName>
    <definedName name="TDBF" localSheetId="57">#REF!</definedName>
    <definedName name="TDBF" localSheetId="56">#REF!</definedName>
    <definedName name="TDBF" localSheetId="55">#REF!</definedName>
    <definedName name="TDBF" localSheetId="54">#REF!</definedName>
    <definedName name="TDBF" localSheetId="53">#REF!</definedName>
    <definedName name="TDBF" localSheetId="52">#REF!</definedName>
    <definedName name="TDBF" localSheetId="50">#REF!</definedName>
    <definedName name="TDBF">#REF!</definedName>
    <definedName name="TDIF" localSheetId="63">#REF!</definedName>
    <definedName name="TDIF" localSheetId="61">#REF!</definedName>
    <definedName name="TDIF" localSheetId="62">#REF!</definedName>
    <definedName name="TDIF" localSheetId="51">#REF!</definedName>
    <definedName name="TDIF" localSheetId="49">#REF!</definedName>
    <definedName name="TDIF" localSheetId="60">#REF!</definedName>
    <definedName name="TDIF" localSheetId="48">#REF!</definedName>
    <definedName name="TDIF" localSheetId="59">#REF!</definedName>
    <definedName name="TDIF" localSheetId="58">#REF!</definedName>
    <definedName name="TDIF" localSheetId="57">#REF!</definedName>
    <definedName name="TDIF" localSheetId="56">#REF!</definedName>
    <definedName name="TDIF" localSheetId="55">#REF!</definedName>
    <definedName name="TDIF" localSheetId="54">#REF!</definedName>
    <definedName name="TDIF" localSheetId="53">#REF!</definedName>
    <definedName name="TDIF" localSheetId="52">#REF!</definedName>
    <definedName name="TDIF" localSheetId="50">#REF!</definedName>
    <definedName name="TDIF">TDIF!$B$1</definedName>
    <definedName name="TDIF_EQ" localSheetId="43">TDIF!$B$12:$I$47</definedName>
    <definedName name="TDIFNAV" localSheetId="43">TDIF!$B$59:$B$66</definedName>
    <definedName name="TDIVYF" localSheetId="63">#REF!</definedName>
    <definedName name="TDIVYF" localSheetId="61">#REF!</definedName>
    <definedName name="TDIVYF" localSheetId="62">#REF!</definedName>
    <definedName name="TDIVYF" localSheetId="51">#REF!</definedName>
    <definedName name="TDIVYF" localSheetId="49">#REF!</definedName>
    <definedName name="TDIVYF" localSheetId="60">#REF!</definedName>
    <definedName name="TDIVYF" localSheetId="48">#REF!</definedName>
    <definedName name="TDIVYF" localSheetId="59">#REF!</definedName>
    <definedName name="TDIVYF" localSheetId="58">#REF!</definedName>
    <definedName name="TDIVYF" localSheetId="57">#REF!</definedName>
    <definedName name="TDIVYF" localSheetId="56">#REF!</definedName>
    <definedName name="TDIVYF" localSheetId="55">#REF!</definedName>
    <definedName name="TDIVYF" localSheetId="54">#REF!</definedName>
    <definedName name="TDIVYF" localSheetId="53">#REF!</definedName>
    <definedName name="TDIVYF" localSheetId="52">#REF!</definedName>
    <definedName name="TDIVYF" localSheetId="50">#REF!</definedName>
    <definedName name="TDIVYF">TDIVYF!$B$1</definedName>
    <definedName name="TDIVYF_Debt_Related" localSheetId="42">TDIVYF!$B$83:$H$87</definedName>
    <definedName name="TDIVYF_EQ" localSheetId="42">TDIVYF!$B$12:$I$78</definedName>
    <definedName name="TDIVYF_Mutual_F_Units" localSheetId="42">TDIVYF!$B$80:$H$81</definedName>
    <definedName name="TDIVYFNAV" localSheetId="42">TDIVYF!$B$99:$B$106</definedName>
    <definedName name="TDYF" localSheetId="63">#REF!</definedName>
    <definedName name="TDYF" localSheetId="61">#REF!</definedName>
    <definedName name="TDYF" localSheetId="62">#REF!</definedName>
    <definedName name="TDYF" localSheetId="51">#REF!</definedName>
    <definedName name="TDYF" localSheetId="49">#REF!</definedName>
    <definedName name="TDYF" localSheetId="60">#REF!</definedName>
    <definedName name="TDYF" localSheetId="48">#REF!</definedName>
    <definedName name="TDYF" localSheetId="59">#REF!</definedName>
    <definedName name="TDYF" localSheetId="58">#REF!</definedName>
    <definedName name="TDYF" localSheetId="57">#REF!</definedName>
    <definedName name="TDYF" localSheetId="56">#REF!</definedName>
    <definedName name="TDYF" localSheetId="55">#REF!</definedName>
    <definedName name="TDYF" localSheetId="54">#REF!</definedName>
    <definedName name="TDYF" localSheetId="53">#REF!</definedName>
    <definedName name="TDYF" localSheetId="52">#REF!</definedName>
    <definedName name="TDYF" localSheetId="50">#REF!</definedName>
    <definedName name="TDYF">#REF!</definedName>
    <definedName name="TEGF" localSheetId="63">#REF!</definedName>
    <definedName name="TEGF" localSheetId="61">#REF!</definedName>
    <definedName name="TEGF" localSheetId="62">#REF!</definedName>
    <definedName name="TEGF" localSheetId="51">#REF!</definedName>
    <definedName name="TEGF" localSheetId="49">#REF!</definedName>
    <definedName name="TEGF" localSheetId="60">#REF!</definedName>
    <definedName name="TEGF" localSheetId="48">#REF!</definedName>
    <definedName name="TEGF" localSheetId="59">#REF!</definedName>
    <definedName name="TEGF" localSheetId="58">#REF!</definedName>
    <definedName name="TEGF" localSheetId="57">#REF!</definedName>
    <definedName name="TEGF" localSheetId="56">#REF!</definedName>
    <definedName name="TEGF" localSheetId="55">#REF!</definedName>
    <definedName name="TEGF" localSheetId="54">#REF!</definedName>
    <definedName name="TEGF" localSheetId="53">#REF!</definedName>
    <definedName name="TEGF" localSheetId="52">#REF!</definedName>
    <definedName name="TEGF" localSheetId="50">#REF!</definedName>
    <definedName name="TEGF">TEGF!$B$1</definedName>
    <definedName name="TEGF_Debt_Related" localSheetId="34">TEGF!$B$96:$H$112</definedName>
    <definedName name="TEGF_EQ" localSheetId="34">TEGF!$B$12:$I$57</definedName>
    <definedName name="TEGF_GOV_SEC" localSheetId="34">TEGF!$B$59:$H$94</definedName>
    <definedName name="TEGF_MM" localSheetId="34">TEGF!$B$114:$H$115</definedName>
    <definedName name="TEGFNAV" localSheetId="34">TEGF!$B$128:$B$139</definedName>
    <definedName name="TEMF" localSheetId="63">#REF!</definedName>
    <definedName name="TEMF" localSheetId="61">#REF!</definedName>
    <definedName name="TEMF" localSheetId="62">#REF!</definedName>
    <definedName name="TEMF" localSheetId="51">#REF!</definedName>
    <definedName name="TEMF" localSheetId="49">#REF!</definedName>
    <definedName name="TEMF" localSheetId="60">#REF!</definedName>
    <definedName name="TEMF" localSheetId="48">#REF!</definedName>
    <definedName name="TEMF" localSheetId="59">#REF!</definedName>
    <definedName name="TEMF" localSheetId="58">#REF!</definedName>
    <definedName name="TEMF" localSheetId="57">#REF!</definedName>
    <definedName name="TEMF" localSheetId="56">#REF!</definedName>
    <definedName name="TEMF" localSheetId="55">#REF!</definedName>
    <definedName name="TEMF" localSheetId="54">#REF!</definedName>
    <definedName name="TEMF" localSheetId="53">#REF!</definedName>
    <definedName name="TEMF" localSheetId="52">#REF!</definedName>
    <definedName name="TEMF" localSheetId="50">#REF!</definedName>
    <definedName name="TEMF">#REF!</definedName>
    <definedName name="TEOF" localSheetId="63">#REF!</definedName>
    <definedName name="TEOF" localSheetId="61">#REF!</definedName>
    <definedName name="TEOF" localSheetId="62">#REF!</definedName>
    <definedName name="TEOF" localSheetId="51">#REF!</definedName>
    <definedName name="TEOF" localSheetId="49">#REF!</definedName>
    <definedName name="TEOF" localSheetId="60">#REF!</definedName>
    <definedName name="TEOF" localSheetId="48">#REF!</definedName>
    <definedName name="TEOF" localSheetId="59">#REF!</definedName>
    <definedName name="TEOF" localSheetId="58">#REF!</definedName>
    <definedName name="TEOF" localSheetId="57">#REF!</definedName>
    <definedName name="TEOF" localSheetId="56">#REF!</definedName>
    <definedName name="TEOF" localSheetId="55">#REF!</definedName>
    <definedName name="TEOF" localSheetId="54">#REF!</definedName>
    <definedName name="TEOF" localSheetId="53">#REF!</definedName>
    <definedName name="TEOF" localSheetId="52">#REF!</definedName>
    <definedName name="TEOF" localSheetId="50">#REF!</definedName>
    <definedName name="TEOF">TEOF!$B$1</definedName>
    <definedName name="TEOF_EQ" localSheetId="30">TEOF!$B$12:$I$65</definedName>
    <definedName name="TEOFNAV" localSheetId="30">TEOF!$B$77:$B$84</definedName>
    <definedName name="TEQPEF" localSheetId="63">#REF!</definedName>
    <definedName name="TEQPEF" localSheetId="61">#REF!</definedName>
    <definedName name="TEQPEF" localSheetId="62">#REF!</definedName>
    <definedName name="TEQPEF" localSheetId="51">#REF!</definedName>
    <definedName name="TEQPEF" localSheetId="49">#REF!</definedName>
    <definedName name="TEQPEF" localSheetId="60">#REF!</definedName>
    <definedName name="TEQPEF" localSheetId="48">#REF!</definedName>
    <definedName name="TEQPEF" localSheetId="59">#REF!</definedName>
    <definedName name="TEQPEF" localSheetId="58">#REF!</definedName>
    <definedName name="TEQPEF" localSheetId="57">#REF!</definedName>
    <definedName name="TEQPEF" localSheetId="56">#REF!</definedName>
    <definedName name="TEQPEF" localSheetId="55">#REF!</definedName>
    <definedName name="TEQPEF" localSheetId="54">#REF!</definedName>
    <definedName name="TEQPEF" localSheetId="53">#REF!</definedName>
    <definedName name="TEQPEF" localSheetId="52">#REF!</definedName>
    <definedName name="TEQPEF" localSheetId="50">#REF!</definedName>
    <definedName name="TEQPEF">TEQPEF!$B$1</definedName>
    <definedName name="TEQPEF_EQ" localSheetId="40">TEQPEF!$B$12:$I$59</definedName>
    <definedName name="TEQPEFNAV" localSheetId="40">TEQPEF!$B$71:$B$82</definedName>
    <definedName name="TFEF" localSheetId="63">#REF!</definedName>
    <definedName name="TFEF" localSheetId="61">#REF!</definedName>
    <definedName name="TFEF" localSheetId="62">#REF!</definedName>
    <definedName name="TFEF" localSheetId="51">#REF!</definedName>
    <definedName name="TFEF" localSheetId="49">#REF!</definedName>
    <definedName name="TFEF" localSheetId="60">#REF!</definedName>
    <definedName name="TFEF" localSheetId="48">#REF!</definedName>
    <definedName name="TFEF" localSheetId="59">#REF!</definedName>
    <definedName name="TFEF" localSheetId="58">#REF!</definedName>
    <definedName name="TFEF" localSheetId="57">#REF!</definedName>
    <definedName name="TFEF" localSheetId="56">#REF!</definedName>
    <definedName name="TFEF" localSheetId="55">#REF!</definedName>
    <definedName name="TFEF" localSheetId="54">#REF!</definedName>
    <definedName name="TFEF" localSheetId="53">#REF!</definedName>
    <definedName name="TFEF" localSheetId="52">#REF!</definedName>
    <definedName name="TFEF" localSheetId="50">#REF!</definedName>
    <definedName name="TFEF">TFEF!$B$1</definedName>
    <definedName name="TFEF_EQ" localSheetId="36">TFEF!$B$12:$I$43</definedName>
    <definedName name="TFEFNAV" localSheetId="36">TFEF!$B$55:$B$62</definedName>
    <definedName name="TFF" localSheetId="63">TFF!$B$1</definedName>
    <definedName name="TFF" localSheetId="61">TFF!$B$1</definedName>
    <definedName name="TFF" localSheetId="62">TFF!$B$1</definedName>
    <definedName name="TFF" localSheetId="51">TFF!$B$1</definedName>
    <definedName name="TFF" localSheetId="60">TFF!$B$1</definedName>
    <definedName name="TFF" localSheetId="59">TFF!$B$1</definedName>
    <definedName name="TFF" localSheetId="58">TFF!$B$1</definedName>
    <definedName name="TFF" localSheetId="57">TFF!$B$1</definedName>
    <definedName name="TFF" localSheetId="56">TFF!$B$1</definedName>
    <definedName name="TFF" localSheetId="55">TFF!$B$1</definedName>
    <definedName name="TFF" localSheetId="54">TFF!$B$1</definedName>
    <definedName name="TFF" localSheetId="53">TFF!$B$1</definedName>
    <definedName name="TFF" localSheetId="52">TFF!$B$1</definedName>
    <definedName name="TFF">#REF!</definedName>
    <definedName name="TFF_Aif_cat" localSheetId="51">TFF!$B$94:$H$95</definedName>
    <definedName name="TFF_Debt_Related" localSheetId="51">TFF!$B$43:$H$76</definedName>
    <definedName name="TFF_GOV_SEC" localSheetId="51">TFF!$B$22:$H$41</definedName>
    <definedName name="TFF_MM" localSheetId="51">TFF!$B$78:$H$92</definedName>
    <definedName name="TFFNAV" localSheetId="51">TFF!$B$109:$B$124</definedName>
    <definedName name="TFFSP1" localSheetId="63">#REF!</definedName>
    <definedName name="TFFSP1" localSheetId="61">#REF!</definedName>
    <definedName name="TFFSP1" localSheetId="62">#REF!</definedName>
    <definedName name="TFFSP1" localSheetId="51">#REF!</definedName>
    <definedName name="TFFSP1" localSheetId="49">#REF!</definedName>
    <definedName name="TFFSP1" localSheetId="60">#REF!</definedName>
    <definedName name="TFFSP1" localSheetId="48">#REF!</definedName>
    <definedName name="TFFSP1" localSheetId="59">#REF!</definedName>
    <definedName name="TFFSP1" localSheetId="58">#REF!</definedName>
    <definedName name="TFFSP1" localSheetId="57">#REF!</definedName>
    <definedName name="TFFSP1" localSheetId="56">#REF!</definedName>
    <definedName name="TFFSP1" localSheetId="55">#REF!</definedName>
    <definedName name="TFFSP1" localSheetId="54">#REF!</definedName>
    <definedName name="TFFSP1" localSheetId="53">#REF!</definedName>
    <definedName name="TFFSP1" localSheetId="52">#REF!</definedName>
    <definedName name="TFFSP1" localSheetId="50">#REF!</definedName>
    <definedName name="TFFSP1">#REF!</definedName>
    <definedName name="TFHA20" localSheetId="63">#REF!</definedName>
    <definedName name="TFHA20" localSheetId="61">#REF!</definedName>
    <definedName name="TFHA20" localSheetId="62">#REF!</definedName>
    <definedName name="TFHA20" localSheetId="51">#REF!</definedName>
    <definedName name="TFHA20" localSheetId="49">#REF!</definedName>
    <definedName name="TFHA20" localSheetId="60">#REF!</definedName>
    <definedName name="TFHA20" localSheetId="48">#REF!</definedName>
    <definedName name="TFHA20" localSheetId="59">#REF!</definedName>
    <definedName name="TFHA20" localSheetId="58">#REF!</definedName>
    <definedName name="TFHA20" localSheetId="57">#REF!</definedName>
    <definedName name="TFHA20" localSheetId="56">#REF!</definedName>
    <definedName name="TFHA20" localSheetId="55">#REF!</definedName>
    <definedName name="TFHA20" localSheetId="54">#REF!</definedName>
    <definedName name="TFHA20" localSheetId="53">#REF!</definedName>
    <definedName name="TFHA20" localSheetId="52">#REF!</definedName>
    <definedName name="TFHA20" localSheetId="50">#REF!</definedName>
    <definedName name="TFHA20">#REF!</definedName>
    <definedName name="TFHA32" localSheetId="63">#REF!</definedName>
    <definedName name="TFHA32" localSheetId="61">#REF!</definedName>
    <definedName name="TFHA32" localSheetId="62">#REF!</definedName>
    <definedName name="TFHA32" localSheetId="51">#REF!</definedName>
    <definedName name="TFHA32" localSheetId="49">#REF!</definedName>
    <definedName name="TFHA32" localSheetId="60">#REF!</definedName>
    <definedName name="TFHA32" localSheetId="48">#REF!</definedName>
    <definedName name="TFHA32" localSheetId="59">#REF!</definedName>
    <definedName name="TFHA32" localSheetId="58">#REF!</definedName>
    <definedName name="TFHA32" localSheetId="57">#REF!</definedName>
    <definedName name="TFHA32" localSheetId="56">#REF!</definedName>
    <definedName name="TFHA32" localSheetId="55">#REF!</definedName>
    <definedName name="TFHA32" localSheetId="54">#REF!</definedName>
    <definedName name="TFHA32" localSheetId="53">#REF!</definedName>
    <definedName name="TFHA32" localSheetId="52">#REF!</definedName>
    <definedName name="TFHA32" localSheetId="50">#REF!</definedName>
    <definedName name="TFHA32">#REF!</definedName>
    <definedName name="TFHAP1" localSheetId="63">#REF!</definedName>
    <definedName name="TFHAP1" localSheetId="61">#REF!</definedName>
    <definedName name="TFHAP1" localSheetId="62">#REF!</definedName>
    <definedName name="TFHAP1" localSheetId="51">#REF!</definedName>
    <definedName name="TFHAP1" localSheetId="49">#REF!</definedName>
    <definedName name="TFHAP1" localSheetId="60">#REF!</definedName>
    <definedName name="TFHAP1" localSheetId="48">#REF!</definedName>
    <definedName name="TFHAP1" localSheetId="59">#REF!</definedName>
    <definedName name="TFHAP1" localSheetId="58">#REF!</definedName>
    <definedName name="TFHAP1" localSheetId="57">#REF!</definedName>
    <definedName name="TFHAP1" localSheetId="56">#REF!</definedName>
    <definedName name="TFHAP1" localSheetId="55">#REF!</definedName>
    <definedName name="TFHAP1" localSheetId="54">#REF!</definedName>
    <definedName name="TFHAP1" localSheetId="53">#REF!</definedName>
    <definedName name="TFHAP1" localSheetId="52">#REF!</definedName>
    <definedName name="TFHAP1" localSheetId="50">#REF!</definedName>
    <definedName name="TFHAP1">#REF!</definedName>
    <definedName name="TFHAP2" localSheetId="63">#REF!</definedName>
    <definedName name="TFHAP2" localSheetId="61">#REF!</definedName>
    <definedName name="TFHAP2" localSheetId="62">#REF!</definedName>
    <definedName name="TFHAP2" localSheetId="51">#REF!</definedName>
    <definedName name="TFHAP2" localSheetId="49">#REF!</definedName>
    <definedName name="TFHAP2" localSheetId="60">#REF!</definedName>
    <definedName name="TFHAP2" localSheetId="48">#REF!</definedName>
    <definedName name="TFHAP2" localSheetId="59">#REF!</definedName>
    <definedName name="TFHAP2" localSheetId="58">#REF!</definedName>
    <definedName name="TFHAP2" localSheetId="57">#REF!</definedName>
    <definedName name="TFHAP2" localSheetId="56">#REF!</definedName>
    <definedName name="TFHAP2" localSheetId="55">#REF!</definedName>
    <definedName name="TFHAP2" localSheetId="54">#REF!</definedName>
    <definedName name="TFHAP2" localSheetId="53">#REF!</definedName>
    <definedName name="TFHAP2" localSheetId="52">#REF!</definedName>
    <definedName name="TFHAP2" localSheetId="50">#REF!</definedName>
    <definedName name="TFHAP2">#REF!</definedName>
    <definedName name="TFHF" localSheetId="63">#REF!</definedName>
    <definedName name="TFHF" localSheetId="61">#REF!</definedName>
    <definedName name="TFHF" localSheetId="62">#REF!</definedName>
    <definedName name="TFHF" localSheetId="51">#REF!</definedName>
    <definedName name="TFHF" localSheetId="49">#REF!</definedName>
    <definedName name="TFHF" localSheetId="60">#REF!</definedName>
    <definedName name="TFHF" localSheetId="48">#REF!</definedName>
    <definedName name="TFHF" localSheetId="59">#REF!</definedName>
    <definedName name="TFHF" localSheetId="58">#REF!</definedName>
    <definedName name="TFHF" localSheetId="57">#REF!</definedName>
    <definedName name="TFHF" localSheetId="56">#REF!</definedName>
    <definedName name="TFHF" localSheetId="55">#REF!</definedName>
    <definedName name="TFHF" localSheetId="54">#REF!</definedName>
    <definedName name="TFHF" localSheetId="53">#REF!</definedName>
    <definedName name="TFHF" localSheetId="52">#REF!</definedName>
    <definedName name="TFHF" localSheetId="50">#REF!</definedName>
    <definedName name="TFHF">#REF!</definedName>
    <definedName name="TFIPA1" localSheetId="63">#REF!</definedName>
    <definedName name="TFIPA1" localSheetId="61">#REF!</definedName>
    <definedName name="TFIPA1" localSheetId="62">#REF!</definedName>
    <definedName name="TFIPA1" localSheetId="51">#REF!</definedName>
    <definedName name="TFIPA1" localSheetId="49">#REF!</definedName>
    <definedName name="TFIPA1" localSheetId="60">#REF!</definedName>
    <definedName name="TFIPA1" localSheetId="48">#REF!</definedName>
    <definedName name="TFIPA1" localSheetId="59">#REF!</definedName>
    <definedName name="TFIPA1" localSheetId="58">#REF!</definedName>
    <definedName name="TFIPA1" localSheetId="57">#REF!</definedName>
    <definedName name="TFIPA1" localSheetId="56">#REF!</definedName>
    <definedName name="TFIPA1" localSheetId="55">#REF!</definedName>
    <definedName name="TFIPA1" localSheetId="54">#REF!</definedName>
    <definedName name="TFIPA1" localSheetId="53">#REF!</definedName>
    <definedName name="TFIPA1" localSheetId="52">#REF!</definedName>
    <definedName name="TFIPA1" localSheetId="50">#REF!</definedName>
    <definedName name="TFIPA1">#REF!</definedName>
    <definedName name="TFIPA2" localSheetId="63">#REF!</definedName>
    <definedName name="TFIPA2" localSheetId="61">#REF!</definedName>
    <definedName name="TFIPA2" localSheetId="62">#REF!</definedName>
    <definedName name="TFIPA2" localSheetId="51">#REF!</definedName>
    <definedName name="TFIPA2" localSheetId="49">#REF!</definedName>
    <definedName name="TFIPA2" localSheetId="60">#REF!</definedName>
    <definedName name="TFIPA2" localSheetId="48">#REF!</definedName>
    <definedName name="TFIPA2" localSheetId="59">#REF!</definedName>
    <definedName name="TFIPA2" localSheetId="58">#REF!</definedName>
    <definedName name="TFIPA2" localSheetId="57">#REF!</definedName>
    <definedName name="TFIPA2" localSheetId="56">#REF!</definedName>
    <definedName name="TFIPA2" localSheetId="55">#REF!</definedName>
    <definedName name="TFIPA2" localSheetId="54">#REF!</definedName>
    <definedName name="TFIPA2" localSheetId="53">#REF!</definedName>
    <definedName name="TFIPA2" localSheetId="52">#REF!</definedName>
    <definedName name="TFIPA2" localSheetId="50">#REF!</definedName>
    <definedName name="TFIPA2">#REF!</definedName>
    <definedName name="TFIPA3" localSheetId="63">#REF!</definedName>
    <definedName name="TFIPA3" localSheetId="61">#REF!</definedName>
    <definedName name="TFIPA3" localSheetId="62">#REF!</definedName>
    <definedName name="TFIPA3" localSheetId="51">#REF!</definedName>
    <definedName name="TFIPA3" localSheetId="49">#REF!</definedName>
    <definedName name="TFIPA3" localSheetId="60">#REF!</definedName>
    <definedName name="TFIPA3" localSheetId="48">#REF!</definedName>
    <definedName name="TFIPA3" localSheetId="59">#REF!</definedName>
    <definedName name="TFIPA3" localSheetId="58">#REF!</definedName>
    <definedName name="TFIPA3" localSheetId="57">#REF!</definedName>
    <definedName name="TFIPA3" localSheetId="56">#REF!</definedName>
    <definedName name="TFIPA3" localSheetId="55">#REF!</definedName>
    <definedName name="TFIPA3" localSheetId="54">#REF!</definedName>
    <definedName name="TFIPA3" localSheetId="53">#REF!</definedName>
    <definedName name="TFIPA3" localSheetId="52">#REF!</definedName>
    <definedName name="TFIPA3" localSheetId="50">#REF!</definedName>
    <definedName name="TFIPA3">#REF!</definedName>
    <definedName name="TFIPB2" localSheetId="63">#REF!</definedName>
    <definedName name="TFIPB2" localSheetId="61">#REF!</definedName>
    <definedName name="TFIPB2" localSheetId="62">#REF!</definedName>
    <definedName name="TFIPB2" localSheetId="51">#REF!</definedName>
    <definedName name="TFIPB2" localSheetId="49">#REF!</definedName>
    <definedName name="TFIPB2" localSheetId="60">#REF!</definedName>
    <definedName name="TFIPB2" localSheetId="48">#REF!</definedName>
    <definedName name="TFIPB2" localSheetId="59">#REF!</definedName>
    <definedName name="TFIPB2" localSheetId="58">#REF!</definedName>
    <definedName name="TFIPB2" localSheetId="57">#REF!</definedName>
    <definedName name="TFIPB2" localSheetId="56">#REF!</definedName>
    <definedName name="TFIPB2" localSheetId="55">#REF!</definedName>
    <definedName name="TFIPB2" localSheetId="54">#REF!</definedName>
    <definedName name="TFIPB2" localSheetId="53">#REF!</definedName>
    <definedName name="TFIPB2" localSheetId="52">#REF!</definedName>
    <definedName name="TFIPB2" localSheetId="50">#REF!</definedName>
    <definedName name="TFIPB2">#REF!</definedName>
    <definedName name="TFIPB3" localSheetId="63">#REF!</definedName>
    <definedName name="TFIPB3" localSheetId="61">#REF!</definedName>
    <definedName name="TFIPB3" localSheetId="62">#REF!</definedName>
    <definedName name="TFIPB3" localSheetId="51">#REF!</definedName>
    <definedName name="TFIPB3" localSheetId="49">#REF!</definedName>
    <definedName name="TFIPB3" localSheetId="60">#REF!</definedName>
    <definedName name="TFIPB3" localSheetId="48">#REF!</definedName>
    <definedName name="TFIPB3" localSheetId="59">#REF!</definedName>
    <definedName name="TFIPB3" localSheetId="58">#REF!</definedName>
    <definedName name="TFIPB3" localSheetId="57">#REF!</definedName>
    <definedName name="TFIPB3" localSheetId="56">#REF!</definedName>
    <definedName name="TFIPB3" localSheetId="55">#REF!</definedName>
    <definedName name="TFIPB3" localSheetId="54">#REF!</definedName>
    <definedName name="TFIPB3" localSheetId="53">#REF!</definedName>
    <definedName name="TFIPB3" localSheetId="52">#REF!</definedName>
    <definedName name="TFIPB3" localSheetId="50">#REF!</definedName>
    <definedName name="TFIPB3">#REF!</definedName>
    <definedName name="TFIPC2" localSheetId="63">#REF!</definedName>
    <definedName name="TFIPC2" localSheetId="61">#REF!</definedName>
    <definedName name="TFIPC2" localSheetId="62">#REF!</definedName>
    <definedName name="TFIPC2" localSheetId="51">#REF!</definedName>
    <definedName name="TFIPC2" localSheetId="49">#REF!</definedName>
    <definedName name="TFIPC2" localSheetId="60">#REF!</definedName>
    <definedName name="TFIPC2" localSheetId="48">#REF!</definedName>
    <definedName name="TFIPC2" localSheetId="59">#REF!</definedName>
    <definedName name="TFIPC2" localSheetId="58">#REF!</definedName>
    <definedName name="TFIPC2" localSheetId="57">#REF!</definedName>
    <definedName name="TFIPC2" localSheetId="56">#REF!</definedName>
    <definedName name="TFIPC2" localSheetId="55">#REF!</definedName>
    <definedName name="TFIPC2" localSheetId="54">#REF!</definedName>
    <definedName name="TFIPC2" localSheetId="53">#REF!</definedName>
    <definedName name="TFIPC2" localSheetId="52">#REF!</definedName>
    <definedName name="TFIPC2" localSheetId="50">#REF!</definedName>
    <definedName name="TFIPC2">#REF!</definedName>
    <definedName name="TFIPC3" localSheetId="63">#REF!</definedName>
    <definedName name="TFIPC3" localSheetId="61">#REF!</definedName>
    <definedName name="TFIPC3" localSheetId="62">#REF!</definedName>
    <definedName name="TFIPC3" localSheetId="51">#REF!</definedName>
    <definedName name="TFIPC3" localSheetId="49">#REF!</definedName>
    <definedName name="TFIPC3" localSheetId="60">#REF!</definedName>
    <definedName name="TFIPC3" localSheetId="48">#REF!</definedName>
    <definedName name="TFIPC3" localSheetId="59">#REF!</definedName>
    <definedName name="TFIPC3" localSheetId="58">#REF!</definedName>
    <definedName name="TFIPC3" localSheetId="57">#REF!</definedName>
    <definedName name="TFIPC3" localSheetId="56">#REF!</definedName>
    <definedName name="TFIPC3" localSheetId="55">#REF!</definedName>
    <definedName name="TFIPC3" localSheetId="54">#REF!</definedName>
    <definedName name="TFIPC3" localSheetId="53">#REF!</definedName>
    <definedName name="TFIPC3" localSheetId="52">#REF!</definedName>
    <definedName name="TFIPC3" localSheetId="50">#REF!</definedName>
    <definedName name="TFIPC3">#REF!</definedName>
    <definedName name="TFM40B" localSheetId="63">#REF!</definedName>
    <definedName name="TFM40B" localSheetId="61">#REF!</definedName>
    <definedName name="TFM40B" localSheetId="62">#REF!</definedName>
    <definedName name="TFM40B" localSheetId="51">#REF!</definedName>
    <definedName name="TFM40B" localSheetId="49">#REF!</definedName>
    <definedName name="TFM40B" localSheetId="60">#REF!</definedName>
    <definedName name="TFM40B" localSheetId="48">#REF!</definedName>
    <definedName name="TFM40B" localSheetId="59">#REF!</definedName>
    <definedName name="TFM40B" localSheetId="58">#REF!</definedName>
    <definedName name="TFM40B" localSheetId="57">#REF!</definedName>
    <definedName name="TFM40B" localSheetId="56">#REF!</definedName>
    <definedName name="TFM40B" localSheetId="55">#REF!</definedName>
    <definedName name="TFM40B" localSheetId="54">#REF!</definedName>
    <definedName name="TFM40B" localSheetId="53">#REF!</definedName>
    <definedName name="TFM40B" localSheetId="52">#REF!</definedName>
    <definedName name="TFM40B" localSheetId="50">#REF!</definedName>
    <definedName name="TFM40B">#REF!</definedName>
    <definedName name="TFM40C" localSheetId="63">#REF!</definedName>
    <definedName name="TFM40C" localSheetId="61">#REF!</definedName>
    <definedName name="TFM40C" localSheetId="62">#REF!</definedName>
    <definedName name="TFM40C" localSheetId="51">#REF!</definedName>
    <definedName name="TFM40C" localSheetId="49">#REF!</definedName>
    <definedName name="TFM40C" localSheetId="60">#REF!</definedName>
    <definedName name="TFM40C" localSheetId="48">#REF!</definedName>
    <definedName name="TFM40C" localSheetId="59">#REF!</definedName>
    <definedName name="TFM40C" localSheetId="58">#REF!</definedName>
    <definedName name="TFM40C" localSheetId="57">#REF!</definedName>
    <definedName name="TFM40C" localSheetId="56">#REF!</definedName>
    <definedName name="TFM40C" localSheetId="55">#REF!</definedName>
    <definedName name="TFM40C" localSheetId="54">#REF!</definedName>
    <definedName name="TFM40C" localSheetId="53">#REF!</definedName>
    <definedName name="TFM40C" localSheetId="52">#REF!</definedName>
    <definedName name="TFM40C" localSheetId="50">#REF!</definedName>
    <definedName name="TFM40C">#REF!</definedName>
    <definedName name="TFM40F" localSheetId="63">#REF!</definedName>
    <definedName name="TFM40F" localSheetId="61">#REF!</definedName>
    <definedName name="TFM40F" localSheetId="62">#REF!</definedName>
    <definedName name="TFM40F" localSheetId="51">#REF!</definedName>
    <definedName name="TFM40F" localSheetId="49">#REF!</definedName>
    <definedName name="TFM40F" localSheetId="60">#REF!</definedName>
    <definedName name="TFM40F" localSheetId="48">#REF!</definedName>
    <definedName name="TFM40F" localSheetId="59">#REF!</definedName>
    <definedName name="TFM40F" localSheetId="58">#REF!</definedName>
    <definedName name="TFM40F" localSheetId="57">#REF!</definedName>
    <definedName name="TFM40F" localSheetId="56">#REF!</definedName>
    <definedName name="TFM40F" localSheetId="55">#REF!</definedName>
    <definedName name="TFM40F" localSheetId="54">#REF!</definedName>
    <definedName name="TFM40F" localSheetId="53">#REF!</definedName>
    <definedName name="TFM40F" localSheetId="52">#REF!</definedName>
    <definedName name="TFM40F" localSheetId="50">#REF!</definedName>
    <definedName name="TFM40F">#REF!</definedName>
    <definedName name="TFM40H" localSheetId="63">#REF!</definedName>
    <definedName name="TFM40H" localSheetId="61">#REF!</definedName>
    <definedName name="TFM40H" localSheetId="62">#REF!</definedName>
    <definedName name="TFM40H" localSheetId="51">#REF!</definedName>
    <definedName name="TFM40H" localSheetId="49">#REF!</definedName>
    <definedName name="TFM40H" localSheetId="60">#REF!</definedName>
    <definedName name="TFM40H" localSheetId="48">#REF!</definedName>
    <definedName name="TFM40H" localSheetId="59">#REF!</definedName>
    <definedName name="TFM40H" localSheetId="58">#REF!</definedName>
    <definedName name="TFM40H" localSheetId="57">#REF!</definedName>
    <definedName name="TFM40H" localSheetId="56">#REF!</definedName>
    <definedName name="TFM40H" localSheetId="55">#REF!</definedName>
    <definedName name="TFM40H" localSheetId="54">#REF!</definedName>
    <definedName name="TFM40H" localSheetId="53">#REF!</definedName>
    <definedName name="TFM40H" localSheetId="52">#REF!</definedName>
    <definedName name="TFM40H" localSheetId="50">#REF!</definedName>
    <definedName name="TFM40H">#REF!</definedName>
    <definedName name="TFM42A" localSheetId="63">#REF!</definedName>
    <definedName name="TFM42A" localSheetId="61">#REF!</definedName>
    <definedName name="TFM42A" localSheetId="62">#REF!</definedName>
    <definedName name="TFM42A" localSheetId="51">#REF!</definedName>
    <definedName name="TFM42A" localSheetId="49">#REF!</definedName>
    <definedName name="TFM42A" localSheetId="60">#REF!</definedName>
    <definedName name="TFM42A" localSheetId="48">#REF!</definedName>
    <definedName name="TFM42A" localSheetId="59">#REF!</definedName>
    <definedName name="TFM42A" localSheetId="58">#REF!</definedName>
    <definedName name="TFM42A" localSheetId="57">#REF!</definedName>
    <definedName name="TFM42A" localSheetId="56">#REF!</definedName>
    <definedName name="TFM42A" localSheetId="55">#REF!</definedName>
    <definedName name="TFM42A" localSheetId="54">#REF!</definedName>
    <definedName name="TFM42A" localSheetId="53">#REF!</definedName>
    <definedName name="TFM42A" localSheetId="52">#REF!</definedName>
    <definedName name="TFM42A" localSheetId="50">#REF!</definedName>
    <definedName name="TFM42A">#REF!</definedName>
    <definedName name="TFM42B" localSheetId="63">#REF!</definedName>
    <definedName name="TFM42B" localSheetId="61">#REF!</definedName>
    <definedName name="TFM42B" localSheetId="62">#REF!</definedName>
    <definedName name="TFM42B" localSheetId="51">#REF!</definedName>
    <definedName name="TFM42B" localSheetId="49">#REF!</definedName>
    <definedName name="TFM42B" localSheetId="60">#REF!</definedName>
    <definedName name="TFM42B" localSheetId="48">#REF!</definedName>
    <definedName name="TFM42B" localSheetId="59">#REF!</definedName>
    <definedName name="TFM42B" localSheetId="58">#REF!</definedName>
    <definedName name="TFM42B" localSheetId="57">#REF!</definedName>
    <definedName name="TFM42B" localSheetId="56">#REF!</definedName>
    <definedName name="TFM42B" localSheetId="55">#REF!</definedName>
    <definedName name="TFM42B" localSheetId="54">#REF!</definedName>
    <definedName name="TFM42B" localSheetId="53">#REF!</definedName>
    <definedName name="TFM42B" localSheetId="52">#REF!</definedName>
    <definedName name="TFM42B" localSheetId="50">#REF!</definedName>
    <definedName name="TFM42B">#REF!</definedName>
    <definedName name="TFM42C" localSheetId="63">#REF!</definedName>
    <definedName name="TFM42C" localSheetId="61">#REF!</definedName>
    <definedName name="TFM42C" localSheetId="62">#REF!</definedName>
    <definedName name="TFM42C" localSheetId="51">#REF!</definedName>
    <definedName name="TFM42C" localSheetId="49">#REF!</definedName>
    <definedName name="TFM42C" localSheetId="60">#REF!</definedName>
    <definedName name="TFM42C" localSheetId="48">#REF!</definedName>
    <definedName name="TFM42C" localSheetId="59">#REF!</definedName>
    <definedName name="TFM42C" localSheetId="58">#REF!</definedName>
    <definedName name="TFM42C" localSheetId="57">#REF!</definedName>
    <definedName name="TFM42C" localSheetId="56">#REF!</definedName>
    <definedName name="TFM42C" localSheetId="55">#REF!</definedName>
    <definedName name="TFM42C" localSheetId="54">#REF!</definedName>
    <definedName name="TFM42C" localSheetId="53">#REF!</definedName>
    <definedName name="TFM42C" localSheetId="52">#REF!</definedName>
    <definedName name="TFM42C" localSheetId="50">#REF!</definedName>
    <definedName name="TFM42C">#REF!</definedName>
    <definedName name="TFM42D" localSheetId="63">#REF!</definedName>
    <definedName name="TFM42D" localSheetId="61">#REF!</definedName>
    <definedName name="TFM42D" localSheetId="62">#REF!</definedName>
    <definedName name="TFM42D" localSheetId="51">#REF!</definedName>
    <definedName name="TFM42D" localSheetId="49">#REF!</definedName>
    <definedName name="TFM42D" localSheetId="60">#REF!</definedName>
    <definedName name="TFM42D" localSheetId="48">#REF!</definedName>
    <definedName name="TFM42D" localSheetId="59">#REF!</definedName>
    <definedName name="TFM42D" localSheetId="58">#REF!</definedName>
    <definedName name="TFM42D" localSheetId="57">#REF!</definedName>
    <definedName name="TFM42D" localSheetId="56">#REF!</definedName>
    <definedName name="TFM42D" localSheetId="55">#REF!</definedName>
    <definedName name="TFM42D" localSheetId="54">#REF!</definedName>
    <definedName name="TFM42D" localSheetId="53">#REF!</definedName>
    <definedName name="TFM42D" localSheetId="52">#REF!</definedName>
    <definedName name="TFM42D" localSheetId="50">#REF!</definedName>
    <definedName name="TFM42D">#REF!</definedName>
    <definedName name="TFM42E" localSheetId="63">#REF!</definedName>
    <definedName name="TFM42E" localSheetId="61">#REF!</definedName>
    <definedName name="TFM42E" localSheetId="62">#REF!</definedName>
    <definedName name="TFM42E" localSheetId="51">#REF!</definedName>
    <definedName name="TFM42E" localSheetId="49">#REF!</definedName>
    <definedName name="TFM42E" localSheetId="60">#REF!</definedName>
    <definedName name="TFM42E" localSheetId="48">#REF!</definedName>
    <definedName name="TFM42E" localSheetId="59">#REF!</definedName>
    <definedName name="TFM42E" localSheetId="58">#REF!</definedName>
    <definedName name="TFM42E" localSheetId="57">#REF!</definedName>
    <definedName name="TFM42E" localSheetId="56">#REF!</definedName>
    <definedName name="TFM42E" localSheetId="55">#REF!</definedName>
    <definedName name="TFM42E" localSheetId="54">#REF!</definedName>
    <definedName name="TFM42E" localSheetId="53">#REF!</definedName>
    <definedName name="TFM42E" localSheetId="52">#REF!</definedName>
    <definedName name="TFM42E" localSheetId="50">#REF!</definedName>
    <definedName name="TFM42E">#REF!</definedName>
    <definedName name="TFM42F" localSheetId="63">#REF!</definedName>
    <definedName name="TFM42F" localSheetId="61">#REF!</definedName>
    <definedName name="TFM42F" localSheetId="62">#REF!</definedName>
    <definedName name="TFM42F" localSheetId="51">#REF!</definedName>
    <definedName name="TFM42F" localSheetId="49">#REF!</definedName>
    <definedName name="TFM42F" localSheetId="60">#REF!</definedName>
    <definedName name="TFM42F" localSheetId="48">#REF!</definedName>
    <definedName name="TFM42F" localSheetId="59">#REF!</definedName>
    <definedName name="TFM42F" localSheetId="58">#REF!</definedName>
    <definedName name="TFM42F" localSheetId="57">#REF!</definedName>
    <definedName name="TFM42F" localSheetId="56">#REF!</definedName>
    <definedName name="TFM42F" localSheetId="55">#REF!</definedName>
    <definedName name="TFM42F" localSheetId="54">#REF!</definedName>
    <definedName name="TFM42F" localSheetId="53">#REF!</definedName>
    <definedName name="TFM42F" localSheetId="52">#REF!</definedName>
    <definedName name="TFM42F" localSheetId="50">#REF!</definedName>
    <definedName name="TFM42F">#REF!</definedName>
    <definedName name="TFM42G" localSheetId="63">#REF!</definedName>
    <definedName name="TFM42G" localSheetId="61">#REF!</definedName>
    <definedName name="TFM42G" localSheetId="62">#REF!</definedName>
    <definedName name="TFM42G" localSheetId="51">#REF!</definedName>
    <definedName name="TFM42G" localSheetId="49">#REF!</definedName>
    <definedName name="TFM42G" localSheetId="60">#REF!</definedName>
    <definedName name="TFM42G" localSheetId="48">#REF!</definedName>
    <definedName name="TFM42G" localSheetId="59">#REF!</definedName>
    <definedName name="TFM42G" localSheetId="58">#REF!</definedName>
    <definedName name="TFM42G" localSheetId="57">#REF!</definedName>
    <definedName name="TFM42G" localSheetId="56">#REF!</definedName>
    <definedName name="TFM42G" localSheetId="55">#REF!</definedName>
    <definedName name="TFM42G" localSheetId="54">#REF!</definedName>
    <definedName name="TFM42G" localSheetId="53">#REF!</definedName>
    <definedName name="TFM42G" localSheetId="52">#REF!</definedName>
    <definedName name="TFM42G" localSheetId="50">#REF!</definedName>
    <definedName name="TFM42G">#REF!</definedName>
    <definedName name="TFM42H" localSheetId="63">#REF!</definedName>
    <definedName name="TFM42H" localSheetId="61">#REF!</definedName>
    <definedName name="TFM42H" localSheetId="62">#REF!</definedName>
    <definedName name="TFM42H" localSheetId="51">#REF!</definedName>
    <definedName name="TFM42H" localSheetId="49">#REF!</definedName>
    <definedName name="TFM42H" localSheetId="60">#REF!</definedName>
    <definedName name="TFM42H" localSheetId="48">#REF!</definedName>
    <definedName name="TFM42H" localSheetId="59">#REF!</definedName>
    <definedName name="TFM42H" localSheetId="58">#REF!</definedName>
    <definedName name="TFM42H" localSheetId="57">#REF!</definedName>
    <definedName name="TFM42H" localSheetId="56">#REF!</definedName>
    <definedName name="TFM42H" localSheetId="55">#REF!</definedName>
    <definedName name="TFM42H" localSheetId="54">#REF!</definedName>
    <definedName name="TFM42H" localSheetId="53">#REF!</definedName>
    <definedName name="TFM42H" localSheetId="52">#REF!</definedName>
    <definedName name="TFM42H" localSheetId="50">#REF!</definedName>
    <definedName name="TFM42H">#REF!</definedName>
    <definedName name="TFM42I" localSheetId="63">#REF!</definedName>
    <definedName name="TFM42I" localSheetId="61">#REF!</definedName>
    <definedName name="TFM42I" localSheetId="62">#REF!</definedName>
    <definedName name="TFM42I" localSheetId="51">#REF!</definedName>
    <definedName name="TFM42I" localSheetId="49">#REF!</definedName>
    <definedName name="TFM42I" localSheetId="60">#REF!</definedName>
    <definedName name="TFM42I" localSheetId="48">#REF!</definedName>
    <definedName name="TFM42I" localSheetId="59">#REF!</definedName>
    <definedName name="TFM42I" localSheetId="58">#REF!</definedName>
    <definedName name="TFM42I" localSheetId="57">#REF!</definedName>
    <definedName name="TFM42I" localSheetId="56">#REF!</definedName>
    <definedName name="TFM42I" localSheetId="55">#REF!</definedName>
    <definedName name="TFM42I" localSheetId="54">#REF!</definedName>
    <definedName name="TFM42I" localSheetId="53">#REF!</definedName>
    <definedName name="TFM42I" localSheetId="52">#REF!</definedName>
    <definedName name="TFM42I" localSheetId="50">#REF!</definedName>
    <definedName name="TFM42I">#REF!</definedName>
    <definedName name="TFM43A" localSheetId="63">#REF!</definedName>
    <definedName name="TFM43A" localSheetId="61">#REF!</definedName>
    <definedName name="TFM43A" localSheetId="62">#REF!</definedName>
    <definedName name="TFM43A" localSheetId="51">#REF!</definedName>
    <definedName name="TFM43A" localSheetId="49">#REF!</definedName>
    <definedName name="TFM43A" localSheetId="60">#REF!</definedName>
    <definedName name="TFM43A" localSheetId="48">#REF!</definedName>
    <definedName name="TFM43A" localSheetId="59">#REF!</definedName>
    <definedName name="TFM43A" localSheetId="58">#REF!</definedName>
    <definedName name="TFM43A" localSheetId="57">#REF!</definedName>
    <definedName name="TFM43A" localSheetId="56">#REF!</definedName>
    <definedName name="TFM43A" localSheetId="55">#REF!</definedName>
    <definedName name="TFM43A" localSheetId="54">#REF!</definedName>
    <definedName name="TFM43A" localSheetId="53">#REF!</definedName>
    <definedName name="TFM43A" localSheetId="52">#REF!</definedName>
    <definedName name="TFM43A" localSheetId="50">#REF!</definedName>
    <definedName name="TFM43A">#REF!</definedName>
    <definedName name="TFM43B" localSheetId="63">#REF!</definedName>
    <definedName name="TFM43B" localSheetId="61">#REF!</definedName>
    <definedName name="TFM43B" localSheetId="62">#REF!</definedName>
    <definedName name="TFM43B" localSheetId="51">#REF!</definedName>
    <definedName name="TFM43B" localSheetId="49">#REF!</definedName>
    <definedName name="TFM43B" localSheetId="60">#REF!</definedName>
    <definedName name="TFM43B" localSheetId="48">#REF!</definedName>
    <definedName name="TFM43B" localSheetId="59">#REF!</definedName>
    <definedName name="TFM43B" localSheetId="58">#REF!</definedName>
    <definedName name="TFM43B" localSheetId="57">#REF!</definedName>
    <definedName name="TFM43B" localSheetId="56">#REF!</definedName>
    <definedName name="TFM43B" localSheetId="55">#REF!</definedName>
    <definedName name="TFM43B" localSheetId="54">#REF!</definedName>
    <definedName name="TFM43B" localSheetId="53">#REF!</definedName>
    <definedName name="TFM43B" localSheetId="52">#REF!</definedName>
    <definedName name="TFM43B" localSheetId="50">#REF!</definedName>
    <definedName name="TFM43B">#REF!</definedName>
    <definedName name="TFM43C" localSheetId="63">#REF!</definedName>
    <definedName name="TFM43C" localSheetId="61">#REF!</definedName>
    <definedName name="TFM43C" localSheetId="62">#REF!</definedName>
    <definedName name="TFM43C" localSheetId="51">#REF!</definedName>
    <definedName name="TFM43C" localSheetId="49">#REF!</definedName>
    <definedName name="TFM43C" localSheetId="60">#REF!</definedName>
    <definedName name="TFM43C" localSheetId="48">#REF!</definedName>
    <definedName name="TFM43C" localSheetId="59">#REF!</definedName>
    <definedName name="TFM43C" localSheetId="58">#REF!</definedName>
    <definedName name="TFM43C" localSheetId="57">#REF!</definedName>
    <definedName name="TFM43C" localSheetId="56">#REF!</definedName>
    <definedName name="TFM43C" localSheetId="55">#REF!</definedName>
    <definedName name="TFM43C" localSheetId="54">#REF!</definedName>
    <definedName name="TFM43C" localSheetId="53">#REF!</definedName>
    <definedName name="TFM43C" localSheetId="52">#REF!</definedName>
    <definedName name="TFM43C" localSheetId="50">#REF!</definedName>
    <definedName name="TFM43C">#REF!</definedName>
    <definedName name="TFM43D" localSheetId="63">#REF!</definedName>
    <definedName name="TFM43D" localSheetId="61">#REF!</definedName>
    <definedName name="TFM43D" localSheetId="62">#REF!</definedName>
    <definedName name="TFM43D" localSheetId="51">#REF!</definedName>
    <definedName name="TFM43D" localSheetId="49">#REF!</definedName>
    <definedName name="TFM43D" localSheetId="60">#REF!</definedName>
    <definedName name="TFM43D" localSheetId="48">#REF!</definedName>
    <definedName name="TFM43D" localSheetId="59">#REF!</definedName>
    <definedName name="TFM43D" localSheetId="58">#REF!</definedName>
    <definedName name="TFM43D" localSheetId="57">#REF!</definedName>
    <definedName name="TFM43D" localSheetId="56">#REF!</definedName>
    <definedName name="TFM43D" localSheetId="55">#REF!</definedName>
    <definedName name="TFM43D" localSheetId="54">#REF!</definedName>
    <definedName name="TFM43D" localSheetId="53">#REF!</definedName>
    <definedName name="TFM43D" localSheetId="52">#REF!</definedName>
    <definedName name="TFM43D" localSheetId="50">#REF!</definedName>
    <definedName name="TFM43D">#REF!</definedName>
    <definedName name="TFM43E" localSheetId="63">#REF!</definedName>
    <definedName name="TFM43E" localSheetId="61">#REF!</definedName>
    <definedName name="TFM43E" localSheetId="62">#REF!</definedName>
    <definedName name="TFM43E" localSheetId="51">#REF!</definedName>
    <definedName name="TFM43E" localSheetId="49">#REF!</definedName>
    <definedName name="TFM43E" localSheetId="60">#REF!</definedName>
    <definedName name="TFM43E" localSheetId="48">#REF!</definedName>
    <definedName name="TFM43E" localSheetId="59">#REF!</definedName>
    <definedName name="TFM43E" localSheetId="58">#REF!</definedName>
    <definedName name="TFM43E" localSheetId="57">#REF!</definedName>
    <definedName name="TFM43E" localSheetId="56">#REF!</definedName>
    <definedName name="TFM43E" localSheetId="55">#REF!</definedName>
    <definedName name="TFM43E" localSheetId="54">#REF!</definedName>
    <definedName name="TFM43E" localSheetId="53">#REF!</definedName>
    <definedName name="TFM43E" localSheetId="52">#REF!</definedName>
    <definedName name="TFM43E" localSheetId="50">#REF!</definedName>
    <definedName name="TFM43E">#REF!</definedName>
    <definedName name="TFM44A" localSheetId="63">#REF!</definedName>
    <definedName name="TFM44A" localSheetId="61">#REF!</definedName>
    <definedName name="TFM44A" localSheetId="62">#REF!</definedName>
    <definedName name="TFM44A" localSheetId="51">#REF!</definedName>
    <definedName name="TFM44A" localSheetId="49">#REF!</definedName>
    <definedName name="TFM44A" localSheetId="60">#REF!</definedName>
    <definedName name="TFM44A" localSheetId="48">#REF!</definedName>
    <definedName name="TFM44A" localSheetId="59">#REF!</definedName>
    <definedName name="TFM44A" localSheetId="58">#REF!</definedName>
    <definedName name="TFM44A" localSheetId="57">#REF!</definedName>
    <definedName name="TFM44A" localSheetId="56">#REF!</definedName>
    <definedName name="TFM44A" localSheetId="55">#REF!</definedName>
    <definedName name="TFM44A" localSheetId="54">#REF!</definedName>
    <definedName name="TFM44A" localSheetId="53">#REF!</definedName>
    <definedName name="TFM44A" localSheetId="52">#REF!</definedName>
    <definedName name="TFM44A" localSheetId="50">#REF!</definedName>
    <definedName name="TFM44A">#REF!</definedName>
    <definedName name="TFM44B" localSheetId="63">#REF!</definedName>
    <definedName name="TFM44B" localSheetId="61">#REF!</definedName>
    <definedName name="TFM44B" localSheetId="62">#REF!</definedName>
    <definedName name="TFM44B" localSheetId="51">#REF!</definedName>
    <definedName name="TFM44B" localSheetId="49">#REF!</definedName>
    <definedName name="TFM44B" localSheetId="60">#REF!</definedName>
    <definedName name="TFM44B" localSheetId="48">#REF!</definedName>
    <definedName name="TFM44B" localSheetId="59">#REF!</definedName>
    <definedName name="TFM44B" localSheetId="58">#REF!</definedName>
    <definedName name="TFM44B" localSheetId="57">#REF!</definedName>
    <definedName name="TFM44B" localSheetId="56">#REF!</definedName>
    <definedName name="TFM44B" localSheetId="55">#REF!</definedName>
    <definedName name="TFM44B" localSheetId="54">#REF!</definedName>
    <definedName name="TFM44B" localSheetId="53">#REF!</definedName>
    <definedName name="TFM44B" localSheetId="52">#REF!</definedName>
    <definedName name="TFM44B" localSheetId="50">#REF!</definedName>
    <definedName name="TFM44B">#REF!</definedName>
    <definedName name="TFM44C" localSheetId="63">#REF!</definedName>
    <definedName name="TFM44C" localSheetId="61">#REF!</definedName>
    <definedName name="TFM44C" localSheetId="62">#REF!</definedName>
    <definedName name="TFM44C" localSheetId="51">#REF!</definedName>
    <definedName name="TFM44C" localSheetId="49">#REF!</definedName>
    <definedName name="TFM44C" localSheetId="60">#REF!</definedName>
    <definedName name="TFM44C" localSheetId="48">#REF!</definedName>
    <definedName name="TFM44C" localSheetId="59">#REF!</definedName>
    <definedName name="TFM44C" localSheetId="58">#REF!</definedName>
    <definedName name="TFM44C" localSheetId="57">#REF!</definedName>
    <definedName name="TFM44C" localSheetId="56">#REF!</definedName>
    <definedName name="TFM44C" localSheetId="55">#REF!</definedName>
    <definedName name="TFM44C" localSheetId="54">#REF!</definedName>
    <definedName name="TFM44C" localSheetId="53">#REF!</definedName>
    <definedName name="TFM44C" localSheetId="52">#REF!</definedName>
    <definedName name="TFM44C" localSheetId="50">#REF!</definedName>
    <definedName name="TFM44C">#REF!</definedName>
    <definedName name="TFM44D" localSheetId="63">#REF!</definedName>
    <definedName name="TFM44D" localSheetId="61">#REF!</definedName>
    <definedName name="TFM44D" localSheetId="62">#REF!</definedName>
    <definedName name="TFM44D" localSheetId="51">#REF!</definedName>
    <definedName name="TFM44D" localSheetId="49">#REF!</definedName>
    <definedName name="TFM44D" localSheetId="60">#REF!</definedName>
    <definedName name="TFM44D" localSheetId="48">#REF!</definedName>
    <definedName name="TFM44D" localSheetId="59">#REF!</definedName>
    <definedName name="TFM44D" localSheetId="58">#REF!</definedName>
    <definedName name="TFM44D" localSheetId="57">#REF!</definedName>
    <definedName name="TFM44D" localSheetId="56">#REF!</definedName>
    <definedName name="TFM44D" localSheetId="55">#REF!</definedName>
    <definedName name="TFM44D" localSheetId="54">#REF!</definedName>
    <definedName name="TFM44D" localSheetId="53">#REF!</definedName>
    <definedName name="TFM44D" localSheetId="52">#REF!</definedName>
    <definedName name="TFM44D" localSheetId="50">#REF!</definedName>
    <definedName name="TFM44D">#REF!</definedName>
    <definedName name="TFM45A" localSheetId="63">#REF!</definedName>
    <definedName name="TFM45A" localSheetId="61">#REF!</definedName>
    <definedName name="TFM45A" localSheetId="62">#REF!</definedName>
    <definedName name="TFM45A" localSheetId="51">#REF!</definedName>
    <definedName name="TFM45A" localSheetId="49">#REF!</definedName>
    <definedName name="TFM45A" localSheetId="60">#REF!</definedName>
    <definedName name="TFM45A" localSheetId="48">#REF!</definedName>
    <definedName name="TFM45A" localSheetId="59">#REF!</definedName>
    <definedName name="TFM45A" localSheetId="58">#REF!</definedName>
    <definedName name="TFM45A" localSheetId="57">#REF!</definedName>
    <definedName name="TFM45A" localSheetId="56">#REF!</definedName>
    <definedName name="TFM45A" localSheetId="55">#REF!</definedName>
    <definedName name="TFM45A" localSheetId="54">#REF!</definedName>
    <definedName name="TFM45A" localSheetId="53">#REF!</definedName>
    <definedName name="TFM45A" localSheetId="52">#REF!</definedName>
    <definedName name="TFM45A" localSheetId="50">#REF!</definedName>
    <definedName name="TFM45A">#REF!</definedName>
    <definedName name="TFM45B" localSheetId="63">#REF!</definedName>
    <definedName name="TFM45B" localSheetId="61">#REF!</definedName>
    <definedName name="TFM45B" localSheetId="62">#REF!</definedName>
    <definedName name="TFM45B" localSheetId="51">#REF!</definedName>
    <definedName name="TFM45B" localSheetId="49">#REF!</definedName>
    <definedName name="TFM45B" localSheetId="60">#REF!</definedName>
    <definedName name="TFM45B" localSheetId="48">#REF!</definedName>
    <definedName name="TFM45B" localSheetId="59">#REF!</definedName>
    <definedName name="TFM45B" localSheetId="58">#REF!</definedName>
    <definedName name="TFM45B" localSheetId="57">#REF!</definedName>
    <definedName name="TFM45B" localSheetId="56">#REF!</definedName>
    <definedName name="TFM45B" localSheetId="55">#REF!</definedName>
    <definedName name="TFM45B" localSheetId="54">#REF!</definedName>
    <definedName name="TFM45B" localSheetId="53">#REF!</definedName>
    <definedName name="TFM45B" localSheetId="52">#REF!</definedName>
    <definedName name="TFM45B" localSheetId="50">#REF!</definedName>
    <definedName name="TFM45B">#REF!</definedName>
    <definedName name="TFM45C" localSheetId="63">#REF!</definedName>
    <definedName name="TFM45C" localSheetId="61">#REF!</definedName>
    <definedName name="TFM45C" localSheetId="62">#REF!</definedName>
    <definedName name="TFM45C" localSheetId="51">#REF!</definedName>
    <definedName name="TFM45C" localSheetId="49">#REF!</definedName>
    <definedName name="TFM45C" localSheetId="60">#REF!</definedName>
    <definedName name="TFM45C" localSheetId="48">#REF!</definedName>
    <definedName name="TFM45C" localSheetId="59">#REF!</definedName>
    <definedName name="TFM45C" localSheetId="58">#REF!</definedName>
    <definedName name="TFM45C" localSheetId="57">#REF!</definedName>
    <definedName name="TFM45C" localSheetId="56">#REF!</definedName>
    <definedName name="TFM45C" localSheetId="55">#REF!</definedName>
    <definedName name="TFM45C" localSheetId="54">#REF!</definedName>
    <definedName name="TFM45C" localSheetId="53">#REF!</definedName>
    <definedName name="TFM45C" localSheetId="52">#REF!</definedName>
    <definedName name="TFM45C" localSheetId="50">#REF!</definedName>
    <definedName name="TFM45C">#REF!</definedName>
    <definedName name="TFM45D" localSheetId="63">#REF!</definedName>
    <definedName name="TFM45D" localSheetId="61">#REF!</definedName>
    <definedName name="TFM45D" localSheetId="62">#REF!</definedName>
    <definedName name="TFM45D" localSheetId="51">#REF!</definedName>
    <definedName name="TFM45D" localSheetId="49">#REF!</definedName>
    <definedName name="TFM45D" localSheetId="60">#REF!</definedName>
    <definedName name="TFM45D" localSheetId="48">#REF!</definedName>
    <definedName name="TFM45D" localSheetId="59">#REF!</definedName>
    <definedName name="TFM45D" localSheetId="58">#REF!</definedName>
    <definedName name="TFM45D" localSheetId="57">#REF!</definedName>
    <definedName name="TFM45D" localSheetId="56">#REF!</definedName>
    <definedName name="TFM45D" localSheetId="55">#REF!</definedName>
    <definedName name="TFM45D" localSheetId="54">#REF!</definedName>
    <definedName name="TFM45D" localSheetId="53">#REF!</definedName>
    <definedName name="TFM45D" localSheetId="52">#REF!</definedName>
    <definedName name="TFM45D" localSheetId="50">#REF!</definedName>
    <definedName name="TFM45D">#REF!</definedName>
    <definedName name="TFM45E" localSheetId="63">#REF!</definedName>
    <definedName name="TFM45E" localSheetId="61">#REF!</definedName>
    <definedName name="TFM45E" localSheetId="62">#REF!</definedName>
    <definedName name="TFM45E" localSheetId="51">#REF!</definedName>
    <definedName name="TFM45E" localSheetId="49">#REF!</definedName>
    <definedName name="TFM45E" localSheetId="60">#REF!</definedName>
    <definedName name="TFM45E" localSheetId="48">#REF!</definedName>
    <definedName name="TFM45E" localSheetId="59">#REF!</definedName>
    <definedName name="TFM45E" localSheetId="58">#REF!</definedName>
    <definedName name="TFM45E" localSheetId="57">#REF!</definedName>
    <definedName name="TFM45E" localSheetId="56">#REF!</definedName>
    <definedName name="TFM45E" localSheetId="55">#REF!</definedName>
    <definedName name="TFM45E" localSheetId="54">#REF!</definedName>
    <definedName name="TFM45E" localSheetId="53">#REF!</definedName>
    <definedName name="TFM45E" localSheetId="52">#REF!</definedName>
    <definedName name="TFM45E" localSheetId="50">#REF!</definedName>
    <definedName name="TFM45E">#REF!</definedName>
    <definedName name="TFM46A" localSheetId="63">#REF!</definedName>
    <definedName name="TFM46A" localSheetId="61">#REF!</definedName>
    <definedName name="TFM46A" localSheetId="62">#REF!</definedName>
    <definedName name="TFM46A" localSheetId="51">#REF!</definedName>
    <definedName name="TFM46A" localSheetId="49">#REF!</definedName>
    <definedName name="TFM46A" localSheetId="60">#REF!</definedName>
    <definedName name="TFM46A" localSheetId="48">#REF!</definedName>
    <definedName name="TFM46A" localSheetId="59">#REF!</definedName>
    <definedName name="TFM46A" localSheetId="58">#REF!</definedName>
    <definedName name="TFM46A" localSheetId="57">#REF!</definedName>
    <definedName name="TFM46A" localSheetId="56">#REF!</definedName>
    <definedName name="TFM46A" localSheetId="55">#REF!</definedName>
    <definedName name="TFM46A" localSheetId="54">#REF!</definedName>
    <definedName name="TFM46A" localSheetId="53">#REF!</definedName>
    <definedName name="TFM46A" localSheetId="52">#REF!</definedName>
    <definedName name="TFM46A" localSheetId="50">#REF!</definedName>
    <definedName name="TFM46A">#REF!</definedName>
    <definedName name="TFM46B" localSheetId="63">#REF!</definedName>
    <definedName name="TFM46B" localSheetId="61">#REF!</definedName>
    <definedName name="TFM46B" localSheetId="62">#REF!</definedName>
    <definedName name="TFM46B" localSheetId="51">#REF!</definedName>
    <definedName name="TFM46B" localSheetId="49">#REF!</definedName>
    <definedName name="TFM46B" localSheetId="60">#REF!</definedName>
    <definedName name="TFM46B" localSheetId="48">#REF!</definedName>
    <definedName name="TFM46B" localSheetId="59">#REF!</definedName>
    <definedName name="TFM46B" localSheetId="58">#REF!</definedName>
    <definedName name="TFM46B" localSheetId="57">#REF!</definedName>
    <definedName name="TFM46B" localSheetId="56">#REF!</definedName>
    <definedName name="TFM46B" localSheetId="55">#REF!</definedName>
    <definedName name="TFM46B" localSheetId="54">#REF!</definedName>
    <definedName name="TFM46B" localSheetId="53">#REF!</definedName>
    <definedName name="TFM46B" localSheetId="52">#REF!</definedName>
    <definedName name="TFM46B" localSheetId="50">#REF!</definedName>
    <definedName name="TFM46B">#REF!</definedName>
    <definedName name="TFM46C" localSheetId="63">#REF!</definedName>
    <definedName name="TFM46C" localSheetId="61">#REF!</definedName>
    <definedName name="TFM46C" localSheetId="62">#REF!</definedName>
    <definedName name="TFM46C" localSheetId="51">#REF!</definedName>
    <definedName name="TFM46C" localSheetId="49">#REF!</definedName>
    <definedName name="TFM46C" localSheetId="60">#REF!</definedName>
    <definedName name="TFM46C" localSheetId="48">#REF!</definedName>
    <definedName name="TFM46C" localSheetId="59">#REF!</definedName>
    <definedName name="TFM46C" localSheetId="58">#REF!</definedName>
    <definedName name="TFM46C" localSheetId="57">#REF!</definedName>
    <definedName name="TFM46C" localSheetId="56">#REF!</definedName>
    <definedName name="TFM46C" localSheetId="55">#REF!</definedName>
    <definedName name="TFM46C" localSheetId="54">#REF!</definedName>
    <definedName name="TFM46C" localSheetId="53">#REF!</definedName>
    <definedName name="TFM46C" localSheetId="52">#REF!</definedName>
    <definedName name="TFM46C" localSheetId="50">#REF!</definedName>
    <definedName name="TFM46C">#REF!</definedName>
    <definedName name="TFM46D" localSheetId="63">#REF!</definedName>
    <definedName name="TFM46D" localSheetId="61">#REF!</definedName>
    <definedName name="TFM46D" localSheetId="62">#REF!</definedName>
    <definedName name="TFM46D" localSheetId="51">#REF!</definedName>
    <definedName name="TFM46D" localSheetId="49">#REF!</definedName>
    <definedName name="TFM46D" localSheetId="60">#REF!</definedName>
    <definedName name="TFM46D" localSheetId="48">#REF!</definedName>
    <definedName name="TFM46D" localSheetId="59">#REF!</definedName>
    <definedName name="TFM46D" localSheetId="58">#REF!</definedName>
    <definedName name="TFM46D" localSheetId="57">#REF!</definedName>
    <definedName name="TFM46D" localSheetId="56">#REF!</definedName>
    <definedName name="TFM46D" localSheetId="55">#REF!</definedName>
    <definedName name="TFM46D" localSheetId="54">#REF!</definedName>
    <definedName name="TFM46D" localSheetId="53">#REF!</definedName>
    <definedName name="TFM46D" localSheetId="52">#REF!</definedName>
    <definedName name="TFM46D" localSheetId="50">#REF!</definedName>
    <definedName name="TFM46D">#REF!</definedName>
    <definedName name="TFM46E" localSheetId="63">#REF!</definedName>
    <definedName name="TFM46E" localSheetId="61">#REF!</definedName>
    <definedName name="TFM46E" localSheetId="62">#REF!</definedName>
    <definedName name="TFM46E" localSheetId="51">#REF!</definedName>
    <definedName name="TFM46E" localSheetId="49">#REF!</definedName>
    <definedName name="TFM46E" localSheetId="60">#REF!</definedName>
    <definedName name="TFM46E" localSheetId="48">#REF!</definedName>
    <definedName name="TFM46E" localSheetId="59">#REF!</definedName>
    <definedName name="TFM46E" localSheetId="58">#REF!</definedName>
    <definedName name="TFM46E" localSheetId="57">#REF!</definedName>
    <definedName name="TFM46E" localSheetId="56">#REF!</definedName>
    <definedName name="TFM46E" localSheetId="55">#REF!</definedName>
    <definedName name="TFM46E" localSheetId="54">#REF!</definedName>
    <definedName name="TFM46E" localSheetId="53">#REF!</definedName>
    <definedName name="TFM46E" localSheetId="52">#REF!</definedName>
    <definedName name="TFM46E" localSheetId="50">#REF!</definedName>
    <definedName name="TFM46E">#REF!</definedName>
    <definedName name="TFM46F" localSheetId="63">#REF!</definedName>
    <definedName name="TFM46F" localSheetId="61">#REF!</definedName>
    <definedName name="TFM46F" localSheetId="62">#REF!</definedName>
    <definedName name="TFM46F" localSheetId="51">#REF!</definedName>
    <definedName name="TFM46F" localSheetId="49">#REF!</definedName>
    <definedName name="TFM46F" localSheetId="60">#REF!</definedName>
    <definedName name="TFM46F" localSheetId="48">#REF!</definedName>
    <definedName name="TFM46F" localSheetId="59">#REF!</definedName>
    <definedName name="TFM46F" localSheetId="58">#REF!</definedName>
    <definedName name="TFM46F" localSheetId="57">#REF!</definedName>
    <definedName name="TFM46F" localSheetId="56">#REF!</definedName>
    <definedName name="TFM46F" localSheetId="55">#REF!</definedName>
    <definedName name="TFM46F" localSheetId="54">#REF!</definedName>
    <definedName name="TFM46F" localSheetId="53">#REF!</definedName>
    <definedName name="TFM46F" localSheetId="52">#REF!</definedName>
    <definedName name="TFM46F" localSheetId="50">#REF!</definedName>
    <definedName name="TFM46F">#REF!</definedName>
    <definedName name="TFM46G" localSheetId="63">#REF!</definedName>
    <definedName name="TFM46G" localSheetId="61">#REF!</definedName>
    <definedName name="TFM46G" localSheetId="62">#REF!</definedName>
    <definedName name="TFM46G" localSheetId="51">#REF!</definedName>
    <definedName name="TFM46G" localSheetId="49">#REF!</definedName>
    <definedName name="TFM46G" localSheetId="60">#REF!</definedName>
    <definedName name="TFM46G" localSheetId="48">#REF!</definedName>
    <definedName name="TFM46G" localSheetId="59">#REF!</definedName>
    <definedName name="TFM46G" localSheetId="58">#REF!</definedName>
    <definedName name="TFM46G" localSheetId="57">#REF!</definedName>
    <definedName name="TFM46G" localSheetId="56">#REF!</definedName>
    <definedName name="TFM46G" localSheetId="55">#REF!</definedName>
    <definedName name="TFM46G" localSheetId="54">#REF!</definedName>
    <definedName name="TFM46G" localSheetId="53">#REF!</definedName>
    <definedName name="TFM46G" localSheetId="52">#REF!</definedName>
    <definedName name="TFM46G" localSheetId="50">#REF!</definedName>
    <definedName name="TFM46G">#REF!</definedName>
    <definedName name="TFM46H" localSheetId="63">#REF!</definedName>
    <definedName name="TFM46H" localSheetId="61">#REF!</definedName>
    <definedName name="TFM46H" localSheetId="62">#REF!</definedName>
    <definedName name="TFM46H" localSheetId="51">#REF!</definedName>
    <definedName name="TFM46H" localSheetId="49">#REF!</definedName>
    <definedName name="TFM46H" localSheetId="60">#REF!</definedName>
    <definedName name="TFM46H" localSheetId="48">#REF!</definedName>
    <definedName name="TFM46H" localSheetId="59">#REF!</definedName>
    <definedName name="TFM46H" localSheetId="58">#REF!</definedName>
    <definedName name="TFM46H" localSheetId="57">#REF!</definedName>
    <definedName name="TFM46H" localSheetId="56">#REF!</definedName>
    <definedName name="TFM46H" localSheetId="55">#REF!</definedName>
    <definedName name="TFM46H" localSheetId="54">#REF!</definedName>
    <definedName name="TFM46H" localSheetId="53">#REF!</definedName>
    <definedName name="TFM46H" localSheetId="52">#REF!</definedName>
    <definedName name="TFM46H" localSheetId="50">#REF!</definedName>
    <definedName name="TFM46H">#REF!</definedName>
    <definedName name="TFM46I" localSheetId="63">#REF!</definedName>
    <definedName name="TFM46I" localSheetId="61">#REF!</definedName>
    <definedName name="TFM46I" localSheetId="62">#REF!</definedName>
    <definedName name="TFM46I" localSheetId="51">#REF!</definedName>
    <definedName name="TFM46I" localSheetId="49">#REF!</definedName>
    <definedName name="TFM46I" localSheetId="60">#REF!</definedName>
    <definedName name="TFM46I" localSheetId="48">#REF!</definedName>
    <definedName name="TFM46I" localSheetId="59">#REF!</definedName>
    <definedName name="TFM46I" localSheetId="58">#REF!</definedName>
    <definedName name="TFM46I" localSheetId="57">#REF!</definedName>
    <definedName name="TFM46I" localSheetId="56">#REF!</definedName>
    <definedName name="TFM46I" localSheetId="55">#REF!</definedName>
    <definedName name="TFM46I" localSheetId="54">#REF!</definedName>
    <definedName name="TFM46I" localSheetId="53">#REF!</definedName>
    <definedName name="TFM46I" localSheetId="52">#REF!</definedName>
    <definedName name="TFM46I" localSheetId="50">#REF!</definedName>
    <definedName name="TFM46I">#REF!</definedName>
    <definedName name="TFM46J" localSheetId="63">#REF!</definedName>
    <definedName name="TFM46J" localSheetId="61">#REF!</definedName>
    <definedName name="TFM46J" localSheetId="62">#REF!</definedName>
    <definedName name="TFM46J" localSheetId="51">#REF!</definedName>
    <definedName name="TFM46J" localSheetId="49">#REF!</definedName>
    <definedName name="TFM46J" localSheetId="60">#REF!</definedName>
    <definedName name="TFM46J" localSheetId="48">#REF!</definedName>
    <definedName name="TFM46J" localSheetId="59">#REF!</definedName>
    <definedName name="TFM46J" localSheetId="58">#REF!</definedName>
    <definedName name="TFM46J" localSheetId="57">#REF!</definedName>
    <definedName name="TFM46J" localSheetId="56">#REF!</definedName>
    <definedName name="TFM46J" localSheetId="55">#REF!</definedName>
    <definedName name="TFM46J" localSheetId="54">#REF!</definedName>
    <definedName name="TFM46J" localSheetId="53">#REF!</definedName>
    <definedName name="TFM46J" localSheetId="52">#REF!</definedName>
    <definedName name="TFM46J" localSheetId="50">#REF!</definedName>
    <definedName name="TFM46J">#REF!</definedName>
    <definedName name="TFM46K" localSheetId="63">#REF!</definedName>
    <definedName name="TFM46K" localSheetId="61">#REF!</definedName>
    <definedName name="TFM46K" localSheetId="62">#REF!</definedName>
    <definedName name="TFM46K" localSheetId="51">#REF!</definedName>
    <definedName name="TFM46K" localSheetId="49">#REF!</definedName>
    <definedName name="TFM46K" localSheetId="60">#REF!</definedName>
    <definedName name="TFM46K" localSheetId="48">#REF!</definedName>
    <definedName name="TFM46K" localSheetId="59">#REF!</definedName>
    <definedName name="TFM46K" localSheetId="58">#REF!</definedName>
    <definedName name="TFM46K" localSheetId="57">#REF!</definedName>
    <definedName name="TFM46K" localSheetId="56">#REF!</definedName>
    <definedName name="TFM46K" localSheetId="55">#REF!</definedName>
    <definedName name="TFM46K" localSheetId="54">#REF!</definedName>
    <definedName name="TFM46K" localSheetId="53">#REF!</definedName>
    <definedName name="TFM46K" localSheetId="52">#REF!</definedName>
    <definedName name="TFM46K" localSheetId="50">#REF!</definedName>
    <definedName name="TFM46K">#REF!</definedName>
    <definedName name="TFM46L" localSheetId="63">#REF!</definedName>
    <definedName name="TFM46L" localSheetId="61">#REF!</definedName>
    <definedName name="TFM46L" localSheetId="62">#REF!</definedName>
    <definedName name="TFM46L" localSheetId="51">#REF!</definedName>
    <definedName name="TFM46L" localSheetId="49">#REF!</definedName>
    <definedName name="TFM46L" localSheetId="60">#REF!</definedName>
    <definedName name="TFM46L" localSheetId="48">#REF!</definedName>
    <definedName name="TFM46L" localSheetId="59">#REF!</definedName>
    <definedName name="TFM46L" localSheetId="58">#REF!</definedName>
    <definedName name="TFM46L" localSheetId="57">#REF!</definedName>
    <definedName name="TFM46L" localSheetId="56">#REF!</definedName>
    <definedName name="TFM46L" localSheetId="55">#REF!</definedName>
    <definedName name="TFM46L" localSheetId="54">#REF!</definedName>
    <definedName name="TFM46L" localSheetId="53">#REF!</definedName>
    <definedName name="TFM46L" localSheetId="52">#REF!</definedName>
    <definedName name="TFM46L" localSheetId="50">#REF!</definedName>
    <definedName name="TFM46L">#REF!</definedName>
    <definedName name="TFM46M" localSheetId="63">#REF!</definedName>
    <definedName name="TFM46M" localSheetId="61">#REF!</definedName>
    <definedName name="TFM46M" localSheetId="62">#REF!</definedName>
    <definedName name="TFM46M" localSheetId="51">#REF!</definedName>
    <definedName name="TFM46M" localSheetId="49">#REF!</definedName>
    <definedName name="TFM46M" localSheetId="60">#REF!</definedName>
    <definedName name="TFM46M" localSheetId="48">#REF!</definedName>
    <definedName name="TFM46M" localSheetId="59">#REF!</definedName>
    <definedName name="TFM46M" localSheetId="58">#REF!</definedName>
    <definedName name="TFM46M" localSheetId="57">#REF!</definedName>
    <definedName name="TFM46M" localSheetId="56">#REF!</definedName>
    <definedName name="TFM46M" localSheetId="55">#REF!</definedName>
    <definedName name="TFM46M" localSheetId="54">#REF!</definedName>
    <definedName name="TFM46M" localSheetId="53">#REF!</definedName>
    <definedName name="TFM46M" localSheetId="52">#REF!</definedName>
    <definedName name="TFM46M" localSheetId="50">#REF!</definedName>
    <definedName name="TFM46M">#REF!</definedName>
    <definedName name="TFM46N" localSheetId="63">#REF!</definedName>
    <definedName name="TFM46N" localSheetId="61">#REF!</definedName>
    <definedName name="TFM46N" localSheetId="62">#REF!</definedName>
    <definedName name="TFM46N" localSheetId="51">#REF!</definedName>
    <definedName name="TFM46N" localSheetId="49">#REF!</definedName>
    <definedName name="TFM46N" localSheetId="60">#REF!</definedName>
    <definedName name="TFM46N" localSheetId="48">#REF!</definedName>
    <definedName name="TFM46N" localSheetId="59">#REF!</definedName>
    <definedName name="TFM46N" localSheetId="58">#REF!</definedName>
    <definedName name="TFM46N" localSheetId="57">#REF!</definedName>
    <definedName name="TFM46N" localSheetId="56">#REF!</definedName>
    <definedName name="TFM46N" localSheetId="55">#REF!</definedName>
    <definedName name="TFM46N" localSheetId="54">#REF!</definedName>
    <definedName name="TFM46N" localSheetId="53">#REF!</definedName>
    <definedName name="TFM46N" localSheetId="52">#REF!</definedName>
    <definedName name="TFM46N" localSheetId="50">#REF!</definedName>
    <definedName name="TFM46N">#REF!</definedName>
    <definedName name="TFM46O" localSheetId="63">#REF!</definedName>
    <definedName name="TFM46O" localSheetId="61">#REF!</definedName>
    <definedName name="TFM46O" localSheetId="62">#REF!</definedName>
    <definedName name="TFM46O" localSheetId="51">#REF!</definedName>
    <definedName name="TFM46O" localSheetId="49">#REF!</definedName>
    <definedName name="TFM46O" localSheetId="60">#REF!</definedName>
    <definedName name="TFM46O" localSheetId="48">#REF!</definedName>
    <definedName name="TFM46O" localSheetId="59">#REF!</definedName>
    <definedName name="TFM46O" localSheetId="58">#REF!</definedName>
    <definedName name="TFM46O" localSheetId="57">#REF!</definedName>
    <definedName name="TFM46O" localSheetId="56">#REF!</definedName>
    <definedName name="TFM46O" localSheetId="55">#REF!</definedName>
    <definedName name="TFM46O" localSheetId="54">#REF!</definedName>
    <definedName name="TFM46O" localSheetId="53">#REF!</definedName>
    <definedName name="TFM46O" localSheetId="52">#REF!</definedName>
    <definedName name="TFM46O" localSheetId="50">#REF!</definedName>
    <definedName name="TFM46O">#REF!</definedName>
    <definedName name="TFM46P" localSheetId="63">#REF!</definedName>
    <definedName name="TFM46P" localSheetId="61">#REF!</definedName>
    <definedName name="TFM46P" localSheetId="62">#REF!</definedName>
    <definedName name="TFM46P" localSheetId="51">#REF!</definedName>
    <definedName name="TFM46P" localSheetId="49">#REF!</definedName>
    <definedName name="TFM46P" localSheetId="60">#REF!</definedName>
    <definedName name="TFM46P" localSheetId="48">#REF!</definedName>
    <definedName name="TFM46P" localSheetId="59">#REF!</definedName>
    <definedName name="TFM46P" localSheetId="58">#REF!</definedName>
    <definedName name="TFM46P" localSheetId="57">#REF!</definedName>
    <definedName name="TFM46P" localSheetId="56">#REF!</definedName>
    <definedName name="TFM46P" localSheetId="55">#REF!</definedName>
    <definedName name="TFM46P" localSheetId="54">#REF!</definedName>
    <definedName name="TFM46P" localSheetId="53">#REF!</definedName>
    <definedName name="TFM46P" localSheetId="52">#REF!</definedName>
    <definedName name="TFM46P" localSheetId="50">#REF!</definedName>
    <definedName name="TFM46P">#REF!</definedName>
    <definedName name="TFM46Q" localSheetId="63">#REF!</definedName>
    <definedName name="TFM46Q" localSheetId="61">#REF!</definedName>
    <definedName name="TFM46Q" localSheetId="62">#REF!</definedName>
    <definedName name="TFM46Q" localSheetId="51">#REF!</definedName>
    <definedName name="TFM46Q" localSheetId="49">#REF!</definedName>
    <definedName name="TFM46Q" localSheetId="60">#REF!</definedName>
    <definedName name="TFM46Q" localSheetId="48">#REF!</definedName>
    <definedName name="TFM46Q" localSheetId="59">#REF!</definedName>
    <definedName name="TFM46Q" localSheetId="58">#REF!</definedName>
    <definedName name="TFM46Q" localSheetId="57">#REF!</definedName>
    <definedName name="TFM46Q" localSheetId="56">#REF!</definedName>
    <definedName name="TFM46Q" localSheetId="55">#REF!</definedName>
    <definedName name="TFM46Q" localSheetId="54">#REF!</definedName>
    <definedName name="TFM46Q" localSheetId="53">#REF!</definedName>
    <definedName name="TFM46Q" localSheetId="52">#REF!</definedName>
    <definedName name="TFM46Q" localSheetId="50">#REF!</definedName>
    <definedName name="TFM46Q">#REF!</definedName>
    <definedName name="TFM46R" localSheetId="63">#REF!</definedName>
    <definedName name="TFM46R" localSheetId="61">#REF!</definedName>
    <definedName name="TFM46R" localSheetId="62">#REF!</definedName>
    <definedName name="TFM46R" localSheetId="51">#REF!</definedName>
    <definedName name="TFM46R" localSheetId="49">#REF!</definedName>
    <definedName name="TFM46R" localSheetId="60">#REF!</definedName>
    <definedName name="TFM46R" localSheetId="48">#REF!</definedName>
    <definedName name="TFM46R" localSheetId="59">#REF!</definedName>
    <definedName name="TFM46R" localSheetId="58">#REF!</definedName>
    <definedName name="TFM46R" localSheetId="57">#REF!</definedName>
    <definedName name="TFM46R" localSheetId="56">#REF!</definedName>
    <definedName name="TFM46R" localSheetId="55">#REF!</definedName>
    <definedName name="TFM46R" localSheetId="54">#REF!</definedName>
    <definedName name="TFM46R" localSheetId="53">#REF!</definedName>
    <definedName name="TFM46R" localSheetId="52">#REF!</definedName>
    <definedName name="TFM46R" localSheetId="50">#REF!</definedName>
    <definedName name="TFM46R">#REF!</definedName>
    <definedName name="TFM46S" localSheetId="63">#REF!</definedName>
    <definedName name="TFM46S" localSheetId="61">#REF!</definedName>
    <definedName name="TFM46S" localSheetId="62">#REF!</definedName>
    <definedName name="TFM46S" localSheetId="51">#REF!</definedName>
    <definedName name="TFM46S" localSheetId="49">#REF!</definedName>
    <definedName name="TFM46S" localSheetId="60">#REF!</definedName>
    <definedName name="TFM46S" localSheetId="48">#REF!</definedName>
    <definedName name="TFM46S" localSheetId="59">#REF!</definedName>
    <definedName name="TFM46S" localSheetId="58">#REF!</definedName>
    <definedName name="TFM46S" localSheetId="57">#REF!</definedName>
    <definedName name="TFM46S" localSheetId="56">#REF!</definedName>
    <definedName name="TFM46S" localSheetId="55">#REF!</definedName>
    <definedName name="TFM46S" localSheetId="54">#REF!</definedName>
    <definedName name="TFM46S" localSheetId="53">#REF!</definedName>
    <definedName name="TFM46S" localSheetId="52">#REF!</definedName>
    <definedName name="TFM46S" localSheetId="50">#REF!</definedName>
    <definedName name="TFM46S">#REF!</definedName>
    <definedName name="TFM46T" localSheetId="63">#REF!</definedName>
    <definedName name="TFM46T" localSheetId="61">#REF!</definedName>
    <definedName name="TFM46T" localSheetId="62">#REF!</definedName>
    <definedName name="TFM46T" localSheetId="51">#REF!</definedName>
    <definedName name="TFM46T" localSheetId="49">#REF!</definedName>
    <definedName name="TFM46T" localSheetId="60">#REF!</definedName>
    <definedName name="TFM46T" localSheetId="48">#REF!</definedName>
    <definedName name="TFM46T" localSheetId="59">#REF!</definedName>
    <definedName name="TFM46T" localSheetId="58">#REF!</definedName>
    <definedName name="TFM46T" localSheetId="57">#REF!</definedName>
    <definedName name="TFM46T" localSheetId="56">#REF!</definedName>
    <definedName name="TFM46T" localSheetId="55">#REF!</definedName>
    <definedName name="TFM46T" localSheetId="54">#REF!</definedName>
    <definedName name="TFM46T" localSheetId="53">#REF!</definedName>
    <definedName name="TFM46T" localSheetId="52">#REF!</definedName>
    <definedName name="TFM46T" localSheetId="50">#REF!</definedName>
    <definedName name="TFM46T">#REF!</definedName>
    <definedName name="TFM47A" localSheetId="63">#REF!</definedName>
    <definedName name="TFM47A" localSheetId="61">#REF!</definedName>
    <definedName name="TFM47A" localSheetId="62">#REF!</definedName>
    <definedName name="TFM47A" localSheetId="51">#REF!</definedName>
    <definedName name="TFM47A" localSheetId="49">#REF!</definedName>
    <definedName name="TFM47A" localSheetId="60">#REF!</definedName>
    <definedName name="TFM47A" localSheetId="48">#REF!</definedName>
    <definedName name="TFM47A" localSheetId="59">#REF!</definedName>
    <definedName name="TFM47A" localSheetId="58">#REF!</definedName>
    <definedName name="TFM47A" localSheetId="57">#REF!</definedName>
    <definedName name="TFM47A" localSheetId="56">#REF!</definedName>
    <definedName name="TFM47A" localSheetId="55">#REF!</definedName>
    <definedName name="TFM47A" localSheetId="54">#REF!</definedName>
    <definedName name="TFM47A" localSheetId="53">#REF!</definedName>
    <definedName name="TFM47A" localSheetId="52">#REF!</definedName>
    <definedName name="TFM47A" localSheetId="50">#REF!</definedName>
    <definedName name="TFM47A">#REF!</definedName>
    <definedName name="TFM47B" localSheetId="63">#REF!</definedName>
    <definedName name="TFM47B" localSheetId="61">#REF!</definedName>
    <definedName name="TFM47B" localSheetId="62">#REF!</definedName>
    <definedName name="TFM47B" localSheetId="51">#REF!</definedName>
    <definedName name="TFM47B" localSheetId="49">#REF!</definedName>
    <definedName name="TFM47B" localSheetId="60">#REF!</definedName>
    <definedName name="TFM47B" localSheetId="48">#REF!</definedName>
    <definedName name="TFM47B" localSheetId="59">#REF!</definedName>
    <definedName name="TFM47B" localSheetId="58">#REF!</definedName>
    <definedName name="TFM47B" localSheetId="57">#REF!</definedName>
    <definedName name="TFM47B" localSheetId="56">#REF!</definedName>
    <definedName name="TFM47B" localSheetId="55">#REF!</definedName>
    <definedName name="TFM47B" localSheetId="54">#REF!</definedName>
    <definedName name="TFM47B" localSheetId="53">#REF!</definedName>
    <definedName name="TFM47B" localSheetId="52">#REF!</definedName>
    <definedName name="TFM47B" localSheetId="50">#REF!</definedName>
    <definedName name="TFM47B">#REF!</definedName>
    <definedName name="TFM47C" localSheetId="63">#REF!</definedName>
    <definedName name="TFM47C" localSheetId="61">#REF!</definedName>
    <definedName name="TFM47C" localSheetId="62">#REF!</definedName>
    <definedName name="TFM47C" localSheetId="51">#REF!</definedName>
    <definedName name="TFM47C" localSheetId="49">#REF!</definedName>
    <definedName name="TFM47C" localSheetId="60">#REF!</definedName>
    <definedName name="TFM47C" localSheetId="48">#REF!</definedName>
    <definedName name="TFM47C" localSheetId="59">#REF!</definedName>
    <definedName name="TFM47C" localSheetId="58">#REF!</definedName>
    <definedName name="TFM47C" localSheetId="57">#REF!</definedName>
    <definedName name="TFM47C" localSheetId="56">#REF!</definedName>
    <definedName name="TFM47C" localSheetId="55">#REF!</definedName>
    <definedName name="TFM47C" localSheetId="54">#REF!</definedName>
    <definedName name="TFM47C" localSheetId="53">#REF!</definedName>
    <definedName name="TFM47C" localSheetId="52">#REF!</definedName>
    <definedName name="TFM47C" localSheetId="50">#REF!</definedName>
    <definedName name="TFM47C">#REF!</definedName>
    <definedName name="TFM47D" localSheetId="63">#REF!</definedName>
    <definedName name="TFM47D" localSheetId="61">#REF!</definedName>
    <definedName name="TFM47D" localSheetId="62">#REF!</definedName>
    <definedName name="TFM47D" localSheetId="51">#REF!</definedName>
    <definedName name="TFM47D" localSheetId="49">#REF!</definedName>
    <definedName name="TFM47D" localSheetId="60">#REF!</definedName>
    <definedName name="TFM47D" localSheetId="48">#REF!</definedName>
    <definedName name="TFM47D" localSheetId="59">#REF!</definedName>
    <definedName name="TFM47D" localSheetId="58">#REF!</definedName>
    <definedName name="TFM47D" localSheetId="57">#REF!</definedName>
    <definedName name="TFM47D" localSheetId="56">#REF!</definedName>
    <definedName name="TFM47D" localSheetId="55">#REF!</definedName>
    <definedName name="TFM47D" localSheetId="54">#REF!</definedName>
    <definedName name="TFM47D" localSheetId="53">#REF!</definedName>
    <definedName name="TFM47D" localSheetId="52">#REF!</definedName>
    <definedName name="TFM47D" localSheetId="50">#REF!</definedName>
    <definedName name="TFM47D">#REF!</definedName>
    <definedName name="TFM47E" localSheetId="63">#REF!</definedName>
    <definedName name="TFM47E" localSheetId="61">#REF!</definedName>
    <definedName name="TFM47E" localSheetId="62">#REF!</definedName>
    <definedName name="TFM47E" localSheetId="51">#REF!</definedName>
    <definedName name="TFM47E" localSheetId="49">#REF!</definedName>
    <definedName name="TFM47E" localSheetId="60">#REF!</definedName>
    <definedName name="TFM47E" localSheetId="48">#REF!</definedName>
    <definedName name="TFM47E" localSheetId="59">#REF!</definedName>
    <definedName name="TFM47E" localSheetId="58">#REF!</definedName>
    <definedName name="TFM47E" localSheetId="57">#REF!</definedName>
    <definedName name="TFM47E" localSheetId="56">#REF!</definedName>
    <definedName name="TFM47E" localSheetId="55">#REF!</definedName>
    <definedName name="TFM47E" localSheetId="54">#REF!</definedName>
    <definedName name="TFM47E" localSheetId="53">#REF!</definedName>
    <definedName name="TFM47E" localSheetId="52">#REF!</definedName>
    <definedName name="TFM47E" localSheetId="50">#REF!</definedName>
    <definedName name="TFM47E">#REF!</definedName>
    <definedName name="TFM47F" localSheetId="63">#REF!</definedName>
    <definedName name="TFM47F" localSheetId="61">#REF!</definedName>
    <definedName name="TFM47F" localSheetId="62">#REF!</definedName>
    <definedName name="TFM47F" localSheetId="51">#REF!</definedName>
    <definedName name="TFM47F" localSheetId="49">#REF!</definedName>
    <definedName name="TFM47F" localSheetId="60">#REF!</definedName>
    <definedName name="TFM47F" localSheetId="48">#REF!</definedName>
    <definedName name="TFM47F" localSheetId="59">#REF!</definedName>
    <definedName name="TFM47F" localSheetId="58">#REF!</definedName>
    <definedName name="TFM47F" localSheetId="57">#REF!</definedName>
    <definedName name="TFM47F" localSheetId="56">#REF!</definedName>
    <definedName name="TFM47F" localSheetId="55">#REF!</definedName>
    <definedName name="TFM47F" localSheetId="54">#REF!</definedName>
    <definedName name="TFM47F" localSheetId="53">#REF!</definedName>
    <definedName name="TFM47F" localSheetId="52">#REF!</definedName>
    <definedName name="TFM47F" localSheetId="50">#REF!</definedName>
    <definedName name="TFM47F">#REF!</definedName>
    <definedName name="TFM47G" localSheetId="63">#REF!</definedName>
    <definedName name="TFM47G" localSheetId="61">#REF!</definedName>
    <definedName name="TFM47G" localSheetId="62">#REF!</definedName>
    <definedName name="TFM47G" localSheetId="51">#REF!</definedName>
    <definedName name="TFM47G" localSheetId="49">#REF!</definedName>
    <definedName name="TFM47G" localSheetId="60">#REF!</definedName>
    <definedName name="TFM47G" localSheetId="48">#REF!</definedName>
    <definedName name="TFM47G" localSheetId="59">#REF!</definedName>
    <definedName name="TFM47G" localSheetId="58">#REF!</definedName>
    <definedName name="TFM47G" localSheetId="57">#REF!</definedName>
    <definedName name="TFM47G" localSheetId="56">#REF!</definedName>
    <definedName name="TFM47G" localSheetId="55">#REF!</definedName>
    <definedName name="TFM47G" localSheetId="54">#REF!</definedName>
    <definedName name="TFM47G" localSheetId="53">#REF!</definedName>
    <definedName name="TFM47G" localSheetId="52">#REF!</definedName>
    <definedName name="TFM47G" localSheetId="50">#REF!</definedName>
    <definedName name="TFM47G">#REF!</definedName>
    <definedName name="TFM47H" localSheetId="63">#REF!</definedName>
    <definedName name="TFM47H" localSheetId="61">#REF!</definedName>
    <definedName name="TFM47H" localSheetId="62">#REF!</definedName>
    <definedName name="TFM47H" localSheetId="51">#REF!</definedName>
    <definedName name="TFM47H" localSheetId="49">#REF!</definedName>
    <definedName name="TFM47H" localSheetId="60">#REF!</definedName>
    <definedName name="TFM47H" localSheetId="48">#REF!</definedName>
    <definedName name="TFM47H" localSheetId="59">#REF!</definedName>
    <definedName name="TFM47H" localSheetId="58">#REF!</definedName>
    <definedName name="TFM47H" localSheetId="57">#REF!</definedName>
    <definedName name="TFM47H" localSheetId="56">#REF!</definedName>
    <definedName name="TFM47H" localSheetId="55">#REF!</definedName>
    <definedName name="TFM47H" localSheetId="54">#REF!</definedName>
    <definedName name="TFM47H" localSheetId="53">#REF!</definedName>
    <definedName name="TFM47H" localSheetId="52">#REF!</definedName>
    <definedName name="TFM47H" localSheetId="50">#REF!</definedName>
    <definedName name="TFM47H">#REF!</definedName>
    <definedName name="TFM47I" localSheetId="63">#REF!</definedName>
    <definedName name="TFM47I" localSheetId="61">#REF!</definedName>
    <definedName name="TFM47I" localSheetId="62">#REF!</definedName>
    <definedName name="TFM47I" localSheetId="51">#REF!</definedName>
    <definedName name="TFM47I" localSheetId="49">#REF!</definedName>
    <definedName name="TFM47I" localSheetId="60">#REF!</definedName>
    <definedName name="TFM47I" localSheetId="48">#REF!</definedName>
    <definedName name="TFM47I" localSheetId="59">#REF!</definedName>
    <definedName name="TFM47I" localSheetId="58">#REF!</definedName>
    <definedName name="TFM47I" localSheetId="57">#REF!</definedName>
    <definedName name="TFM47I" localSheetId="56">#REF!</definedName>
    <definedName name="TFM47I" localSheetId="55">#REF!</definedName>
    <definedName name="TFM47I" localSheetId="54">#REF!</definedName>
    <definedName name="TFM47I" localSheetId="53">#REF!</definedName>
    <definedName name="TFM47I" localSheetId="52">#REF!</definedName>
    <definedName name="TFM47I" localSheetId="50">#REF!</definedName>
    <definedName name="TFM47I">#REF!</definedName>
    <definedName name="TFM47J" localSheetId="63">#REF!</definedName>
    <definedName name="TFM47J" localSheetId="61">#REF!</definedName>
    <definedName name="TFM47J" localSheetId="62">#REF!</definedName>
    <definedName name="TFM47J" localSheetId="51">#REF!</definedName>
    <definedName name="TFM47J" localSheetId="49">#REF!</definedName>
    <definedName name="TFM47J" localSheetId="60">#REF!</definedName>
    <definedName name="TFM47J" localSheetId="48">#REF!</definedName>
    <definedName name="TFM47J" localSheetId="59">#REF!</definedName>
    <definedName name="TFM47J" localSheetId="58">#REF!</definedName>
    <definedName name="TFM47J" localSheetId="57">#REF!</definedName>
    <definedName name="TFM47J" localSheetId="56">#REF!</definedName>
    <definedName name="TFM47J" localSheetId="55">#REF!</definedName>
    <definedName name="TFM47J" localSheetId="54">#REF!</definedName>
    <definedName name="TFM47J" localSheetId="53">#REF!</definedName>
    <definedName name="TFM47J" localSheetId="52">#REF!</definedName>
    <definedName name="TFM47J" localSheetId="50">#REF!</definedName>
    <definedName name="TFM47J">#REF!</definedName>
    <definedName name="TFM47K" localSheetId="63">#REF!</definedName>
    <definedName name="TFM47K" localSheetId="61">#REF!</definedName>
    <definedName name="TFM47K" localSheetId="62">#REF!</definedName>
    <definedName name="TFM47K" localSheetId="51">#REF!</definedName>
    <definedName name="TFM47K" localSheetId="49">#REF!</definedName>
    <definedName name="TFM47K" localSheetId="60">#REF!</definedName>
    <definedName name="TFM47K" localSheetId="48">#REF!</definedName>
    <definedName name="TFM47K" localSheetId="59">#REF!</definedName>
    <definedName name="TFM47K" localSheetId="58">#REF!</definedName>
    <definedName name="TFM47K" localSheetId="57">#REF!</definedName>
    <definedName name="TFM47K" localSheetId="56">#REF!</definedName>
    <definedName name="TFM47K" localSheetId="55">#REF!</definedName>
    <definedName name="TFM47K" localSheetId="54">#REF!</definedName>
    <definedName name="TFM47K" localSheetId="53">#REF!</definedName>
    <definedName name="TFM47K" localSheetId="52">#REF!</definedName>
    <definedName name="TFM47K" localSheetId="50">#REF!</definedName>
    <definedName name="TFM47K">#REF!</definedName>
    <definedName name="TFM47L" localSheetId="63">#REF!</definedName>
    <definedName name="TFM47L" localSheetId="61">#REF!</definedName>
    <definedName name="TFM47L" localSheetId="62">#REF!</definedName>
    <definedName name="TFM47L" localSheetId="51">#REF!</definedName>
    <definedName name="TFM47L" localSheetId="49">#REF!</definedName>
    <definedName name="TFM47L" localSheetId="60">#REF!</definedName>
    <definedName name="TFM47L" localSheetId="48">#REF!</definedName>
    <definedName name="TFM47L" localSheetId="59">#REF!</definedName>
    <definedName name="TFM47L" localSheetId="58">#REF!</definedName>
    <definedName name="TFM47L" localSheetId="57">#REF!</definedName>
    <definedName name="TFM47L" localSheetId="56">#REF!</definedName>
    <definedName name="TFM47L" localSheetId="55">#REF!</definedName>
    <definedName name="TFM47L" localSheetId="54">#REF!</definedName>
    <definedName name="TFM47L" localSheetId="53">#REF!</definedName>
    <definedName name="TFM47L" localSheetId="52">#REF!</definedName>
    <definedName name="TFM47L" localSheetId="50">#REF!</definedName>
    <definedName name="TFM47L">#REF!</definedName>
    <definedName name="TFM47M" localSheetId="63">#REF!</definedName>
    <definedName name="TFM47M" localSheetId="61">#REF!</definedName>
    <definedName name="TFM47M" localSheetId="62">#REF!</definedName>
    <definedName name="TFM47M" localSheetId="51">#REF!</definedName>
    <definedName name="TFM47M" localSheetId="49">#REF!</definedName>
    <definedName name="TFM47M" localSheetId="60">#REF!</definedName>
    <definedName name="TFM47M" localSheetId="48">#REF!</definedName>
    <definedName name="TFM47M" localSheetId="59">#REF!</definedName>
    <definedName name="TFM47M" localSheetId="58">#REF!</definedName>
    <definedName name="TFM47M" localSheetId="57">#REF!</definedName>
    <definedName name="TFM47M" localSheetId="56">#REF!</definedName>
    <definedName name="TFM47M" localSheetId="55">#REF!</definedName>
    <definedName name="TFM47M" localSheetId="54">#REF!</definedName>
    <definedName name="TFM47M" localSheetId="53">#REF!</definedName>
    <definedName name="TFM47M" localSheetId="52">#REF!</definedName>
    <definedName name="TFM47M" localSheetId="50">#REF!</definedName>
    <definedName name="TFM47M">#REF!</definedName>
    <definedName name="TFM47N" localSheetId="63">#REF!</definedName>
    <definedName name="TFM47N" localSheetId="61">#REF!</definedName>
    <definedName name="TFM47N" localSheetId="62">#REF!</definedName>
    <definedName name="TFM47N" localSheetId="51">#REF!</definedName>
    <definedName name="TFM47N" localSheetId="49">#REF!</definedName>
    <definedName name="TFM47N" localSheetId="60">#REF!</definedName>
    <definedName name="TFM47N" localSheetId="48">#REF!</definedName>
    <definedName name="TFM47N" localSheetId="59">#REF!</definedName>
    <definedName name="TFM47N" localSheetId="58">#REF!</definedName>
    <definedName name="TFM47N" localSheetId="57">#REF!</definedName>
    <definedName name="TFM47N" localSheetId="56">#REF!</definedName>
    <definedName name="TFM47N" localSheetId="55">#REF!</definedName>
    <definedName name="TFM47N" localSheetId="54">#REF!</definedName>
    <definedName name="TFM47N" localSheetId="53">#REF!</definedName>
    <definedName name="TFM47N" localSheetId="52">#REF!</definedName>
    <definedName name="TFM47N" localSheetId="50">#REF!</definedName>
    <definedName name="TFM47N">#REF!</definedName>
    <definedName name="TFM48A" localSheetId="63">#REF!</definedName>
    <definedName name="TFM48A" localSheetId="61">#REF!</definedName>
    <definedName name="TFM48A" localSheetId="62">#REF!</definedName>
    <definedName name="TFM48A" localSheetId="51">#REF!</definedName>
    <definedName name="TFM48A" localSheetId="49">#REF!</definedName>
    <definedName name="TFM48A" localSheetId="60">#REF!</definedName>
    <definedName name="TFM48A" localSheetId="48">#REF!</definedName>
    <definedName name="TFM48A" localSheetId="59">#REF!</definedName>
    <definedName name="TFM48A" localSheetId="58">#REF!</definedName>
    <definedName name="TFM48A" localSheetId="57">#REF!</definedName>
    <definedName name="TFM48A" localSheetId="56">#REF!</definedName>
    <definedName name="TFM48A" localSheetId="55">#REF!</definedName>
    <definedName name="TFM48A" localSheetId="54">#REF!</definedName>
    <definedName name="TFM48A" localSheetId="53">#REF!</definedName>
    <definedName name="TFM48A" localSheetId="52">#REF!</definedName>
    <definedName name="TFM48A" localSheetId="50">#REF!</definedName>
    <definedName name="TFM48A">#REF!</definedName>
    <definedName name="TFM48B" localSheetId="63">#REF!</definedName>
    <definedName name="TFM48B" localSheetId="61">#REF!</definedName>
    <definedName name="TFM48B" localSheetId="62">#REF!</definedName>
    <definedName name="TFM48B" localSheetId="51">#REF!</definedName>
    <definedName name="TFM48B" localSheetId="49">#REF!</definedName>
    <definedName name="TFM48B" localSheetId="60">#REF!</definedName>
    <definedName name="TFM48B" localSheetId="48">#REF!</definedName>
    <definedName name="TFM48B" localSheetId="59">#REF!</definedName>
    <definedName name="TFM48B" localSheetId="58">#REF!</definedName>
    <definedName name="TFM48B" localSheetId="57">#REF!</definedName>
    <definedName name="TFM48B" localSheetId="56">#REF!</definedName>
    <definedName name="TFM48B" localSheetId="55">#REF!</definedName>
    <definedName name="TFM48B" localSheetId="54">#REF!</definedName>
    <definedName name="TFM48B" localSheetId="53">#REF!</definedName>
    <definedName name="TFM48B" localSheetId="52">#REF!</definedName>
    <definedName name="TFM48B" localSheetId="50">#REF!</definedName>
    <definedName name="TFM48B">#REF!</definedName>
    <definedName name="TFM48C" localSheetId="63">#REF!</definedName>
    <definedName name="TFM48C" localSheetId="61">#REF!</definedName>
    <definedName name="TFM48C" localSheetId="62">#REF!</definedName>
    <definedName name="TFM48C" localSheetId="51">#REF!</definedName>
    <definedName name="TFM48C" localSheetId="49">#REF!</definedName>
    <definedName name="TFM48C" localSheetId="60">#REF!</definedName>
    <definedName name="TFM48C" localSheetId="48">#REF!</definedName>
    <definedName name="TFM48C" localSheetId="59">#REF!</definedName>
    <definedName name="TFM48C" localSheetId="58">#REF!</definedName>
    <definedName name="TFM48C" localSheetId="57">#REF!</definedName>
    <definedName name="TFM48C" localSheetId="56">#REF!</definedName>
    <definedName name="TFM48C" localSheetId="55">#REF!</definedName>
    <definedName name="TFM48C" localSheetId="54">#REF!</definedName>
    <definedName name="TFM48C" localSheetId="53">#REF!</definedName>
    <definedName name="TFM48C" localSheetId="52">#REF!</definedName>
    <definedName name="TFM48C" localSheetId="50">#REF!</definedName>
    <definedName name="TFM48C">#REF!</definedName>
    <definedName name="TFM48D" localSheetId="63">#REF!</definedName>
    <definedName name="TFM48D" localSheetId="61">#REF!</definedName>
    <definedName name="TFM48D" localSheetId="62">#REF!</definedName>
    <definedName name="TFM48D" localSheetId="51">#REF!</definedName>
    <definedName name="TFM48D" localSheetId="49">#REF!</definedName>
    <definedName name="TFM48D" localSheetId="60">#REF!</definedName>
    <definedName name="TFM48D" localSheetId="48">#REF!</definedName>
    <definedName name="TFM48D" localSheetId="59">#REF!</definedName>
    <definedName name="TFM48D" localSheetId="58">#REF!</definedName>
    <definedName name="TFM48D" localSheetId="57">#REF!</definedName>
    <definedName name="TFM48D" localSheetId="56">#REF!</definedName>
    <definedName name="TFM48D" localSheetId="55">#REF!</definedName>
    <definedName name="TFM48D" localSheetId="54">#REF!</definedName>
    <definedName name="TFM48D" localSheetId="53">#REF!</definedName>
    <definedName name="TFM48D" localSheetId="52">#REF!</definedName>
    <definedName name="TFM48D" localSheetId="50">#REF!</definedName>
    <definedName name="TFM48D">#REF!</definedName>
    <definedName name="TFM48E" localSheetId="63">#REF!</definedName>
    <definedName name="TFM48E" localSheetId="61">#REF!</definedName>
    <definedName name="TFM48E" localSheetId="62">#REF!</definedName>
    <definedName name="TFM48E" localSheetId="51">#REF!</definedName>
    <definedName name="TFM48E" localSheetId="49">#REF!</definedName>
    <definedName name="TFM48E" localSheetId="60">#REF!</definedName>
    <definedName name="TFM48E" localSheetId="48">#REF!</definedName>
    <definedName name="TFM48E" localSheetId="59">#REF!</definedName>
    <definedName name="TFM48E" localSheetId="58">#REF!</definedName>
    <definedName name="TFM48E" localSheetId="57">#REF!</definedName>
    <definedName name="TFM48E" localSheetId="56">#REF!</definedName>
    <definedName name="TFM48E" localSheetId="55">#REF!</definedName>
    <definedName name="TFM48E" localSheetId="54">#REF!</definedName>
    <definedName name="TFM48E" localSheetId="53">#REF!</definedName>
    <definedName name="TFM48E" localSheetId="52">#REF!</definedName>
    <definedName name="TFM48E" localSheetId="50">#REF!</definedName>
    <definedName name="TFM48E">#REF!</definedName>
    <definedName name="TFM48F" localSheetId="63">#REF!</definedName>
    <definedName name="TFM48F" localSheetId="61">#REF!</definedName>
    <definedName name="TFM48F" localSheetId="62">#REF!</definedName>
    <definedName name="TFM48F" localSheetId="51">#REF!</definedName>
    <definedName name="TFM48F" localSheetId="49">#REF!</definedName>
    <definedName name="TFM48F" localSheetId="60">#REF!</definedName>
    <definedName name="TFM48F" localSheetId="48">#REF!</definedName>
    <definedName name="TFM48F" localSheetId="59">#REF!</definedName>
    <definedName name="TFM48F" localSheetId="58">#REF!</definedName>
    <definedName name="TFM48F" localSheetId="57">#REF!</definedName>
    <definedName name="TFM48F" localSheetId="56">#REF!</definedName>
    <definedName name="TFM48F" localSheetId="55">#REF!</definedName>
    <definedName name="TFM48F" localSheetId="54">#REF!</definedName>
    <definedName name="TFM48F" localSheetId="53">#REF!</definedName>
    <definedName name="TFM48F" localSheetId="52">#REF!</definedName>
    <definedName name="TFM48F" localSheetId="50">#REF!</definedName>
    <definedName name="TFM48F">#REF!</definedName>
    <definedName name="TFM48G" localSheetId="63">#REF!</definedName>
    <definedName name="TFM48G" localSheetId="61">#REF!</definedName>
    <definedName name="TFM48G" localSheetId="62">#REF!</definedName>
    <definedName name="TFM48G" localSheetId="51">#REF!</definedName>
    <definedName name="TFM48G" localSheetId="49">#REF!</definedName>
    <definedName name="TFM48G" localSheetId="60">#REF!</definedName>
    <definedName name="TFM48G" localSheetId="48">#REF!</definedName>
    <definedName name="TFM48G" localSheetId="59">#REF!</definedName>
    <definedName name="TFM48G" localSheetId="58">#REF!</definedName>
    <definedName name="TFM48G" localSheetId="57">#REF!</definedName>
    <definedName name="TFM48G" localSheetId="56">#REF!</definedName>
    <definedName name="TFM48G" localSheetId="55">#REF!</definedName>
    <definedName name="TFM48G" localSheetId="54">#REF!</definedName>
    <definedName name="TFM48G" localSheetId="53">#REF!</definedName>
    <definedName name="TFM48G" localSheetId="52">#REF!</definedName>
    <definedName name="TFM48G" localSheetId="50">#REF!</definedName>
    <definedName name="TFM48G">#REF!</definedName>
    <definedName name="TFM49A" localSheetId="63">#REF!</definedName>
    <definedName name="TFM49A" localSheetId="61">#REF!</definedName>
    <definedName name="TFM49A" localSheetId="62">#REF!</definedName>
    <definedName name="TFM49A" localSheetId="51">#REF!</definedName>
    <definedName name="TFM49A" localSheetId="49">#REF!</definedName>
    <definedName name="TFM49A" localSheetId="60">#REF!</definedName>
    <definedName name="TFM49A" localSheetId="48">#REF!</definedName>
    <definedName name="TFM49A" localSheetId="59">#REF!</definedName>
    <definedName name="TFM49A" localSheetId="58">#REF!</definedName>
    <definedName name="TFM49A" localSheetId="57">#REF!</definedName>
    <definedName name="TFM49A" localSheetId="56">#REF!</definedName>
    <definedName name="TFM49A" localSheetId="55">#REF!</definedName>
    <definedName name="TFM49A" localSheetId="54">#REF!</definedName>
    <definedName name="TFM49A" localSheetId="53">#REF!</definedName>
    <definedName name="TFM49A" localSheetId="52">#REF!</definedName>
    <definedName name="TFM49A" localSheetId="50">#REF!</definedName>
    <definedName name="TFM49A">#REF!</definedName>
    <definedName name="TFM49B" localSheetId="63">#REF!</definedName>
    <definedName name="TFM49B" localSheetId="61">#REF!</definedName>
    <definedName name="TFM49B" localSheetId="62">#REF!</definedName>
    <definedName name="TFM49B" localSheetId="51">#REF!</definedName>
    <definedName name="TFM49B" localSheetId="49">#REF!</definedName>
    <definedName name="TFM49B" localSheetId="60">#REF!</definedName>
    <definedName name="TFM49B" localSheetId="48">#REF!</definedName>
    <definedName name="TFM49B" localSheetId="59">#REF!</definedName>
    <definedName name="TFM49B" localSheetId="58">#REF!</definedName>
    <definedName name="TFM49B" localSheetId="57">#REF!</definedName>
    <definedName name="TFM49B" localSheetId="56">#REF!</definedName>
    <definedName name="TFM49B" localSheetId="55">#REF!</definedName>
    <definedName name="TFM49B" localSheetId="54">#REF!</definedName>
    <definedName name="TFM49B" localSheetId="53">#REF!</definedName>
    <definedName name="TFM49B" localSheetId="52">#REF!</definedName>
    <definedName name="TFM49B" localSheetId="50">#REF!</definedName>
    <definedName name="TFM49B">#REF!</definedName>
    <definedName name="TFM49C" localSheetId="63">#REF!</definedName>
    <definedName name="TFM49C" localSheetId="61">#REF!</definedName>
    <definedName name="TFM49C" localSheetId="62">#REF!</definedName>
    <definedName name="TFM49C" localSheetId="51">#REF!</definedName>
    <definedName name="TFM49C" localSheetId="49">#REF!</definedName>
    <definedName name="TFM49C" localSheetId="60">#REF!</definedName>
    <definedName name="TFM49C" localSheetId="48">#REF!</definedName>
    <definedName name="TFM49C" localSheetId="59">#REF!</definedName>
    <definedName name="TFM49C" localSheetId="58">#REF!</definedName>
    <definedName name="TFM49C" localSheetId="57">#REF!</definedName>
    <definedName name="TFM49C" localSheetId="56">#REF!</definedName>
    <definedName name="TFM49C" localSheetId="55">#REF!</definedName>
    <definedName name="TFM49C" localSheetId="54">#REF!</definedName>
    <definedName name="TFM49C" localSheetId="53">#REF!</definedName>
    <definedName name="TFM49C" localSheetId="52">#REF!</definedName>
    <definedName name="TFM49C" localSheetId="50">#REF!</definedName>
    <definedName name="TFM49C">#REF!</definedName>
    <definedName name="TFM53A" localSheetId="63">#REF!</definedName>
    <definedName name="TFM53A" localSheetId="61">#REF!</definedName>
    <definedName name="TFM53A" localSheetId="62">#REF!</definedName>
    <definedName name="TFM53A" localSheetId="51">#REF!</definedName>
    <definedName name="TFM53A" localSheetId="49">#REF!</definedName>
    <definedName name="TFM53A" localSheetId="60">#REF!</definedName>
    <definedName name="TFM53A" localSheetId="48">#REF!</definedName>
    <definedName name="TFM53A" localSheetId="59">#REF!</definedName>
    <definedName name="TFM53A" localSheetId="58">#REF!</definedName>
    <definedName name="TFM53A" localSheetId="57">#REF!</definedName>
    <definedName name="TFM53A" localSheetId="56">#REF!</definedName>
    <definedName name="TFM53A" localSheetId="55">#REF!</definedName>
    <definedName name="TFM53A" localSheetId="54">#REF!</definedName>
    <definedName name="TFM53A" localSheetId="53">#REF!</definedName>
    <definedName name="TFM53A" localSheetId="52">#REF!</definedName>
    <definedName name="TFM53A" localSheetId="50">#REF!</definedName>
    <definedName name="TFM53A">#REF!</definedName>
    <definedName name="TFM53B" localSheetId="63">#REF!</definedName>
    <definedName name="TFM53B" localSheetId="61">#REF!</definedName>
    <definedName name="TFM53B" localSheetId="62">#REF!</definedName>
    <definedName name="TFM53B" localSheetId="51">#REF!</definedName>
    <definedName name="TFM53B" localSheetId="49">#REF!</definedName>
    <definedName name="TFM53B" localSheetId="60">#REF!</definedName>
    <definedName name="TFM53B" localSheetId="48">#REF!</definedName>
    <definedName name="TFM53B" localSheetId="59">#REF!</definedName>
    <definedName name="TFM53B" localSheetId="58">#REF!</definedName>
    <definedName name="TFM53B" localSheetId="57">#REF!</definedName>
    <definedName name="TFM53B" localSheetId="56">#REF!</definedName>
    <definedName name="TFM53B" localSheetId="55">#REF!</definedName>
    <definedName name="TFM53B" localSheetId="54">#REF!</definedName>
    <definedName name="TFM53B" localSheetId="53">#REF!</definedName>
    <definedName name="TFM53B" localSheetId="52">#REF!</definedName>
    <definedName name="TFM53B" localSheetId="50">#REF!</definedName>
    <definedName name="TFM53B">#REF!</definedName>
    <definedName name="TFM53C" localSheetId="63">#REF!</definedName>
    <definedName name="TFM53C" localSheetId="61">#REF!</definedName>
    <definedName name="TFM53C" localSheetId="62">#REF!</definedName>
    <definedName name="TFM53C" localSheetId="51">#REF!</definedName>
    <definedName name="TFM53C" localSheetId="49">#REF!</definedName>
    <definedName name="TFM53C" localSheetId="60">#REF!</definedName>
    <definedName name="TFM53C" localSheetId="48">#REF!</definedName>
    <definedName name="TFM53C" localSheetId="59">#REF!</definedName>
    <definedName name="TFM53C" localSheetId="58">#REF!</definedName>
    <definedName name="TFM53C" localSheetId="57">#REF!</definedName>
    <definedName name="TFM53C" localSheetId="56">#REF!</definedName>
    <definedName name="TFM53C" localSheetId="55">#REF!</definedName>
    <definedName name="TFM53C" localSheetId="54">#REF!</definedName>
    <definedName name="TFM53C" localSheetId="53">#REF!</definedName>
    <definedName name="TFM53C" localSheetId="52">#REF!</definedName>
    <definedName name="TFM53C" localSheetId="50">#REF!</definedName>
    <definedName name="TFM53C">#REF!</definedName>
    <definedName name="TFM54A" localSheetId="63">#REF!</definedName>
    <definedName name="TFM54A" localSheetId="61">#REF!</definedName>
    <definedName name="TFM54A" localSheetId="62">#REF!</definedName>
    <definedName name="TFM54A" localSheetId="51">#REF!</definedName>
    <definedName name="TFM54A" localSheetId="49">#REF!</definedName>
    <definedName name="TFM54A" localSheetId="60">#REF!</definedName>
    <definedName name="TFM54A" localSheetId="48">#REF!</definedName>
    <definedName name="TFM54A" localSheetId="59">#REF!</definedName>
    <definedName name="TFM54A" localSheetId="58">#REF!</definedName>
    <definedName name="TFM54A" localSheetId="57">#REF!</definedName>
    <definedName name="TFM54A" localSheetId="56">#REF!</definedName>
    <definedName name="TFM54A" localSheetId="55">#REF!</definedName>
    <definedName name="TFM54A" localSheetId="54">#REF!</definedName>
    <definedName name="TFM54A" localSheetId="53">#REF!</definedName>
    <definedName name="TFM54A" localSheetId="52">#REF!</definedName>
    <definedName name="TFM54A" localSheetId="50">#REF!</definedName>
    <definedName name="TFM54A">#REF!</definedName>
    <definedName name="TFM54B" localSheetId="63">#REF!</definedName>
    <definedName name="TFM54B" localSheetId="61">#REF!</definedName>
    <definedName name="TFM54B" localSheetId="62">#REF!</definedName>
    <definedName name="TFM54B" localSheetId="51">#REF!</definedName>
    <definedName name="TFM54B" localSheetId="49">#REF!</definedName>
    <definedName name="TFM54B" localSheetId="60">#REF!</definedName>
    <definedName name="TFM54B" localSheetId="48">#REF!</definedName>
    <definedName name="TFM54B" localSheetId="59">#REF!</definedName>
    <definedName name="TFM54B" localSheetId="58">#REF!</definedName>
    <definedName name="TFM54B" localSheetId="57">#REF!</definedName>
    <definedName name="TFM54B" localSheetId="56">#REF!</definedName>
    <definedName name="TFM54B" localSheetId="55">#REF!</definedName>
    <definedName name="TFM54B" localSheetId="54">#REF!</definedName>
    <definedName name="TFM54B" localSheetId="53">#REF!</definedName>
    <definedName name="TFM54B" localSheetId="52">#REF!</definedName>
    <definedName name="TFM54B" localSheetId="50">#REF!</definedName>
    <definedName name="TFM54B">#REF!</definedName>
    <definedName name="TFM54C" localSheetId="63">#REF!</definedName>
    <definedName name="TFM54C" localSheetId="61">#REF!</definedName>
    <definedName name="TFM54C" localSheetId="62">#REF!</definedName>
    <definedName name="TFM54C" localSheetId="51">#REF!</definedName>
    <definedName name="TFM54C" localSheetId="49">#REF!</definedName>
    <definedName name="TFM54C" localSheetId="60">#REF!</definedName>
    <definedName name="TFM54C" localSheetId="48">#REF!</definedName>
    <definedName name="TFM54C" localSheetId="59">#REF!</definedName>
    <definedName name="TFM54C" localSheetId="58">#REF!</definedName>
    <definedName name="TFM54C" localSheetId="57">#REF!</definedName>
    <definedName name="TFM54C" localSheetId="56">#REF!</definedName>
    <definedName name="TFM54C" localSheetId="55">#REF!</definedName>
    <definedName name="TFM54C" localSheetId="54">#REF!</definedName>
    <definedName name="TFM54C" localSheetId="53">#REF!</definedName>
    <definedName name="TFM54C" localSheetId="52">#REF!</definedName>
    <definedName name="TFM54C" localSheetId="50">#REF!</definedName>
    <definedName name="TFM54C">#REF!</definedName>
    <definedName name="TFM55A" localSheetId="63">#REF!</definedName>
    <definedName name="TFM55A" localSheetId="61">#REF!</definedName>
    <definedName name="TFM55A" localSheetId="62">#REF!</definedName>
    <definedName name="TFM55A" localSheetId="51">#REF!</definedName>
    <definedName name="TFM55A" localSheetId="49">#REF!</definedName>
    <definedName name="TFM55A" localSheetId="60">#REF!</definedName>
    <definedName name="TFM55A" localSheetId="48">#REF!</definedName>
    <definedName name="TFM55A" localSheetId="59">#REF!</definedName>
    <definedName name="TFM55A" localSheetId="58">#REF!</definedName>
    <definedName name="TFM55A" localSheetId="57">#REF!</definedName>
    <definedName name="TFM55A" localSheetId="56">#REF!</definedName>
    <definedName name="TFM55A" localSheetId="55">#REF!</definedName>
    <definedName name="TFM55A" localSheetId="54">#REF!</definedName>
    <definedName name="TFM55A" localSheetId="53">#REF!</definedName>
    <definedName name="TFM55A" localSheetId="52">#REF!</definedName>
    <definedName name="TFM55A" localSheetId="50">#REF!</definedName>
    <definedName name="TFM55A">#REF!</definedName>
    <definedName name="TFM55B" localSheetId="63">#REF!</definedName>
    <definedName name="TFM55B" localSheetId="61">#REF!</definedName>
    <definedName name="TFM55B" localSheetId="62">#REF!</definedName>
    <definedName name="TFM55B" localSheetId="51">#REF!</definedName>
    <definedName name="TFM55B" localSheetId="49">#REF!</definedName>
    <definedName name="TFM55B" localSheetId="60">#REF!</definedName>
    <definedName name="TFM55B" localSheetId="48">#REF!</definedName>
    <definedName name="TFM55B" localSheetId="59">#REF!</definedName>
    <definedName name="TFM55B" localSheetId="58">#REF!</definedName>
    <definedName name="TFM55B" localSheetId="57">#REF!</definedName>
    <definedName name="TFM55B" localSheetId="56">#REF!</definedName>
    <definedName name="TFM55B" localSheetId="55">#REF!</definedName>
    <definedName name="TFM55B" localSheetId="54">#REF!</definedName>
    <definedName name="TFM55B" localSheetId="53">#REF!</definedName>
    <definedName name="TFM55B" localSheetId="52">#REF!</definedName>
    <definedName name="TFM55B" localSheetId="50">#REF!</definedName>
    <definedName name="TFM55B">#REF!</definedName>
    <definedName name="TFM55C" localSheetId="63">#REF!</definedName>
    <definedName name="TFM55C" localSheetId="61">#REF!</definedName>
    <definedName name="TFM55C" localSheetId="62">#REF!</definedName>
    <definedName name="TFM55C" localSheetId="51">#REF!</definedName>
    <definedName name="TFM55C" localSheetId="49">#REF!</definedName>
    <definedName name="TFM55C" localSheetId="60">#REF!</definedName>
    <definedName name="TFM55C" localSheetId="48">#REF!</definedName>
    <definedName name="TFM55C" localSheetId="59">#REF!</definedName>
    <definedName name="TFM55C" localSheetId="58">#REF!</definedName>
    <definedName name="TFM55C" localSheetId="57">#REF!</definedName>
    <definedName name="TFM55C" localSheetId="56">#REF!</definedName>
    <definedName name="TFM55C" localSheetId="55">#REF!</definedName>
    <definedName name="TFM55C" localSheetId="54">#REF!</definedName>
    <definedName name="TFM55C" localSheetId="53">#REF!</definedName>
    <definedName name="TFM55C" localSheetId="52">#REF!</definedName>
    <definedName name="TFM55C" localSheetId="50">#REF!</definedName>
    <definedName name="TFM55C">#REF!</definedName>
    <definedName name="TFM55D" localSheetId="63">#REF!</definedName>
    <definedName name="TFM55D" localSheetId="61">#REF!</definedName>
    <definedName name="TFM55D" localSheetId="62">#REF!</definedName>
    <definedName name="TFM55D" localSheetId="51">#REF!</definedName>
    <definedName name="TFM55D" localSheetId="49">#REF!</definedName>
    <definedName name="TFM55D" localSheetId="60">#REF!</definedName>
    <definedName name="TFM55D" localSheetId="48">#REF!</definedName>
    <definedName name="TFM55D" localSheetId="59">#REF!</definedName>
    <definedName name="TFM55D" localSheetId="58">#REF!</definedName>
    <definedName name="TFM55D" localSheetId="57">#REF!</definedName>
    <definedName name="TFM55D" localSheetId="56">#REF!</definedName>
    <definedName name="TFM55D" localSheetId="55">#REF!</definedName>
    <definedName name="TFM55D" localSheetId="54">#REF!</definedName>
    <definedName name="TFM55D" localSheetId="53">#REF!</definedName>
    <definedName name="TFM55D" localSheetId="52">#REF!</definedName>
    <definedName name="TFM55D" localSheetId="50">#REF!</definedName>
    <definedName name="TFM55D">#REF!</definedName>
    <definedName name="TFM55E" localSheetId="63">#REF!</definedName>
    <definedName name="TFM55E" localSheetId="61">#REF!</definedName>
    <definedName name="TFM55E" localSheetId="62">#REF!</definedName>
    <definedName name="TFM55E" localSheetId="51">#REF!</definedName>
    <definedName name="TFM55E" localSheetId="49">#REF!</definedName>
    <definedName name="TFM55E" localSheetId="60">#REF!</definedName>
    <definedName name="TFM55E" localSheetId="48">#REF!</definedName>
    <definedName name="TFM55E" localSheetId="59">#REF!</definedName>
    <definedName name="TFM55E" localSheetId="58">#REF!</definedName>
    <definedName name="TFM55E" localSheetId="57">#REF!</definedName>
    <definedName name="TFM55E" localSheetId="56">#REF!</definedName>
    <definedName name="TFM55E" localSheetId="55">#REF!</definedName>
    <definedName name="TFM55E" localSheetId="54">#REF!</definedName>
    <definedName name="TFM55E" localSheetId="53">#REF!</definedName>
    <definedName name="TFM55E" localSheetId="52">#REF!</definedName>
    <definedName name="TFM55E" localSheetId="50">#REF!</definedName>
    <definedName name="TFM55E">#REF!</definedName>
    <definedName name="TFM55F" localSheetId="63">#REF!</definedName>
    <definedName name="TFM55F" localSheetId="61">#REF!</definedName>
    <definedName name="TFM55F" localSheetId="62">#REF!</definedName>
    <definedName name="TFM55F" localSheetId="51">#REF!</definedName>
    <definedName name="TFM55F" localSheetId="49">#REF!</definedName>
    <definedName name="TFM55F" localSheetId="60">#REF!</definedName>
    <definedName name="TFM55F" localSheetId="48">#REF!</definedName>
    <definedName name="TFM55F" localSheetId="59">#REF!</definedName>
    <definedName name="TFM55F" localSheetId="58">#REF!</definedName>
    <definedName name="TFM55F" localSheetId="57">#REF!</definedName>
    <definedName name="TFM55F" localSheetId="56">#REF!</definedName>
    <definedName name="TFM55F" localSheetId="55">#REF!</definedName>
    <definedName name="TFM55F" localSheetId="54">#REF!</definedName>
    <definedName name="TFM55F" localSheetId="53">#REF!</definedName>
    <definedName name="TFM55F" localSheetId="52">#REF!</definedName>
    <definedName name="TFM55F" localSheetId="50">#REF!</definedName>
    <definedName name="TFM55F">#REF!</definedName>
    <definedName name="TFM55G" localSheetId="63">#REF!</definedName>
    <definedName name="TFM55G" localSheetId="61">#REF!</definedName>
    <definedName name="TFM55G" localSheetId="62">#REF!</definedName>
    <definedName name="TFM55G" localSheetId="51">#REF!</definedName>
    <definedName name="TFM55G" localSheetId="49">#REF!</definedName>
    <definedName name="TFM55G" localSheetId="60">#REF!</definedName>
    <definedName name="TFM55G" localSheetId="48">#REF!</definedName>
    <definedName name="TFM55G" localSheetId="59">#REF!</definedName>
    <definedName name="TFM55G" localSheetId="58">#REF!</definedName>
    <definedName name="TFM55G" localSheetId="57">#REF!</definedName>
    <definedName name="TFM55G" localSheetId="56">#REF!</definedName>
    <definedName name="TFM55G" localSheetId="55">#REF!</definedName>
    <definedName name="TFM55G" localSheetId="54">#REF!</definedName>
    <definedName name="TFM55G" localSheetId="53">#REF!</definedName>
    <definedName name="TFM55G" localSheetId="52">#REF!</definedName>
    <definedName name="TFM55G" localSheetId="50">#REF!</definedName>
    <definedName name="TFM55G">#REF!</definedName>
    <definedName name="TFM55H" localSheetId="63">#REF!</definedName>
    <definedName name="TFM55H" localSheetId="61">#REF!</definedName>
    <definedName name="TFM55H" localSheetId="62">#REF!</definedName>
    <definedName name="TFM55H" localSheetId="51">#REF!</definedName>
    <definedName name="TFM55H" localSheetId="49">#REF!</definedName>
    <definedName name="TFM55H" localSheetId="60">#REF!</definedName>
    <definedName name="TFM55H" localSheetId="48">#REF!</definedName>
    <definedName name="TFM55H" localSheetId="59">#REF!</definedName>
    <definedName name="TFM55H" localSheetId="58">#REF!</definedName>
    <definedName name="TFM55H" localSheetId="57">#REF!</definedName>
    <definedName name="TFM55H" localSheetId="56">#REF!</definedName>
    <definedName name="TFM55H" localSheetId="55">#REF!</definedName>
    <definedName name="TFM55H" localSheetId="54">#REF!</definedName>
    <definedName name="TFM55H" localSheetId="53">#REF!</definedName>
    <definedName name="TFM55H" localSheetId="52">#REF!</definedName>
    <definedName name="TFM55H" localSheetId="50">#REF!</definedName>
    <definedName name="TFM55H">#REF!</definedName>
    <definedName name="TFM55I" localSheetId="63">#REF!</definedName>
    <definedName name="TFM55I" localSheetId="61">#REF!</definedName>
    <definedName name="TFM55I" localSheetId="62">#REF!</definedName>
    <definedName name="TFM55I" localSheetId="51">#REF!</definedName>
    <definedName name="TFM55I" localSheetId="49">#REF!</definedName>
    <definedName name="TFM55I" localSheetId="60">#REF!</definedName>
    <definedName name="TFM55I" localSheetId="48">#REF!</definedName>
    <definedName name="TFM55I" localSheetId="59">#REF!</definedName>
    <definedName name="TFM55I" localSheetId="58">#REF!</definedName>
    <definedName name="TFM55I" localSheetId="57">#REF!</definedName>
    <definedName name="TFM55I" localSheetId="56">#REF!</definedName>
    <definedName name="TFM55I" localSheetId="55">#REF!</definedName>
    <definedName name="TFM55I" localSheetId="54">#REF!</definedName>
    <definedName name="TFM55I" localSheetId="53">#REF!</definedName>
    <definedName name="TFM55I" localSheetId="52">#REF!</definedName>
    <definedName name="TFM55I" localSheetId="50">#REF!</definedName>
    <definedName name="TFM55I">#REF!</definedName>
    <definedName name="TFM55J" localSheetId="63">#REF!</definedName>
    <definedName name="TFM55J" localSheetId="61">#REF!</definedName>
    <definedName name="TFM55J" localSheetId="62">#REF!</definedName>
    <definedName name="TFM55J" localSheetId="51">#REF!</definedName>
    <definedName name="TFM55J" localSheetId="49">#REF!</definedName>
    <definedName name="TFM55J" localSheetId="60">#REF!</definedName>
    <definedName name="TFM55J" localSheetId="48">#REF!</definedName>
    <definedName name="TFM55J" localSheetId="59">#REF!</definedName>
    <definedName name="TFM55J" localSheetId="58">#REF!</definedName>
    <definedName name="TFM55J" localSheetId="57">#REF!</definedName>
    <definedName name="TFM55J" localSheetId="56">#REF!</definedName>
    <definedName name="TFM55J" localSheetId="55">#REF!</definedName>
    <definedName name="TFM55J" localSheetId="54">#REF!</definedName>
    <definedName name="TFM55J" localSheetId="53">#REF!</definedName>
    <definedName name="TFM55J" localSheetId="52">#REF!</definedName>
    <definedName name="TFM55J" localSheetId="50">#REF!</definedName>
    <definedName name="TFM55J">#REF!</definedName>
    <definedName name="TFM56A" localSheetId="63">#REF!</definedName>
    <definedName name="TFM56A" localSheetId="61">#REF!</definedName>
    <definedName name="TFM56A" localSheetId="62">#REF!</definedName>
    <definedName name="TFM56A" localSheetId="51">#REF!</definedName>
    <definedName name="TFM56A" localSheetId="49">#REF!</definedName>
    <definedName name="TFM56A" localSheetId="60">#REF!</definedName>
    <definedName name="TFM56A" localSheetId="48">#REF!</definedName>
    <definedName name="TFM56A" localSheetId="59">#REF!</definedName>
    <definedName name="TFM56A" localSheetId="58">#REF!</definedName>
    <definedName name="TFM56A" localSheetId="57">#REF!</definedName>
    <definedName name="TFM56A" localSheetId="56">#REF!</definedName>
    <definedName name="TFM56A" localSheetId="55">#REF!</definedName>
    <definedName name="TFM56A" localSheetId="54">#REF!</definedName>
    <definedName name="TFM56A" localSheetId="53">#REF!</definedName>
    <definedName name="TFM56A" localSheetId="52">#REF!</definedName>
    <definedName name="TFM56A" localSheetId="50">#REF!</definedName>
    <definedName name="TFM56A">#REF!</definedName>
    <definedName name="TFM56B" localSheetId="63">#REF!</definedName>
    <definedName name="TFM56B" localSheetId="61">#REF!</definedName>
    <definedName name="TFM56B" localSheetId="62">#REF!</definedName>
    <definedName name="TFM56B" localSheetId="51">#REF!</definedName>
    <definedName name="TFM56B" localSheetId="49">#REF!</definedName>
    <definedName name="TFM56B" localSheetId="60">#REF!</definedName>
    <definedName name="TFM56B" localSheetId="48">#REF!</definedName>
    <definedName name="TFM56B" localSheetId="59">#REF!</definedName>
    <definedName name="TFM56B" localSheetId="58">#REF!</definedName>
    <definedName name="TFM56B" localSheetId="57">#REF!</definedName>
    <definedName name="TFM56B" localSheetId="56">#REF!</definedName>
    <definedName name="TFM56B" localSheetId="55">#REF!</definedName>
    <definedName name="TFM56B" localSheetId="54">#REF!</definedName>
    <definedName name="TFM56B" localSheetId="53">#REF!</definedName>
    <definedName name="TFM56B" localSheetId="52">#REF!</definedName>
    <definedName name="TFM56B" localSheetId="50">#REF!</definedName>
    <definedName name="TFM56B">#REF!</definedName>
    <definedName name="TFM56C" localSheetId="63">#REF!</definedName>
    <definedName name="TFM56C" localSheetId="61">#REF!</definedName>
    <definedName name="TFM56C" localSheetId="62">#REF!</definedName>
    <definedName name="TFM56C" localSheetId="51">#REF!</definedName>
    <definedName name="TFM56C" localSheetId="49">#REF!</definedName>
    <definedName name="TFM56C" localSheetId="60">#REF!</definedName>
    <definedName name="TFM56C" localSheetId="48">#REF!</definedName>
    <definedName name="TFM56C" localSheetId="59">#REF!</definedName>
    <definedName name="TFM56C" localSheetId="58">#REF!</definedName>
    <definedName name="TFM56C" localSheetId="57">#REF!</definedName>
    <definedName name="TFM56C" localSheetId="56">#REF!</definedName>
    <definedName name="TFM56C" localSheetId="55">#REF!</definedName>
    <definedName name="TFM56C" localSheetId="54">#REF!</definedName>
    <definedName name="TFM56C" localSheetId="53">#REF!</definedName>
    <definedName name="TFM56C" localSheetId="52">#REF!</definedName>
    <definedName name="TFM56C" localSheetId="50">#REF!</definedName>
    <definedName name="TFM56C">#REF!</definedName>
    <definedName name="TFM56D" localSheetId="63">#REF!</definedName>
    <definedName name="TFM56D" localSheetId="61">#REF!</definedName>
    <definedName name="TFM56D" localSheetId="62">#REF!</definedName>
    <definedName name="TFM56D" localSheetId="51">#REF!</definedName>
    <definedName name="TFM56D" localSheetId="49">#REF!</definedName>
    <definedName name="TFM56D" localSheetId="60">#REF!</definedName>
    <definedName name="TFM56D" localSheetId="48">#REF!</definedName>
    <definedName name="TFM56D" localSheetId="59">#REF!</definedName>
    <definedName name="TFM56D" localSheetId="58">#REF!</definedName>
    <definedName name="TFM56D" localSheetId="57">#REF!</definedName>
    <definedName name="TFM56D" localSheetId="56">#REF!</definedName>
    <definedName name="TFM56D" localSheetId="55">#REF!</definedName>
    <definedName name="TFM56D" localSheetId="54">#REF!</definedName>
    <definedName name="TFM56D" localSheetId="53">#REF!</definedName>
    <definedName name="TFM56D" localSheetId="52">#REF!</definedName>
    <definedName name="TFM56D" localSheetId="50">#REF!</definedName>
    <definedName name="TFM56D">#REF!</definedName>
    <definedName name="TFM56E" localSheetId="63">#REF!</definedName>
    <definedName name="TFM56E" localSheetId="61">#REF!</definedName>
    <definedName name="TFM56E" localSheetId="62">#REF!</definedName>
    <definedName name="TFM56E" localSheetId="51">#REF!</definedName>
    <definedName name="TFM56E" localSheetId="49">#REF!</definedName>
    <definedName name="TFM56E" localSheetId="60">#REF!</definedName>
    <definedName name="TFM56E" localSheetId="48">#REF!</definedName>
    <definedName name="TFM56E" localSheetId="59">#REF!</definedName>
    <definedName name="TFM56E" localSheetId="58">#REF!</definedName>
    <definedName name="TFM56E" localSheetId="57">#REF!</definedName>
    <definedName name="TFM56E" localSheetId="56">#REF!</definedName>
    <definedName name="TFM56E" localSheetId="55">#REF!</definedName>
    <definedName name="TFM56E" localSheetId="54">#REF!</definedName>
    <definedName name="TFM56E" localSheetId="53">#REF!</definedName>
    <definedName name="TFM56E" localSheetId="52">#REF!</definedName>
    <definedName name="TFM56E" localSheetId="50">#REF!</definedName>
    <definedName name="TFM56E">#REF!</definedName>
    <definedName name="TFM56F" localSheetId="63">#REF!</definedName>
    <definedName name="TFM56F" localSheetId="61">#REF!</definedName>
    <definedName name="TFM56F" localSheetId="62">#REF!</definedName>
    <definedName name="TFM56F" localSheetId="51">#REF!</definedName>
    <definedName name="TFM56F" localSheetId="49">#REF!</definedName>
    <definedName name="TFM56F" localSheetId="60">#REF!</definedName>
    <definedName name="TFM56F" localSheetId="48">#REF!</definedName>
    <definedName name="TFM56F" localSheetId="59">#REF!</definedName>
    <definedName name="TFM56F" localSheetId="58">#REF!</definedName>
    <definedName name="TFM56F" localSheetId="57">#REF!</definedName>
    <definedName name="TFM56F" localSheetId="56">#REF!</definedName>
    <definedName name="TFM56F" localSheetId="55">#REF!</definedName>
    <definedName name="TFM56F" localSheetId="54">#REF!</definedName>
    <definedName name="TFM56F" localSheetId="53">#REF!</definedName>
    <definedName name="TFM56F" localSheetId="52">#REF!</definedName>
    <definedName name="TFM56F" localSheetId="50">#REF!</definedName>
    <definedName name="TFM56F">#REF!</definedName>
    <definedName name="TFM61A" localSheetId="63">TFM61A!$B$1</definedName>
    <definedName name="TFM61A" localSheetId="61">TFM61A!$B$1</definedName>
    <definedName name="TFM61A" localSheetId="62">TFM61A!$B$1</definedName>
    <definedName name="TFM61A" localSheetId="51">TFM61A!$B$1</definedName>
    <definedName name="TFM61A" localSheetId="49">TFM61A!$B$1</definedName>
    <definedName name="TFM61A" localSheetId="60">TFM61A!$B$1</definedName>
    <definedName name="TFM61A" localSheetId="59">TFM61A!$B$1</definedName>
    <definedName name="TFM61A" localSheetId="58">TFM61A!$B$1</definedName>
    <definedName name="TFM61A" localSheetId="57">TFM61A!$B$1</definedName>
    <definedName name="TFM61A" localSheetId="56">TFM61A!$B$1</definedName>
    <definedName name="TFM61A" localSheetId="55">TFM61A!$B$1</definedName>
    <definedName name="TFM61A" localSheetId="54">TFM61A!$B$1</definedName>
    <definedName name="TFM61A" localSheetId="53">TFM61A!$B$1</definedName>
    <definedName name="TFM61A" localSheetId="52">TFM61A!$B$1</definedName>
    <definedName name="TFM61A" localSheetId="50">TFM61A!$B$1</definedName>
    <definedName name="TFM61A">#REF!</definedName>
    <definedName name="TFM61A_MM" localSheetId="49">TFM61A!$B$21:$H$35</definedName>
    <definedName name="TFM61ANAV" localSheetId="49">TFM61A!$B$49:$B$52</definedName>
    <definedName name="TFMP02" localSheetId="63">#REF!</definedName>
    <definedName name="TFMP02" localSheetId="61">#REF!</definedName>
    <definedName name="TFMP02" localSheetId="62">#REF!</definedName>
    <definedName name="TFMP02" localSheetId="51">#REF!</definedName>
    <definedName name="TFMP02" localSheetId="49">#REF!</definedName>
    <definedName name="TFMP02" localSheetId="60">#REF!</definedName>
    <definedName name="TFMP02" localSheetId="48">#REF!</definedName>
    <definedName name="TFMP02" localSheetId="59">#REF!</definedName>
    <definedName name="TFMP02" localSheetId="58">#REF!</definedName>
    <definedName name="TFMP02" localSheetId="57">#REF!</definedName>
    <definedName name="TFMP02" localSheetId="56">#REF!</definedName>
    <definedName name="TFMP02" localSheetId="55">#REF!</definedName>
    <definedName name="TFMP02" localSheetId="54">#REF!</definedName>
    <definedName name="TFMP02" localSheetId="53">#REF!</definedName>
    <definedName name="TFMP02" localSheetId="52">#REF!</definedName>
    <definedName name="TFMP02" localSheetId="50">#REF!</definedName>
    <definedName name="TFMP02">#REF!</definedName>
    <definedName name="TFMP04" localSheetId="63">#REF!</definedName>
    <definedName name="TFMP04" localSheetId="61">#REF!</definedName>
    <definedName name="TFMP04" localSheetId="62">#REF!</definedName>
    <definedName name="TFMP04" localSheetId="51">#REF!</definedName>
    <definedName name="TFMP04" localSheetId="49">#REF!</definedName>
    <definedName name="TFMP04" localSheetId="60">#REF!</definedName>
    <definedName name="TFMP04" localSheetId="48">#REF!</definedName>
    <definedName name="TFMP04" localSheetId="59">#REF!</definedName>
    <definedName name="TFMP04" localSheetId="58">#REF!</definedName>
    <definedName name="TFMP04" localSheetId="57">#REF!</definedName>
    <definedName name="TFMP04" localSheetId="56">#REF!</definedName>
    <definedName name="TFMP04" localSheetId="55">#REF!</definedName>
    <definedName name="TFMP04" localSheetId="54">#REF!</definedName>
    <definedName name="TFMP04" localSheetId="53">#REF!</definedName>
    <definedName name="TFMP04" localSheetId="52">#REF!</definedName>
    <definedName name="TFMP04" localSheetId="50">#REF!</definedName>
    <definedName name="TFMP04">#REF!</definedName>
    <definedName name="TFMP15" localSheetId="63">#REF!</definedName>
    <definedName name="TFMP15" localSheetId="61">#REF!</definedName>
    <definedName name="TFMP15" localSheetId="62">#REF!</definedName>
    <definedName name="TFMP15" localSheetId="51">#REF!</definedName>
    <definedName name="TFMP15" localSheetId="49">#REF!</definedName>
    <definedName name="TFMP15" localSheetId="60">#REF!</definedName>
    <definedName name="TFMP15" localSheetId="48">#REF!</definedName>
    <definedName name="TFMP15" localSheetId="59">#REF!</definedName>
    <definedName name="TFMP15" localSheetId="58">#REF!</definedName>
    <definedName name="TFMP15" localSheetId="57">#REF!</definedName>
    <definedName name="TFMP15" localSheetId="56">#REF!</definedName>
    <definedName name="TFMP15" localSheetId="55">#REF!</definedName>
    <definedName name="TFMP15" localSheetId="54">#REF!</definedName>
    <definedName name="TFMP15" localSheetId="53">#REF!</definedName>
    <definedName name="TFMP15" localSheetId="52">#REF!</definedName>
    <definedName name="TFMP15" localSheetId="50">#REF!</definedName>
    <definedName name="TFMP15">#REF!</definedName>
    <definedName name="TFMP19" localSheetId="63">#REF!</definedName>
    <definedName name="TFMP19" localSheetId="61">#REF!</definedName>
    <definedName name="TFMP19" localSheetId="62">#REF!</definedName>
    <definedName name="TFMP19" localSheetId="51">#REF!</definedName>
    <definedName name="TFMP19" localSheetId="49">#REF!</definedName>
    <definedName name="TFMP19" localSheetId="60">#REF!</definedName>
    <definedName name="TFMP19" localSheetId="48">#REF!</definedName>
    <definedName name="TFMP19" localSheetId="59">#REF!</definedName>
    <definedName name="TFMP19" localSheetId="58">#REF!</definedName>
    <definedName name="TFMP19" localSheetId="57">#REF!</definedName>
    <definedName name="TFMP19" localSheetId="56">#REF!</definedName>
    <definedName name="TFMP19" localSheetId="55">#REF!</definedName>
    <definedName name="TFMP19" localSheetId="54">#REF!</definedName>
    <definedName name="TFMP19" localSheetId="53">#REF!</definedName>
    <definedName name="TFMP19" localSheetId="52">#REF!</definedName>
    <definedName name="TFMP19" localSheetId="50">#REF!</definedName>
    <definedName name="TFMP19">#REF!</definedName>
    <definedName name="TFMP22" localSheetId="63">#REF!</definedName>
    <definedName name="TFMP22" localSheetId="61">#REF!</definedName>
    <definedName name="TFMP22" localSheetId="62">#REF!</definedName>
    <definedName name="TFMP22" localSheetId="51">#REF!</definedName>
    <definedName name="TFMP22" localSheetId="49">#REF!</definedName>
    <definedName name="TFMP22" localSheetId="60">#REF!</definedName>
    <definedName name="TFMP22" localSheetId="48">#REF!</definedName>
    <definedName name="TFMP22" localSheetId="59">#REF!</definedName>
    <definedName name="TFMP22" localSheetId="58">#REF!</definedName>
    <definedName name="TFMP22" localSheetId="57">#REF!</definedName>
    <definedName name="TFMP22" localSheetId="56">#REF!</definedName>
    <definedName name="TFMP22" localSheetId="55">#REF!</definedName>
    <definedName name="TFMP22" localSheetId="54">#REF!</definedName>
    <definedName name="TFMP22" localSheetId="53">#REF!</definedName>
    <definedName name="TFMP22" localSheetId="52">#REF!</definedName>
    <definedName name="TFMP22" localSheetId="50">#REF!</definedName>
    <definedName name="TFMP22">#REF!</definedName>
    <definedName name="TFMP23" localSheetId="63">#REF!</definedName>
    <definedName name="TFMP23" localSheetId="61">#REF!</definedName>
    <definedName name="TFMP23" localSheetId="62">#REF!</definedName>
    <definedName name="TFMP23" localSheetId="51">#REF!</definedName>
    <definedName name="TFMP23" localSheetId="49">#REF!</definedName>
    <definedName name="TFMP23" localSheetId="60">#REF!</definedName>
    <definedName name="TFMP23" localSheetId="48">#REF!</definedName>
    <definedName name="TFMP23" localSheetId="59">#REF!</definedName>
    <definedName name="TFMP23" localSheetId="58">#REF!</definedName>
    <definedName name="TFMP23" localSheetId="57">#REF!</definedName>
    <definedName name="TFMP23" localSheetId="56">#REF!</definedName>
    <definedName name="TFMP23" localSheetId="55">#REF!</definedName>
    <definedName name="TFMP23" localSheetId="54">#REF!</definedName>
    <definedName name="TFMP23" localSheetId="53">#REF!</definedName>
    <definedName name="TFMP23" localSheetId="52">#REF!</definedName>
    <definedName name="TFMP23" localSheetId="50">#REF!</definedName>
    <definedName name="TFMP23">#REF!</definedName>
    <definedName name="TFMP24" localSheetId="63">#REF!</definedName>
    <definedName name="TFMP24" localSheetId="61">#REF!</definedName>
    <definedName name="TFMP24" localSheetId="62">#REF!</definedName>
    <definedName name="TFMP24" localSheetId="51">#REF!</definedName>
    <definedName name="TFMP24" localSheetId="49">#REF!</definedName>
    <definedName name="TFMP24" localSheetId="60">#REF!</definedName>
    <definedName name="TFMP24" localSheetId="48">#REF!</definedName>
    <definedName name="TFMP24" localSheetId="59">#REF!</definedName>
    <definedName name="TFMP24" localSheetId="58">#REF!</definedName>
    <definedName name="TFMP24" localSheetId="57">#REF!</definedName>
    <definedName name="TFMP24" localSheetId="56">#REF!</definedName>
    <definedName name="TFMP24" localSheetId="55">#REF!</definedName>
    <definedName name="TFMP24" localSheetId="54">#REF!</definedName>
    <definedName name="TFMP24" localSheetId="53">#REF!</definedName>
    <definedName name="TFMP24" localSheetId="52">#REF!</definedName>
    <definedName name="TFMP24" localSheetId="50">#REF!</definedName>
    <definedName name="TFMP24">#REF!</definedName>
    <definedName name="TFMP25" localSheetId="63">#REF!</definedName>
    <definedName name="TFMP25" localSheetId="61">#REF!</definedName>
    <definedName name="TFMP25" localSheetId="62">#REF!</definedName>
    <definedName name="TFMP25" localSheetId="51">#REF!</definedName>
    <definedName name="TFMP25" localSheetId="49">#REF!</definedName>
    <definedName name="TFMP25" localSheetId="60">#REF!</definedName>
    <definedName name="TFMP25" localSheetId="48">#REF!</definedName>
    <definedName name="TFMP25" localSheetId="59">#REF!</definedName>
    <definedName name="TFMP25" localSheetId="58">#REF!</definedName>
    <definedName name="TFMP25" localSheetId="57">#REF!</definedName>
    <definedName name="TFMP25" localSheetId="56">#REF!</definedName>
    <definedName name="TFMP25" localSheetId="55">#REF!</definedName>
    <definedName name="TFMP25" localSheetId="54">#REF!</definedName>
    <definedName name="TFMP25" localSheetId="53">#REF!</definedName>
    <definedName name="TFMP25" localSheetId="52">#REF!</definedName>
    <definedName name="TFMP25" localSheetId="50">#REF!</definedName>
    <definedName name="TFMP25">#REF!</definedName>
    <definedName name="TFMP27" localSheetId="63">#REF!</definedName>
    <definedName name="TFMP27" localSheetId="61">#REF!</definedName>
    <definedName name="TFMP27" localSheetId="62">#REF!</definedName>
    <definedName name="TFMP27" localSheetId="51">#REF!</definedName>
    <definedName name="TFMP27" localSheetId="49">#REF!</definedName>
    <definedName name="TFMP27" localSheetId="60">#REF!</definedName>
    <definedName name="TFMP27" localSheetId="48">#REF!</definedName>
    <definedName name="TFMP27" localSheetId="59">#REF!</definedName>
    <definedName name="TFMP27" localSheetId="58">#REF!</definedName>
    <definedName name="TFMP27" localSheetId="57">#REF!</definedName>
    <definedName name="TFMP27" localSheetId="56">#REF!</definedName>
    <definedName name="TFMP27" localSheetId="55">#REF!</definedName>
    <definedName name="TFMP27" localSheetId="54">#REF!</definedName>
    <definedName name="TFMP27" localSheetId="53">#REF!</definedName>
    <definedName name="TFMP27" localSheetId="52">#REF!</definedName>
    <definedName name="TFMP27" localSheetId="50">#REF!</definedName>
    <definedName name="TFMP27">#REF!</definedName>
    <definedName name="TFMP30" localSheetId="63">#REF!</definedName>
    <definedName name="TFMP30" localSheetId="61">#REF!</definedName>
    <definedName name="TFMP30" localSheetId="62">#REF!</definedName>
    <definedName name="TFMP30" localSheetId="51">#REF!</definedName>
    <definedName name="TFMP30" localSheetId="49">#REF!</definedName>
    <definedName name="TFMP30" localSheetId="60">#REF!</definedName>
    <definedName name="TFMP30" localSheetId="48">#REF!</definedName>
    <definedName name="TFMP30" localSheetId="59">#REF!</definedName>
    <definedName name="TFMP30" localSheetId="58">#REF!</definedName>
    <definedName name="TFMP30" localSheetId="57">#REF!</definedName>
    <definedName name="TFMP30" localSheetId="56">#REF!</definedName>
    <definedName name="TFMP30" localSheetId="55">#REF!</definedName>
    <definedName name="TFMP30" localSheetId="54">#REF!</definedName>
    <definedName name="TFMP30" localSheetId="53">#REF!</definedName>
    <definedName name="TFMP30" localSheetId="52">#REF!</definedName>
    <definedName name="TFMP30" localSheetId="50">#REF!</definedName>
    <definedName name="TFMP30">#REF!</definedName>
    <definedName name="TFMP32" localSheetId="63">#REF!</definedName>
    <definedName name="TFMP32" localSheetId="61">#REF!</definedName>
    <definedName name="TFMP32" localSheetId="62">#REF!</definedName>
    <definedName name="TFMP32" localSheetId="51">#REF!</definedName>
    <definedName name="TFMP32" localSheetId="49">#REF!</definedName>
    <definedName name="TFMP32" localSheetId="60">#REF!</definedName>
    <definedName name="TFMP32" localSheetId="48">#REF!</definedName>
    <definedName name="TFMP32" localSheetId="59">#REF!</definedName>
    <definedName name="TFMP32" localSheetId="58">#REF!</definedName>
    <definedName name="TFMP32" localSheetId="57">#REF!</definedName>
    <definedName name="TFMP32" localSheetId="56">#REF!</definedName>
    <definedName name="TFMP32" localSheetId="55">#REF!</definedName>
    <definedName name="TFMP32" localSheetId="54">#REF!</definedName>
    <definedName name="TFMP32" localSheetId="53">#REF!</definedName>
    <definedName name="TFMP32" localSheetId="52">#REF!</definedName>
    <definedName name="TFMP32" localSheetId="50">#REF!</definedName>
    <definedName name="TFMP32">#REF!</definedName>
    <definedName name="TFMP33" localSheetId="63">#REF!</definedName>
    <definedName name="TFMP33" localSheetId="61">#REF!</definedName>
    <definedName name="TFMP33" localSheetId="62">#REF!</definedName>
    <definedName name="TFMP33" localSheetId="51">#REF!</definedName>
    <definedName name="TFMP33" localSheetId="49">#REF!</definedName>
    <definedName name="TFMP33" localSheetId="60">#REF!</definedName>
    <definedName name="TFMP33" localSheetId="48">#REF!</definedName>
    <definedName name="TFMP33" localSheetId="59">#REF!</definedName>
    <definedName name="TFMP33" localSheetId="58">#REF!</definedName>
    <definedName name="TFMP33" localSheetId="57">#REF!</definedName>
    <definedName name="TFMP33" localSheetId="56">#REF!</definedName>
    <definedName name="TFMP33" localSheetId="55">#REF!</definedName>
    <definedName name="TFMP33" localSheetId="54">#REF!</definedName>
    <definedName name="TFMP33" localSheetId="53">#REF!</definedName>
    <definedName name="TFMP33" localSheetId="52">#REF!</definedName>
    <definedName name="TFMP33" localSheetId="50">#REF!</definedName>
    <definedName name="TFMP33">#REF!</definedName>
    <definedName name="TFMP35" localSheetId="63">#REF!</definedName>
    <definedName name="TFMP35" localSheetId="61">#REF!</definedName>
    <definedName name="TFMP35" localSheetId="62">#REF!</definedName>
    <definedName name="TFMP35" localSheetId="51">#REF!</definedName>
    <definedName name="TFMP35" localSheetId="49">#REF!</definedName>
    <definedName name="TFMP35" localSheetId="60">#REF!</definedName>
    <definedName name="TFMP35" localSheetId="48">#REF!</definedName>
    <definedName name="TFMP35" localSheetId="59">#REF!</definedName>
    <definedName name="TFMP35" localSheetId="58">#REF!</definedName>
    <definedName name="TFMP35" localSheetId="57">#REF!</definedName>
    <definedName name="TFMP35" localSheetId="56">#REF!</definedName>
    <definedName name="TFMP35" localSheetId="55">#REF!</definedName>
    <definedName name="TFMP35" localSheetId="54">#REF!</definedName>
    <definedName name="TFMP35" localSheetId="53">#REF!</definedName>
    <definedName name="TFMP35" localSheetId="52">#REF!</definedName>
    <definedName name="TFMP35" localSheetId="50">#REF!</definedName>
    <definedName name="TFMP35">#REF!</definedName>
    <definedName name="TFMP36" localSheetId="63">#REF!</definedName>
    <definedName name="TFMP36" localSheetId="61">#REF!</definedName>
    <definedName name="TFMP36" localSheetId="62">#REF!</definedName>
    <definedName name="TFMP36" localSheetId="51">#REF!</definedName>
    <definedName name="TFMP36" localSheetId="49">#REF!</definedName>
    <definedName name="TFMP36" localSheetId="60">#REF!</definedName>
    <definedName name="TFMP36" localSheetId="48">#REF!</definedName>
    <definedName name="TFMP36" localSheetId="59">#REF!</definedName>
    <definedName name="TFMP36" localSheetId="58">#REF!</definedName>
    <definedName name="TFMP36" localSheetId="57">#REF!</definedName>
    <definedName name="TFMP36" localSheetId="56">#REF!</definedName>
    <definedName name="TFMP36" localSheetId="55">#REF!</definedName>
    <definedName name="TFMP36" localSheetId="54">#REF!</definedName>
    <definedName name="TFMP36" localSheetId="53">#REF!</definedName>
    <definedName name="TFMP36" localSheetId="52">#REF!</definedName>
    <definedName name="TFMP36" localSheetId="50">#REF!</definedName>
    <definedName name="TFMP36">#REF!</definedName>
    <definedName name="TFMP37" localSheetId="63">#REF!</definedName>
    <definedName name="TFMP37" localSheetId="61">#REF!</definedName>
    <definedName name="TFMP37" localSheetId="62">#REF!</definedName>
    <definedName name="TFMP37" localSheetId="51">#REF!</definedName>
    <definedName name="TFMP37" localSheetId="49">#REF!</definedName>
    <definedName name="TFMP37" localSheetId="60">#REF!</definedName>
    <definedName name="TFMP37" localSheetId="48">#REF!</definedName>
    <definedName name="TFMP37" localSheetId="59">#REF!</definedName>
    <definedName name="TFMP37" localSheetId="58">#REF!</definedName>
    <definedName name="TFMP37" localSheetId="57">#REF!</definedName>
    <definedName name="TFMP37" localSheetId="56">#REF!</definedName>
    <definedName name="TFMP37" localSheetId="55">#REF!</definedName>
    <definedName name="TFMP37" localSheetId="54">#REF!</definedName>
    <definedName name="TFMP37" localSheetId="53">#REF!</definedName>
    <definedName name="TFMP37" localSheetId="52">#REF!</definedName>
    <definedName name="TFMP37" localSheetId="50">#REF!</definedName>
    <definedName name="TFMP37">#REF!</definedName>
    <definedName name="TFMP38" localSheetId="63">#REF!</definedName>
    <definedName name="TFMP38" localSheetId="61">#REF!</definedName>
    <definedName name="TFMP38" localSheetId="62">#REF!</definedName>
    <definedName name="TFMP38" localSheetId="51">#REF!</definedName>
    <definedName name="TFMP38" localSheetId="49">#REF!</definedName>
    <definedName name="TFMP38" localSheetId="60">#REF!</definedName>
    <definedName name="TFMP38" localSheetId="48">#REF!</definedName>
    <definedName name="TFMP38" localSheetId="59">#REF!</definedName>
    <definedName name="TFMP38" localSheetId="58">#REF!</definedName>
    <definedName name="TFMP38" localSheetId="57">#REF!</definedName>
    <definedName name="TFMP38" localSheetId="56">#REF!</definedName>
    <definedName name="TFMP38" localSheetId="55">#REF!</definedName>
    <definedName name="TFMP38" localSheetId="54">#REF!</definedName>
    <definedName name="TFMP38" localSheetId="53">#REF!</definedName>
    <definedName name="TFMP38" localSheetId="52">#REF!</definedName>
    <definedName name="TFMP38" localSheetId="50">#REF!</definedName>
    <definedName name="TFMP38">#REF!</definedName>
    <definedName name="TFMP40" localSheetId="63">#REF!</definedName>
    <definedName name="TFMP40" localSheetId="61">#REF!</definedName>
    <definedName name="TFMP40" localSheetId="62">#REF!</definedName>
    <definedName name="TFMP40" localSheetId="51">#REF!</definedName>
    <definedName name="TFMP40" localSheetId="49">#REF!</definedName>
    <definedName name="TFMP40" localSheetId="60">#REF!</definedName>
    <definedName name="TFMP40" localSheetId="48">#REF!</definedName>
    <definedName name="TFMP40" localSheetId="59">#REF!</definedName>
    <definedName name="TFMP40" localSheetId="58">#REF!</definedName>
    <definedName name="TFMP40" localSheetId="57">#REF!</definedName>
    <definedName name="TFMP40" localSheetId="56">#REF!</definedName>
    <definedName name="TFMP40" localSheetId="55">#REF!</definedName>
    <definedName name="TFMP40" localSheetId="54">#REF!</definedName>
    <definedName name="TFMP40" localSheetId="53">#REF!</definedName>
    <definedName name="TFMP40" localSheetId="52">#REF!</definedName>
    <definedName name="TFMP40" localSheetId="50">#REF!</definedName>
    <definedName name="TFMP40">#REF!</definedName>
    <definedName name="TFMP41" localSheetId="63">#REF!</definedName>
    <definedName name="TFMP41" localSheetId="61">#REF!</definedName>
    <definedName name="TFMP41" localSheetId="62">#REF!</definedName>
    <definedName name="TFMP41" localSheetId="51">#REF!</definedName>
    <definedName name="TFMP41" localSheetId="49">#REF!</definedName>
    <definedName name="TFMP41" localSheetId="60">#REF!</definedName>
    <definedName name="TFMP41" localSheetId="48">#REF!</definedName>
    <definedName name="TFMP41" localSheetId="59">#REF!</definedName>
    <definedName name="TFMP41" localSheetId="58">#REF!</definedName>
    <definedName name="TFMP41" localSheetId="57">#REF!</definedName>
    <definedName name="TFMP41" localSheetId="56">#REF!</definedName>
    <definedName name="TFMP41" localSheetId="55">#REF!</definedName>
    <definedName name="TFMP41" localSheetId="54">#REF!</definedName>
    <definedName name="TFMP41" localSheetId="53">#REF!</definedName>
    <definedName name="TFMP41" localSheetId="52">#REF!</definedName>
    <definedName name="TFMP41" localSheetId="50">#REF!</definedName>
    <definedName name="TFMP41">#REF!</definedName>
    <definedName name="TFMP42" localSheetId="63">#REF!</definedName>
    <definedName name="TFMP42" localSheetId="61">#REF!</definedName>
    <definedName name="TFMP42" localSheetId="62">#REF!</definedName>
    <definedName name="TFMP42" localSheetId="51">#REF!</definedName>
    <definedName name="TFMP42" localSheetId="49">#REF!</definedName>
    <definedName name="TFMP42" localSheetId="60">#REF!</definedName>
    <definedName name="TFMP42" localSheetId="48">#REF!</definedName>
    <definedName name="TFMP42" localSheetId="59">#REF!</definedName>
    <definedName name="TFMP42" localSheetId="58">#REF!</definedName>
    <definedName name="TFMP42" localSheetId="57">#REF!</definedName>
    <definedName name="TFMP42" localSheetId="56">#REF!</definedName>
    <definedName name="TFMP42" localSheetId="55">#REF!</definedName>
    <definedName name="TFMP42" localSheetId="54">#REF!</definedName>
    <definedName name="TFMP42" localSheetId="53">#REF!</definedName>
    <definedName name="TFMP42" localSheetId="52">#REF!</definedName>
    <definedName name="TFMP42" localSheetId="50">#REF!</definedName>
    <definedName name="TFMP42">#REF!</definedName>
    <definedName name="TFMP43" localSheetId="63">#REF!</definedName>
    <definedName name="TFMP43" localSheetId="61">#REF!</definedName>
    <definedName name="TFMP43" localSheetId="62">#REF!</definedName>
    <definedName name="TFMP43" localSheetId="51">#REF!</definedName>
    <definedName name="TFMP43" localSheetId="49">#REF!</definedName>
    <definedName name="TFMP43" localSheetId="60">#REF!</definedName>
    <definedName name="TFMP43" localSheetId="48">#REF!</definedName>
    <definedName name="TFMP43" localSheetId="59">#REF!</definedName>
    <definedName name="TFMP43" localSheetId="58">#REF!</definedName>
    <definedName name="TFMP43" localSheetId="57">#REF!</definedName>
    <definedName name="TFMP43" localSheetId="56">#REF!</definedName>
    <definedName name="TFMP43" localSheetId="55">#REF!</definedName>
    <definedName name="TFMP43" localSheetId="54">#REF!</definedName>
    <definedName name="TFMP43" localSheetId="53">#REF!</definedName>
    <definedName name="TFMP43" localSheetId="52">#REF!</definedName>
    <definedName name="TFMP43" localSheetId="50">#REF!</definedName>
    <definedName name="TFMP43">#REF!</definedName>
    <definedName name="TFMP44" localSheetId="63">#REF!</definedName>
    <definedName name="TFMP44" localSheetId="61">#REF!</definedName>
    <definedName name="TFMP44" localSheetId="62">#REF!</definedName>
    <definedName name="TFMP44" localSheetId="51">#REF!</definedName>
    <definedName name="TFMP44" localSheetId="49">#REF!</definedName>
    <definedName name="TFMP44" localSheetId="60">#REF!</definedName>
    <definedName name="TFMP44" localSheetId="48">#REF!</definedName>
    <definedName name="TFMP44" localSheetId="59">#REF!</definedName>
    <definedName name="TFMP44" localSheetId="58">#REF!</definedName>
    <definedName name="TFMP44" localSheetId="57">#REF!</definedName>
    <definedName name="TFMP44" localSheetId="56">#REF!</definedName>
    <definedName name="TFMP44" localSheetId="55">#REF!</definedName>
    <definedName name="TFMP44" localSheetId="54">#REF!</definedName>
    <definedName name="TFMP44" localSheetId="53">#REF!</definedName>
    <definedName name="TFMP44" localSheetId="52">#REF!</definedName>
    <definedName name="TFMP44" localSheetId="50">#REF!</definedName>
    <definedName name="TFMP44">#REF!</definedName>
    <definedName name="TFMP45" localSheetId="63">#REF!</definedName>
    <definedName name="TFMP45" localSheetId="61">#REF!</definedName>
    <definedName name="TFMP45" localSheetId="62">#REF!</definedName>
    <definedName name="TFMP45" localSheetId="51">#REF!</definedName>
    <definedName name="TFMP45" localSheetId="49">#REF!</definedName>
    <definedName name="TFMP45" localSheetId="60">#REF!</definedName>
    <definedName name="TFMP45" localSheetId="48">#REF!</definedName>
    <definedName name="TFMP45" localSheetId="59">#REF!</definedName>
    <definedName name="TFMP45" localSheetId="58">#REF!</definedName>
    <definedName name="TFMP45" localSheetId="57">#REF!</definedName>
    <definedName name="TFMP45" localSheetId="56">#REF!</definedName>
    <definedName name="TFMP45" localSheetId="55">#REF!</definedName>
    <definedName name="TFMP45" localSheetId="54">#REF!</definedName>
    <definedName name="TFMP45" localSheetId="53">#REF!</definedName>
    <definedName name="TFMP45" localSheetId="52">#REF!</definedName>
    <definedName name="TFMP45" localSheetId="50">#REF!</definedName>
    <definedName name="TFMP45">#REF!</definedName>
    <definedName name="TFRF" localSheetId="63">TFRF!$B$1</definedName>
    <definedName name="TFRF" localSheetId="61">TFRF!$B$1</definedName>
    <definedName name="TFRF" localSheetId="62">TFRF!$B$1</definedName>
    <definedName name="TFRF" localSheetId="60">TFRF!$B$1</definedName>
    <definedName name="TFRF">#REF!</definedName>
    <definedName name="TFRF_Aif_cat" localSheetId="60">TFRF!$B$43:$H$44</definedName>
    <definedName name="TFRF_Debt_Related" localSheetId="60">TFRF!$B$31:$H$41</definedName>
    <definedName name="TFRF_GOV_SEC" localSheetId="60">TFRF!$B$22:$H$29</definedName>
    <definedName name="TFRFNAV" localSheetId="60">TFRF!$B$58:$B$73</definedName>
    <definedName name="TFRLTF" localSheetId="63">#REF!</definedName>
    <definedName name="TFRLTF" localSheetId="61">#REF!</definedName>
    <definedName name="TFRLTF" localSheetId="62">#REF!</definedName>
    <definedName name="TFRLTF" localSheetId="51">#REF!</definedName>
    <definedName name="TFRLTF" localSheetId="49">#REF!</definedName>
    <definedName name="TFRLTF" localSheetId="60">#REF!</definedName>
    <definedName name="TFRLTF" localSheetId="48">#REF!</definedName>
    <definedName name="TFRLTF" localSheetId="59">#REF!</definedName>
    <definedName name="TFRLTF" localSheetId="58">#REF!</definedName>
    <definedName name="TFRLTF" localSheetId="57">#REF!</definedName>
    <definedName name="TFRLTF" localSheetId="56">#REF!</definedName>
    <definedName name="TFRLTF" localSheetId="55">#REF!</definedName>
    <definedName name="TFRLTF" localSheetId="54">#REF!</definedName>
    <definedName name="TFRLTF" localSheetId="53">#REF!</definedName>
    <definedName name="TFRLTF" localSheetId="52">#REF!</definedName>
    <definedName name="TFRLTF" localSheetId="50">#REF!</definedName>
    <definedName name="TFRLTF">#REF!</definedName>
    <definedName name="TFRSTF" localSheetId="63">TFRSTF!$B$1</definedName>
    <definedName name="TFRSTF" localSheetId="61">TFRSTF!$B$1</definedName>
    <definedName name="TFRSTF" localSheetId="62">TFRSTF!$B$1</definedName>
    <definedName name="TFRSTF" localSheetId="51">TFRSTF!$B$1</definedName>
    <definedName name="TFRSTF" localSheetId="49">TFRSTF!$B$1</definedName>
    <definedName name="TFRSTF" localSheetId="60">TFRSTF!$B$1</definedName>
    <definedName name="TFRSTF" localSheetId="48">TFRSTF!$B$1</definedName>
    <definedName name="TFRSTF" localSheetId="59">TFRSTF!$B$1</definedName>
    <definedName name="TFRSTF" localSheetId="58">TFRSTF!$B$1</definedName>
    <definedName name="TFRSTF" localSheetId="57">TFRSTF!$B$1</definedName>
    <definedName name="TFRSTF" localSheetId="56">TFRSTF!$B$1</definedName>
    <definedName name="TFRSTF" localSheetId="55">TFRSTF!$B$1</definedName>
    <definedName name="TFRSTF" localSheetId="54">TFRSTF!$B$1</definedName>
    <definedName name="TFRSTF" localSheetId="53">TFRSTF!$B$1</definedName>
    <definedName name="TFRSTF" localSheetId="52">TFRSTF!$B$1</definedName>
    <definedName name="TFRSTF" localSheetId="50">TFRSTF!$B$1</definedName>
    <definedName name="TFRSTF">#REF!</definedName>
    <definedName name="TFRSTF_Aif_cat" localSheetId="48">TFRSTF!$B$85:$H$86</definedName>
    <definedName name="TFRSTF_GOV_SEC" localSheetId="48">TFRSTF!$B$22:$H$26</definedName>
    <definedName name="TFRSTF_MM" localSheetId="48">TFRSTF!$B$28:$H$83</definedName>
    <definedName name="TFRSTFNAV" localSheetId="48">TFRSTF!$B$100:$B$107</definedName>
    <definedName name="TFTF1" localSheetId="63">#REF!</definedName>
    <definedName name="TFTF1" localSheetId="61">#REF!</definedName>
    <definedName name="TFTF1" localSheetId="62">#REF!</definedName>
    <definedName name="TFTF1" localSheetId="51">#REF!</definedName>
    <definedName name="TFTF1" localSheetId="49">#REF!</definedName>
    <definedName name="TFTF1" localSheetId="60">#REF!</definedName>
    <definedName name="TFTF1" localSheetId="48">#REF!</definedName>
    <definedName name="TFTF1" localSheetId="59">#REF!</definedName>
    <definedName name="TFTF1" localSheetId="58">#REF!</definedName>
    <definedName name="TFTF1" localSheetId="57">#REF!</definedName>
    <definedName name="TFTF1" localSheetId="56">#REF!</definedName>
    <definedName name="TFTF1" localSheetId="55">#REF!</definedName>
    <definedName name="TFTF1" localSheetId="54">#REF!</definedName>
    <definedName name="TFTF1" localSheetId="53">#REF!</definedName>
    <definedName name="TFTF1" localSheetId="52">#REF!</definedName>
    <definedName name="TFTF1" localSheetId="50">#REF!</definedName>
    <definedName name="TFTF1">#REF!</definedName>
    <definedName name="TFTF2A" localSheetId="63">#REF!</definedName>
    <definedName name="TFTF2A" localSheetId="61">#REF!</definedName>
    <definedName name="TFTF2A" localSheetId="62">#REF!</definedName>
    <definedName name="TFTF2A" localSheetId="51">#REF!</definedName>
    <definedName name="TFTF2A" localSheetId="49">#REF!</definedName>
    <definedName name="TFTF2A" localSheetId="60">#REF!</definedName>
    <definedName name="TFTF2A" localSheetId="48">#REF!</definedName>
    <definedName name="TFTF2A" localSheetId="59">#REF!</definedName>
    <definedName name="TFTF2A" localSheetId="58">#REF!</definedName>
    <definedName name="TFTF2A" localSheetId="57">#REF!</definedName>
    <definedName name="TFTF2A" localSheetId="56">#REF!</definedName>
    <definedName name="TFTF2A" localSheetId="55">#REF!</definedName>
    <definedName name="TFTF2A" localSheetId="54">#REF!</definedName>
    <definedName name="TFTF2A" localSheetId="53">#REF!</definedName>
    <definedName name="TFTF2A" localSheetId="52">#REF!</definedName>
    <definedName name="TFTF2A" localSheetId="50">#REF!</definedName>
    <definedName name="TFTF2A">#REF!</definedName>
    <definedName name="TFTF2B" localSheetId="63">#REF!</definedName>
    <definedName name="TFTF2B" localSheetId="61">#REF!</definedName>
    <definedName name="TFTF2B" localSheetId="62">#REF!</definedName>
    <definedName name="TFTF2B" localSheetId="51">#REF!</definedName>
    <definedName name="TFTF2B" localSheetId="49">#REF!</definedName>
    <definedName name="TFTF2B" localSheetId="60">#REF!</definedName>
    <definedName name="TFTF2B" localSheetId="48">#REF!</definedName>
    <definedName name="TFTF2B" localSheetId="59">#REF!</definedName>
    <definedName name="TFTF2B" localSheetId="58">#REF!</definedName>
    <definedName name="TFTF2B" localSheetId="57">#REF!</definedName>
    <definedName name="TFTF2B" localSheetId="56">#REF!</definedName>
    <definedName name="TFTF2B" localSheetId="55">#REF!</definedName>
    <definedName name="TFTF2B" localSheetId="54">#REF!</definedName>
    <definedName name="TFTF2B" localSheetId="53">#REF!</definedName>
    <definedName name="TFTF2B" localSheetId="52">#REF!</definedName>
    <definedName name="TFTF2B" localSheetId="50">#REF!</definedName>
    <definedName name="TFTF2B">#REF!</definedName>
    <definedName name="TGEIFA" localSheetId="63">#REF!</definedName>
    <definedName name="TGEIFA" localSheetId="61">#REF!</definedName>
    <definedName name="TGEIFA" localSheetId="62">#REF!</definedName>
    <definedName name="TGEIFA" localSheetId="51">#REF!</definedName>
    <definedName name="TGEIFA" localSheetId="49">#REF!</definedName>
    <definedName name="TGEIFA" localSheetId="60">#REF!</definedName>
    <definedName name="TGEIFA" localSheetId="48">#REF!</definedName>
    <definedName name="TGEIFA" localSheetId="59">#REF!</definedName>
    <definedName name="TGEIFA" localSheetId="58">#REF!</definedName>
    <definedName name="TGEIFA" localSheetId="57">#REF!</definedName>
    <definedName name="TGEIFA" localSheetId="56">#REF!</definedName>
    <definedName name="TGEIFA" localSheetId="55">#REF!</definedName>
    <definedName name="TGEIFA" localSheetId="54">#REF!</definedName>
    <definedName name="TGEIFA" localSheetId="53">#REF!</definedName>
    <definedName name="TGEIFA" localSheetId="52">#REF!</definedName>
    <definedName name="TGEIFA" localSheetId="50">#REF!</definedName>
    <definedName name="TGEIFA">#REF!</definedName>
    <definedName name="TGEIFB" localSheetId="63">#REF!</definedName>
    <definedName name="TGEIFB" localSheetId="61">#REF!</definedName>
    <definedName name="TGEIFB" localSheetId="62">#REF!</definedName>
    <definedName name="TGEIFB" localSheetId="51">#REF!</definedName>
    <definedName name="TGEIFB" localSheetId="49">#REF!</definedName>
    <definedName name="TGEIFB" localSheetId="60">#REF!</definedName>
    <definedName name="TGEIFB" localSheetId="48">#REF!</definedName>
    <definedName name="TGEIFB" localSheetId="59">#REF!</definedName>
    <definedName name="TGEIFB" localSheetId="58">#REF!</definedName>
    <definedName name="TGEIFB" localSheetId="57">#REF!</definedName>
    <definedName name="TGEIFB" localSheetId="56">#REF!</definedName>
    <definedName name="TGEIFB" localSheetId="55">#REF!</definedName>
    <definedName name="TGEIFB" localSheetId="54">#REF!</definedName>
    <definedName name="TGEIFB" localSheetId="53">#REF!</definedName>
    <definedName name="TGEIFB" localSheetId="52">#REF!</definedName>
    <definedName name="TGEIFB" localSheetId="50">#REF!</definedName>
    <definedName name="TGEIFB">#REF!</definedName>
    <definedName name="TGLDETF" localSheetId="63">#REF!</definedName>
    <definedName name="TGLDETF" localSheetId="61">#REF!</definedName>
    <definedName name="TGLDETF" localSheetId="62">#REF!</definedName>
    <definedName name="TGLDETF" localSheetId="51">#REF!</definedName>
    <definedName name="TGLDETF" localSheetId="49">#REF!</definedName>
    <definedName name="TGLDETF" localSheetId="60">#REF!</definedName>
    <definedName name="TGLDETF" localSheetId="48">#REF!</definedName>
    <definedName name="TGLDETF" localSheetId="59">#REF!</definedName>
    <definedName name="TGLDETF" localSheetId="58">#REF!</definedName>
    <definedName name="TGLDETF" localSheetId="57">#REF!</definedName>
    <definedName name="TGLDETF" localSheetId="56">#REF!</definedName>
    <definedName name="TGLDETF" localSheetId="55">#REF!</definedName>
    <definedName name="TGLDETF" localSheetId="54">#REF!</definedName>
    <definedName name="TGLDETF" localSheetId="53">#REF!</definedName>
    <definedName name="TGLDETF" localSheetId="52">#REF!</definedName>
    <definedName name="TGLDETF" localSheetId="50">#REF!</definedName>
    <definedName name="TGLDETF">TGLDETF!$B$1</definedName>
    <definedName name="TGLDETF_EQ" localSheetId="6">TGLDETF!$B$12:$I$16</definedName>
    <definedName name="TGLDETFNAV" localSheetId="6">TGLDETF!$B$28</definedName>
    <definedName name="TGLDFOF" localSheetId="63">#REF!</definedName>
    <definedName name="TGLDFOF" localSheetId="61">#REF!</definedName>
    <definedName name="TGLDFOF" localSheetId="62">#REF!</definedName>
    <definedName name="TGLDFOF" localSheetId="51">#REF!</definedName>
    <definedName name="TGLDFOF" localSheetId="49">#REF!</definedName>
    <definedName name="TGLDFOF" localSheetId="60">#REF!</definedName>
    <definedName name="TGLDFOF" localSheetId="48">#REF!</definedName>
    <definedName name="TGLDFOF" localSheetId="59">#REF!</definedName>
    <definedName name="TGLDFOF" localSheetId="58">#REF!</definedName>
    <definedName name="TGLDFOF" localSheetId="57">#REF!</definedName>
    <definedName name="TGLDFOF" localSheetId="56">#REF!</definedName>
    <definedName name="TGLDFOF" localSheetId="55">#REF!</definedName>
    <definedName name="TGLDFOF" localSheetId="54">#REF!</definedName>
    <definedName name="TGLDFOF" localSheetId="53">#REF!</definedName>
    <definedName name="TGLDFOF" localSheetId="52">#REF!</definedName>
    <definedName name="TGLDFOF" localSheetId="50">#REF!</definedName>
    <definedName name="TGLDFOF">TGLDFOF!$B$1</definedName>
    <definedName name="TGLDFOF_EQ" localSheetId="4">TGLDFOF!$B$13:$I$16</definedName>
    <definedName name="TGLDFOFNAV" localSheetId="4">TGLDFOF!$B$31:$B$34</definedName>
    <definedName name="TGMTF" localSheetId="63">#REF!</definedName>
    <definedName name="TGMTF" localSheetId="61">#REF!</definedName>
    <definedName name="TGMTF" localSheetId="62">#REF!</definedName>
    <definedName name="TGMTF" localSheetId="51">#REF!</definedName>
    <definedName name="TGMTF" localSheetId="49">#REF!</definedName>
    <definedName name="TGMTF" localSheetId="60">#REF!</definedName>
    <definedName name="TGMTF" localSheetId="48">#REF!</definedName>
    <definedName name="TGMTF" localSheetId="59">#REF!</definedName>
    <definedName name="TGMTF" localSheetId="58">#REF!</definedName>
    <definedName name="TGMTF" localSheetId="57">#REF!</definedName>
    <definedName name="TGMTF" localSheetId="56">#REF!</definedName>
    <definedName name="TGMTF" localSheetId="55">#REF!</definedName>
    <definedName name="TGMTF" localSheetId="54">#REF!</definedName>
    <definedName name="TGMTF" localSheetId="53">#REF!</definedName>
    <definedName name="TGMTF" localSheetId="52">#REF!</definedName>
    <definedName name="TGMTF" localSheetId="50">#REF!</definedName>
    <definedName name="TGMTF">#REF!</definedName>
    <definedName name="TGSFR" localSheetId="63">TGSFR!$B$1</definedName>
    <definedName name="TGSFR" localSheetId="61">TGSFR!$B$1</definedName>
    <definedName name="TGSFR" localSheetId="62">TGSFR!$B$1</definedName>
    <definedName name="TGSFR" localSheetId="60">TGSFR!$B$1</definedName>
    <definedName name="TGSFR" localSheetId="59">TGSFR!$B$1</definedName>
    <definedName name="TGSFR">#REF!</definedName>
    <definedName name="TGSFR_GOV_SEC" localSheetId="59">TGSFR!$B$22:$H$35</definedName>
    <definedName name="TGSFR_MM" localSheetId="59">TGSFR!$B$37:$H$38</definedName>
    <definedName name="TGSFRNAV" localSheetId="59">TGSFR!$B$52:$B$63</definedName>
    <definedName name="TGSMF" localSheetId="63">#REF!</definedName>
    <definedName name="TGSMF" localSheetId="61">#REF!</definedName>
    <definedName name="TGSMF" localSheetId="62">#REF!</definedName>
    <definedName name="TGSMF" localSheetId="51">#REF!</definedName>
    <definedName name="TGSMF" localSheetId="49">#REF!</definedName>
    <definedName name="TGSMF" localSheetId="60">#REF!</definedName>
    <definedName name="TGSMF" localSheetId="48">#REF!</definedName>
    <definedName name="TGSMF" localSheetId="59">#REF!</definedName>
    <definedName name="TGSMF" localSheetId="58">#REF!</definedName>
    <definedName name="TGSMF" localSheetId="57">#REF!</definedName>
    <definedName name="TGSMF" localSheetId="56">#REF!</definedName>
    <definedName name="TGSMF" localSheetId="55">#REF!</definedName>
    <definedName name="TGSMF" localSheetId="54">#REF!</definedName>
    <definedName name="TGSMF" localSheetId="53">#REF!</definedName>
    <definedName name="TGSMF" localSheetId="52">#REF!</definedName>
    <definedName name="TGSMF" localSheetId="50">#REF!</definedName>
    <definedName name="TGSMF">#REF!</definedName>
    <definedName name="THOF" localSheetId="63">#REF!</definedName>
    <definedName name="THOF" localSheetId="61">#REF!</definedName>
    <definedName name="THOF" localSheetId="62">#REF!</definedName>
    <definedName name="THOF" localSheetId="51">#REF!</definedName>
    <definedName name="THOF" localSheetId="49">#REF!</definedName>
    <definedName name="THOF" localSheetId="60">#REF!</definedName>
    <definedName name="THOF" localSheetId="48">#REF!</definedName>
    <definedName name="THOF" localSheetId="59">#REF!</definedName>
    <definedName name="THOF" localSheetId="58">#REF!</definedName>
    <definedName name="THOF" localSheetId="57">#REF!</definedName>
    <definedName name="THOF" localSheetId="56">#REF!</definedName>
    <definedName name="THOF" localSheetId="55">#REF!</definedName>
    <definedName name="THOF" localSheetId="54">#REF!</definedName>
    <definedName name="THOF" localSheetId="53">#REF!</definedName>
    <definedName name="THOF" localSheetId="52">#REF!</definedName>
    <definedName name="THOF" localSheetId="50">#REF!</definedName>
    <definedName name="THOF">THOF!$B$1</definedName>
    <definedName name="THOF_EQ" localSheetId="35">THOF!$B$12:$I$44</definedName>
    <definedName name="THOFNAV" localSheetId="35">THOF!$B$56:$B$63</definedName>
    <definedName name="TICF" localSheetId="63">#REF!</definedName>
    <definedName name="TICF" localSheetId="61">#REF!</definedName>
    <definedName name="TICF" localSheetId="62">#REF!</definedName>
    <definedName name="TICF" localSheetId="51">#REF!</definedName>
    <definedName name="TICF" localSheetId="49">#REF!</definedName>
    <definedName name="TICF" localSheetId="60">#REF!</definedName>
    <definedName name="TICF" localSheetId="48">#REF!</definedName>
    <definedName name="TICF" localSheetId="59">#REF!</definedName>
    <definedName name="TICF" localSheetId="58">#REF!</definedName>
    <definedName name="TICF" localSheetId="57">#REF!</definedName>
    <definedName name="TICF" localSheetId="56">#REF!</definedName>
    <definedName name="TICF" localSheetId="55">#REF!</definedName>
    <definedName name="TICF" localSheetId="54">#REF!</definedName>
    <definedName name="TICF" localSheetId="53">#REF!</definedName>
    <definedName name="TICF" localSheetId="52">#REF!</definedName>
    <definedName name="TICF" localSheetId="50">#REF!</definedName>
    <definedName name="TICF">TICF!$B$1</definedName>
    <definedName name="TICF_Debt_Related" localSheetId="33">TICF!$B$51:$H$55</definedName>
    <definedName name="TICF_EQ" localSheetId="33">TICF!$B$12:$I$49</definedName>
    <definedName name="TICFNAV" localSheetId="33">TICF!$B$67:$B$74</definedName>
    <definedName name="TIFA" localSheetId="63">#REF!</definedName>
    <definedName name="TIFA" localSheetId="61">#REF!</definedName>
    <definedName name="TIFA" localSheetId="62">#REF!</definedName>
    <definedName name="TIFA" localSheetId="51">#REF!</definedName>
    <definedName name="TIFA" localSheetId="49">#REF!</definedName>
    <definedName name="TIFA" localSheetId="60">#REF!</definedName>
    <definedName name="TIFA" localSheetId="48">#REF!</definedName>
    <definedName name="TIFA" localSheetId="59">#REF!</definedName>
    <definedName name="TIFA" localSheetId="58">#REF!</definedName>
    <definedName name="TIFA" localSheetId="57">#REF!</definedName>
    <definedName name="TIFA" localSheetId="56">#REF!</definedName>
    <definedName name="TIFA" localSheetId="55">#REF!</definedName>
    <definedName name="TIFA" localSheetId="54">#REF!</definedName>
    <definedName name="TIFA" localSheetId="53">#REF!</definedName>
    <definedName name="TIFA" localSheetId="52">#REF!</definedName>
    <definedName name="TIFA" localSheetId="50">#REF!</definedName>
    <definedName name="TIFA">#REF!</definedName>
    <definedName name="TIFNA" localSheetId="63">#REF!</definedName>
    <definedName name="TIFNA" localSheetId="61">#REF!</definedName>
    <definedName name="TIFNA" localSheetId="62">#REF!</definedName>
    <definedName name="TIFNA" localSheetId="51">#REF!</definedName>
    <definedName name="TIFNA" localSheetId="49">#REF!</definedName>
    <definedName name="TIFNA" localSheetId="60">#REF!</definedName>
    <definedName name="TIFNA" localSheetId="48">#REF!</definedName>
    <definedName name="TIFNA" localSheetId="59">#REF!</definedName>
    <definedName name="TIFNA" localSheetId="58">#REF!</definedName>
    <definedName name="TIFNA" localSheetId="57">#REF!</definedName>
    <definedName name="TIFNA" localSheetId="56">#REF!</definedName>
    <definedName name="TIFNA" localSheetId="55">#REF!</definedName>
    <definedName name="TIFNA" localSheetId="54">#REF!</definedName>
    <definedName name="TIFNA" localSheetId="53">#REF!</definedName>
    <definedName name="TIFNA" localSheetId="52">#REF!</definedName>
    <definedName name="TIFNA" localSheetId="50">#REF!</definedName>
    <definedName name="TIFNA">TIFNA!$B$1</definedName>
    <definedName name="TIFNA_Debt_Related" localSheetId="24">TIFNA!$B$67:$H$71</definedName>
    <definedName name="TIFNA_EQ" localSheetId="24">TIFNA!$B$12:$I$65</definedName>
    <definedName name="TIFNANAV" localSheetId="24">TIFNA!$B$83:$B$86</definedName>
    <definedName name="TIFSA" localSheetId="63">#REF!</definedName>
    <definedName name="TIFSA" localSheetId="61">#REF!</definedName>
    <definedName name="TIFSA" localSheetId="62">#REF!</definedName>
    <definedName name="TIFSA" localSheetId="51">#REF!</definedName>
    <definedName name="TIFSA" localSheetId="49">#REF!</definedName>
    <definedName name="TIFSA" localSheetId="60">#REF!</definedName>
    <definedName name="TIFSA" localSheetId="48">#REF!</definedName>
    <definedName name="TIFSA" localSheetId="59">#REF!</definedName>
    <definedName name="TIFSA" localSheetId="58">#REF!</definedName>
    <definedName name="TIFSA" localSheetId="57">#REF!</definedName>
    <definedName name="TIFSA" localSheetId="56">#REF!</definedName>
    <definedName name="TIFSA" localSheetId="55">#REF!</definedName>
    <definedName name="TIFSA" localSheetId="54">#REF!</definedName>
    <definedName name="TIFSA" localSheetId="53">#REF!</definedName>
    <definedName name="TIFSA" localSheetId="52">#REF!</definedName>
    <definedName name="TIFSA" localSheetId="50">#REF!</definedName>
    <definedName name="TIFSA">TIFSA!$B$1</definedName>
    <definedName name="TIFSA_EQ" localSheetId="9">TIFSA!$B$12:$I$44</definedName>
    <definedName name="TIFSANAV" localSheetId="9">TIFSA!$B$56:$B$59</definedName>
    <definedName name="TIGIF" localSheetId="63">#REF!</definedName>
    <definedName name="TIGIF" localSheetId="61">#REF!</definedName>
    <definedName name="TIGIF" localSheetId="62">#REF!</definedName>
    <definedName name="TIGIF" localSheetId="51">#REF!</definedName>
    <definedName name="TIGIF" localSheetId="49">#REF!</definedName>
    <definedName name="TIGIF" localSheetId="60">#REF!</definedName>
    <definedName name="TIGIF" localSheetId="48">#REF!</definedName>
    <definedName name="TIGIF" localSheetId="59">#REF!</definedName>
    <definedName name="TIGIF" localSheetId="58">#REF!</definedName>
    <definedName name="TIGIF" localSheetId="57">#REF!</definedName>
    <definedName name="TIGIF" localSheetId="56">#REF!</definedName>
    <definedName name="TIGIF" localSheetId="55">#REF!</definedName>
    <definedName name="TIGIF" localSheetId="54">#REF!</definedName>
    <definedName name="TIGIF" localSheetId="53">#REF!</definedName>
    <definedName name="TIGIF" localSheetId="52">#REF!</definedName>
    <definedName name="TIGIF" localSheetId="50">#REF!</definedName>
    <definedName name="TIGIF">#REF!</definedName>
    <definedName name="TINR" localSheetId="63">#REF!</definedName>
    <definedName name="TINR" localSheetId="61">#REF!</definedName>
    <definedName name="TINR" localSheetId="62">#REF!</definedName>
    <definedName name="TINR" localSheetId="51">#REF!</definedName>
    <definedName name="TINR" localSheetId="49">#REF!</definedName>
    <definedName name="TINR" localSheetId="60">#REF!</definedName>
    <definedName name="TINR" localSheetId="48">#REF!</definedName>
    <definedName name="TINR" localSheetId="59">#REF!</definedName>
    <definedName name="TINR" localSheetId="58">#REF!</definedName>
    <definedName name="TINR" localSheetId="57">#REF!</definedName>
    <definedName name="TINR" localSheetId="56">#REF!</definedName>
    <definedName name="TINR" localSheetId="55">#REF!</definedName>
    <definedName name="TINR" localSheetId="54">#REF!</definedName>
    <definedName name="TINR" localSheetId="53">#REF!</definedName>
    <definedName name="TINR" localSheetId="52">#REF!</definedName>
    <definedName name="TINR" localSheetId="50">#REF!</definedName>
    <definedName name="TINR">TINR!$B$1</definedName>
    <definedName name="TINR_EQ" localSheetId="28">TINR!$B$12:$I$75</definedName>
    <definedName name="TINRNAV" localSheetId="28">TINR!$B$87:$B$94</definedName>
    <definedName name="TIPF" localSheetId="63">#REF!</definedName>
    <definedName name="TIPF" localSheetId="61">#REF!</definedName>
    <definedName name="TIPF" localSheetId="62">#REF!</definedName>
    <definedName name="TIPF" localSheetId="51">#REF!</definedName>
    <definedName name="TIPF" localSheetId="49">#REF!</definedName>
    <definedName name="TIPF" localSheetId="60">#REF!</definedName>
    <definedName name="TIPF" localSheetId="48">#REF!</definedName>
    <definedName name="TIPF" localSheetId="59">#REF!</definedName>
    <definedName name="TIPF" localSheetId="58">#REF!</definedName>
    <definedName name="TIPF" localSheetId="57">#REF!</definedName>
    <definedName name="TIPF" localSheetId="56">#REF!</definedName>
    <definedName name="TIPF" localSheetId="55">#REF!</definedName>
    <definedName name="TIPF" localSheetId="54">#REF!</definedName>
    <definedName name="TIPF" localSheetId="53">#REF!</definedName>
    <definedName name="TIPF" localSheetId="52">#REF!</definedName>
    <definedName name="TIPF" localSheetId="50">#REF!</definedName>
    <definedName name="TIPF">#REF!</definedName>
    <definedName name="TIPFSP1" localSheetId="63">#REF!</definedName>
    <definedName name="TIPFSP1" localSheetId="61">#REF!</definedName>
    <definedName name="TIPFSP1" localSheetId="62">#REF!</definedName>
    <definedName name="TIPFSP1" localSheetId="51">#REF!</definedName>
    <definedName name="TIPFSP1" localSheetId="49">#REF!</definedName>
    <definedName name="TIPFSP1" localSheetId="60">#REF!</definedName>
    <definedName name="TIPFSP1" localSheetId="48">#REF!</definedName>
    <definedName name="TIPFSP1" localSheetId="59">#REF!</definedName>
    <definedName name="TIPFSP1" localSheetId="58">#REF!</definedName>
    <definedName name="TIPFSP1" localSheetId="57">#REF!</definedName>
    <definedName name="TIPFSP1" localSheetId="56">#REF!</definedName>
    <definedName name="TIPFSP1" localSheetId="55">#REF!</definedName>
    <definedName name="TIPFSP1" localSheetId="54">#REF!</definedName>
    <definedName name="TIPFSP1" localSheetId="53">#REF!</definedName>
    <definedName name="TIPFSP1" localSheetId="52">#REF!</definedName>
    <definedName name="TIPFSP1" localSheetId="50">#REF!</definedName>
    <definedName name="TIPFSP1">#REF!</definedName>
    <definedName name="TIPHF" localSheetId="63">#REF!</definedName>
    <definedName name="TIPHF" localSheetId="61">#REF!</definedName>
    <definedName name="TIPHF" localSheetId="62">#REF!</definedName>
    <definedName name="TIPHF" localSheetId="51">#REF!</definedName>
    <definedName name="TIPHF" localSheetId="49">#REF!</definedName>
    <definedName name="TIPHF" localSheetId="60">#REF!</definedName>
    <definedName name="TIPHF" localSheetId="48">#REF!</definedName>
    <definedName name="TIPHF" localSheetId="59">#REF!</definedName>
    <definedName name="TIPHF" localSheetId="58">#REF!</definedName>
    <definedName name="TIPHF" localSheetId="57">#REF!</definedName>
    <definedName name="TIPHF" localSheetId="56">#REF!</definedName>
    <definedName name="TIPHF" localSheetId="55">#REF!</definedName>
    <definedName name="TIPHF" localSheetId="54">#REF!</definedName>
    <definedName name="TIPHF" localSheetId="53">#REF!</definedName>
    <definedName name="TIPHF" localSheetId="52">#REF!</definedName>
    <definedName name="TIPHF" localSheetId="50">#REF!</definedName>
    <definedName name="TIPHF">TIPHF!$B$1</definedName>
    <definedName name="TIPHF_EQ" localSheetId="32">TIPHF!$B$12:$I$45</definedName>
    <definedName name="TIPHFNAV" localSheetId="32">TIPHF!$B$57:$B$64</definedName>
    <definedName name="TISF" localSheetId="63">#REF!</definedName>
    <definedName name="TISF" localSheetId="61">#REF!</definedName>
    <definedName name="TISF" localSheetId="62">#REF!</definedName>
    <definedName name="TISF" localSheetId="51">#REF!</definedName>
    <definedName name="TISF" localSheetId="49">#REF!</definedName>
    <definedName name="TISF" localSheetId="60">#REF!</definedName>
    <definedName name="TISF" localSheetId="48">#REF!</definedName>
    <definedName name="TISF" localSheetId="59">#REF!</definedName>
    <definedName name="TISF" localSheetId="58">#REF!</definedName>
    <definedName name="TISF" localSheetId="57">#REF!</definedName>
    <definedName name="TISF" localSheetId="56">#REF!</definedName>
    <definedName name="TISF" localSheetId="55">#REF!</definedName>
    <definedName name="TISF" localSheetId="54">#REF!</definedName>
    <definedName name="TISF" localSheetId="53">#REF!</definedName>
    <definedName name="TISF" localSheetId="52">#REF!</definedName>
    <definedName name="TISF" localSheetId="50">#REF!</definedName>
    <definedName name="TISF">TISF!$B$1</definedName>
    <definedName name="TISF_EQ" localSheetId="31">TISF!$B$12:$I$75</definedName>
    <definedName name="TISF_EQ_FU_Related" localSheetId="31">TISF!$B$76:$I$77</definedName>
    <definedName name="TISFNAV" localSheetId="31">TISF!$B$89:$B$96</definedName>
    <definedName name="TITSF" localSheetId="63">#REF!</definedName>
    <definedName name="TITSF" localSheetId="61">#REF!</definedName>
    <definedName name="TITSF" localSheetId="62">#REF!</definedName>
    <definedName name="TITSF" localSheetId="51">#REF!</definedName>
    <definedName name="TITSF" localSheetId="49">#REF!</definedName>
    <definedName name="TITSF" localSheetId="60">#REF!</definedName>
    <definedName name="TITSF" localSheetId="48">#REF!</definedName>
    <definedName name="TITSF" localSheetId="59">#REF!</definedName>
    <definedName name="TITSF" localSheetId="58">#REF!</definedName>
    <definedName name="TITSF" localSheetId="57">#REF!</definedName>
    <definedName name="TITSF" localSheetId="56">#REF!</definedName>
    <definedName name="TITSF" localSheetId="55">#REF!</definedName>
    <definedName name="TITSF" localSheetId="54">#REF!</definedName>
    <definedName name="TITSF" localSheetId="53">#REF!</definedName>
    <definedName name="TITSF" localSheetId="52">#REF!</definedName>
    <definedName name="TITSF" localSheetId="50">#REF!</definedName>
    <definedName name="TITSF">#REF!</definedName>
    <definedName name="TLF" localSheetId="63">TLF!$B$1</definedName>
    <definedName name="TLF" localSheetId="61">TLF!$B$1</definedName>
    <definedName name="TLF" localSheetId="62">TLF!$B$1</definedName>
    <definedName name="TLF" localSheetId="60">TLF!$B$1</definedName>
    <definedName name="TLF" localSheetId="59">TLF!$B$1</definedName>
    <definedName name="TLF" localSheetId="58">TLF!$B$1</definedName>
    <definedName name="TLF">#REF!</definedName>
    <definedName name="TLF_Aif_cat" localSheetId="58">TLF!$B$108:$H$109</definedName>
    <definedName name="TLF_GOV_SEC" localSheetId="58">TLF!$B$22:$H$31</definedName>
    <definedName name="TLF_MM" localSheetId="58">TLF!$B$33:$H$106</definedName>
    <definedName name="TLFNAV" localSheetId="58">TLF!$B$124:$B$131</definedName>
    <definedName name="TLMF" localSheetId="63">#REF!</definedName>
    <definedName name="TLMF" localSheetId="61">#REF!</definedName>
    <definedName name="TLMF" localSheetId="62">#REF!</definedName>
    <definedName name="TLMF" localSheetId="51">#REF!</definedName>
    <definedName name="TLMF" localSheetId="49">#REF!</definedName>
    <definedName name="TLMF" localSheetId="60">#REF!</definedName>
    <definedName name="TLMF" localSheetId="48">#REF!</definedName>
    <definedName name="TLMF" localSheetId="59">#REF!</definedName>
    <definedName name="TLMF" localSheetId="58">#REF!</definedName>
    <definedName name="TLMF" localSheetId="57">#REF!</definedName>
    <definedName name="TLMF" localSheetId="56">#REF!</definedName>
    <definedName name="TLMF" localSheetId="55">#REF!</definedName>
    <definedName name="TLMF" localSheetId="54">#REF!</definedName>
    <definedName name="TLMF" localSheetId="53">#REF!</definedName>
    <definedName name="TLMF" localSheetId="52">#REF!</definedName>
    <definedName name="TLMF" localSheetId="50">#REF!</definedName>
    <definedName name="TLMF">#REF!</definedName>
    <definedName name="TMAOF" localSheetId="63">#REF!</definedName>
    <definedName name="TMAOF" localSheetId="61">#REF!</definedName>
    <definedName name="TMAOF" localSheetId="62">#REF!</definedName>
    <definedName name="TMAOF" localSheetId="51">#REF!</definedName>
    <definedName name="TMAOF" localSheetId="49">#REF!</definedName>
    <definedName name="TMAOF" localSheetId="60">#REF!</definedName>
    <definedName name="TMAOF" localSheetId="48">#REF!</definedName>
    <definedName name="TMAOF" localSheetId="59">#REF!</definedName>
    <definedName name="TMAOF" localSheetId="58">#REF!</definedName>
    <definedName name="TMAOF" localSheetId="57">#REF!</definedName>
    <definedName name="TMAOF" localSheetId="56">#REF!</definedName>
    <definedName name="TMAOF" localSheetId="55">#REF!</definedName>
    <definedName name="TMAOF" localSheetId="54">#REF!</definedName>
    <definedName name="TMAOF" localSheetId="53">#REF!</definedName>
    <definedName name="TMAOF" localSheetId="52">#REF!</definedName>
    <definedName name="TMAOF" localSheetId="50">#REF!</definedName>
    <definedName name="TMAOF">TMAOF!$B$1</definedName>
    <definedName name="TMAOF_Debt_Related" localSheetId="27">TMAOF!$B$140:$H$146</definedName>
    <definedName name="TMAOF_EQ" localSheetId="27">TMAOF!$B$12:$I$82</definedName>
    <definedName name="TMAOF_EQ_Related" localSheetId="27">TMAOF!$B$83:$I$116</definedName>
    <definedName name="TMAOF_GOV_SEC" localSheetId="27">TMAOF!$B$121:$H$138</definedName>
    <definedName name="TMAOF_MM" localSheetId="27">TMAOF!$B$148:$H$149</definedName>
    <definedName name="TMAOF_Mutual_F_Units" localSheetId="27">TMAOF!$B$118:$H$119</definedName>
    <definedName name="TMAOFNAV" localSheetId="27">TMAOF!$B$161:$B$168</definedName>
    <definedName name="TMCAPF" localSheetId="63">#REF!</definedName>
    <definedName name="TMCAPF" localSheetId="61">#REF!</definedName>
    <definedName name="TMCAPF" localSheetId="62">#REF!</definedName>
    <definedName name="TMCAPF" localSheetId="51">#REF!</definedName>
    <definedName name="TMCAPF" localSheetId="49">#REF!</definedName>
    <definedName name="TMCAPF" localSheetId="60">#REF!</definedName>
    <definedName name="TMCAPF" localSheetId="48">#REF!</definedName>
    <definedName name="TMCAPF" localSheetId="59">#REF!</definedName>
    <definedName name="TMCAPF" localSheetId="58">#REF!</definedName>
    <definedName name="TMCAPF" localSheetId="57">#REF!</definedName>
    <definedName name="TMCAPF" localSheetId="56">#REF!</definedName>
    <definedName name="TMCAPF" localSheetId="55">#REF!</definedName>
    <definedName name="TMCAPF" localSheetId="54">#REF!</definedName>
    <definedName name="TMCAPF" localSheetId="53">#REF!</definedName>
    <definedName name="TMCAPF" localSheetId="52">#REF!</definedName>
    <definedName name="TMCAPF" localSheetId="50">#REF!</definedName>
    <definedName name="TMCAPF">TMCAPF!$B$1</definedName>
    <definedName name="TMCAPF_EQ" localSheetId="37">TMCAPF!$B$12:$I$69</definedName>
    <definedName name="TMCAPF_EQ_FU_Related" localSheetId="37">TMCAPF!$B$70:$I$71</definedName>
    <definedName name="TMCAPFNAV" localSheetId="37">TMCAPF!$B$83:$B$90</definedName>
    <definedName name="TMIF" localSheetId="63">#REF!</definedName>
    <definedName name="TMIF" localSheetId="61">#REF!</definedName>
    <definedName name="TMIF" localSheetId="62">#REF!</definedName>
    <definedName name="TMIF" localSheetId="51">#REF!</definedName>
    <definedName name="TMIF" localSheetId="49">#REF!</definedName>
    <definedName name="TMIF" localSheetId="60">#REF!</definedName>
    <definedName name="TMIF" localSheetId="48">#REF!</definedName>
    <definedName name="TMIF" localSheetId="59">#REF!</definedName>
    <definedName name="TMIF" localSheetId="58">#REF!</definedName>
    <definedName name="TMIF" localSheetId="57">#REF!</definedName>
    <definedName name="TMIF" localSheetId="56">#REF!</definedName>
    <definedName name="TMIF" localSheetId="55">#REF!</definedName>
    <definedName name="TMIF" localSheetId="54">#REF!</definedName>
    <definedName name="TMIF" localSheetId="53">#REF!</definedName>
    <definedName name="TMIF" localSheetId="52">#REF!</definedName>
    <definedName name="TMIF" localSheetId="50">#REF!</definedName>
    <definedName name="TMIF">TMIF!$B$1</definedName>
    <definedName name="TMIF_Debt_Related" localSheetId="39">TMIF!$B$82:$H$83</definedName>
    <definedName name="TMIF_EQ" localSheetId="39">TMIF!$B$12:$I$53</definedName>
    <definedName name="TMIF_EQ_Related" localSheetId="39">TMIF!$B$54:$I$64</definedName>
    <definedName name="TMIF_GOV_SEC" localSheetId="39">TMIF!$B$75:$H$80</definedName>
    <definedName name="TMIF_Mutual_F_Units" localSheetId="39">TMIF!$B$71:$H$73</definedName>
    <definedName name="TMIFNAV" localSheetId="39">TMIF!$B$96:$B$107</definedName>
    <definedName name="TMPF" localSheetId="63">#REF!</definedName>
    <definedName name="TMPF" localSheetId="61">#REF!</definedName>
    <definedName name="TMPF" localSheetId="62">#REF!</definedName>
    <definedName name="TMPF" localSheetId="51">#REF!</definedName>
    <definedName name="TMPF" localSheetId="49">#REF!</definedName>
    <definedName name="TMPF" localSheetId="60">#REF!</definedName>
    <definedName name="TMPF" localSheetId="48">#REF!</definedName>
    <definedName name="TMPF" localSheetId="59">#REF!</definedName>
    <definedName name="TMPF" localSheetId="58">#REF!</definedName>
    <definedName name="TMPF" localSheetId="57">#REF!</definedName>
    <definedName name="TMPF" localSheetId="56">#REF!</definedName>
    <definedName name="TMPF" localSheetId="55">#REF!</definedName>
    <definedName name="TMPF" localSheetId="54">#REF!</definedName>
    <definedName name="TMPF" localSheetId="53">#REF!</definedName>
    <definedName name="TMPF" localSheetId="52">#REF!</definedName>
    <definedName name="TMPF" localSheetId="50">#REF!</definedName>
    <definedName name="TMPF">#REF!</definedName>
    <definedName name="TMULTICF" localSheetId="63">#REF!</definedName>
    <definedName name="TMULTICF" localSheetId="61">#REF!</definedName>
    <definedName name="TMULTICF" localSheetId="62">#REF!</definedName>
    <definedName name="TMULTICF" localSheetId="51">#REF!</definedName>
    <definedName name="TMULTICF" localSheetId="49">#REF!</definedName>
    <definedName name="TMULTICF" localSheetId="60">#REF!</definedName>
    <definedName name="TMULTICF" localSheetId="48">#REF!</definedName>
    <definedName name="TMULTICF" localSheetId="59">#REF!</definedName>
    <definedName name="TMULTICF" localSheetId="58">#REF!</definedName>
    <definedName name="TMULTICF" localSheetId="57">#REF!</definedName>
    <definedName name="TMULTICF" localSheetId="56">#REF!</definedName>
    <definedName name="TMULTICF" localSheetId="55">#REF!</definedName>
    <definedName name="TMULTICF" localSheetId="54">#REF!</definedName>
    <definedName name="TMULTICF" localSheetId="53">#REF!</definedName>
    <definedName name="TMULTICF" localSheetId="52">#REF!</definedName>
    <definedName name="TMULTICF" localSheetId="50">#REF!</definedName>
    <definedName name="TMULTICF">TMULTICF!$B$1</definedName>
    <definedName name="TMULTICF_EQ" localSheetId="26">TMULTICF!$B$12:$I$78</definedName>
    <definedName name="TMULTICF_EQ_FU_Related" localSheetId="26">TMULTICF!$B$80:$I$81</definedName>
    <definedName name="TMULTICF_EQ_Related" localSheetId="26">TMULTICF!$B$79:$I$79</definedName>
    <definedName name="TMULTICFNAV" localSheetId="26">TMULTICF!$B$93:$B$100</definedName>
    <definedName name="TNAIF" localSheetId="63">#REF!</definedName>
    <definedName name="TNAIF" localSheetId="61">#REF!</definedName>
    <definedName name="TNAIF" localSheetId="62">#REF!</definedName>
    <definedName name="TNAIF" localSheetId="51">#REF!</definedName>
    <definedName name="TNAIF" localSheetId="49">#REF!</definedName>
    <definedName name="TNAIF" localSheetId="60">#REF!</definedName>
    <definedName name="TNAIF" localSheetId="48">#REF!</definedName>
    <definedName name="TNAIF" localSheetId="59">#REF!</definedName>
    <definedName name="TNAIF" localSheetId="58">#REF!</definedName>
    <definedName name="TNAIF" localSheetId="57">#REF!</definedName>
    <definedName name="TNAIF" localSheetId="56">#REF!</definedName>
    <definedName name="TNAIF" localSheetId="55">#REF!</definedName>
    <definedName name="TNAIF" localSheetId="54">#REF!</definedName>
    <definedName name="TNAIF" localSheetId="53">#REF!</definedName>
    <definedName name="TNAIF" localSheetId="52">#REF!</definedName>
    <definedName name="TNAIF" localSheetId="50">#REF!</definedName>
    <definedName name="TNAIF">TNAIF!$B$1</definedName>
    <definedName name="TNAIF_EQ" localSheetId="23">TNAIF!$B$12:$I$30</definedName>
    <definedName name="TNAIFNAV" localSheetId="23">TNAIF!$B$42:$B$45</definedName>
    <definedName name="TNETF" localSheetId="63">#REF!</definedName>
    <definedName name="TNETF" localSheetId="61">#REF!</definedName>
    <definedName name="TNETF" localSheetId="62">#REF!</definedName>
    <definedName name="TNETF" localSheetId="51">#REF!</definedName>
    <definedName name="TNETF" localSheetId="49">#REF!</definedName>
    <definedName name="TNETF" localSheetId="60">#REF!</definedName>
    <definedName name="TNETF" localSheetId="48">#REF!</definedName>
    <definedName name="TNETF" localSheetId="59">#REF!</definedName>
    <definedName name="TNETF" localSheetId="58">#REF!</definedName>
    <definedName name="TNETF" localSheetId="57">#REF!</definedName>
    <definedName name="TNETF" localSheetId="56">#REF!</definedName>
    <definedName name="TNETF" localSheetId="55">#REF!</definedName>
    <definedName name="TNETF" localSheetId="54">#REF!</definedName>
    <definedName name="TNETF" localSheetId="53">#REF!</definedName>
    <definedName name="TNETF" localSheetId="52">#REF!</definedName>
    <definedName name="TNETF" localSheetId="50">#REF!</definedName>
    <definedName name="TNETF">TNETF!$B$1</definedName>
    <definedName name="TNETF_Debt_Related" localSheetId="25">TNETF!$B$67:$H$71</definedName>
    <definedName name="TNETF_EQ" localSheetId="25">TNETF!$B$12:$I$65</definedName>
    <definedName name="TNETFNAV" localSheetId="25">TNETF!$B$83:$B$84</definedName>
    <definedName name="TNFSIF" localSheetId="63">#REF!</definedName>
    <definedName name="TNFSIF" localSheetId="61">#REF!</definedName>
    <definedName name="TNFSIF" localSheetId="62">#REF!</definedName>
    <definedName name="TNFSIF" localSheetId="51">#REF!</definedName>
    <definedName name="TNFSIF" localSheetId="49">#REF!</definedName>
    <definedName name="TNFSIF" localSheetId="60">#REF!</definedName>
    <definedName name="TNFSIF" localSheetId="48">#REF!</definedName>
    <definedName name="TNFSIF" localSheetId="59">#REF!</definedName>
    <definedName name="TNFSIF" localSheetId="58">#REF!</definedName>
    <definedName name="TNFSIF" localSheetId="57">#REF!</definedName>
    <definedName name="TNFSIF" localSheetId="56">#REF!</definedName>
    <definedName name="TNFSIF" localSheetId="55">#REF!</definedName>
    <definedName name="TNFSIF" localSheetId="54">#REF!</definedName>
    <definedName name="TNFSIF" localSheetId="53">#REF!</definedName>
    <definedName name="TNFSIF" localSheetId="52">#REF!</definedName>
    <definedName name="TNFSIF" localSheetId="50">#REF!</definedName>
    <definedName name="TNFSIF">TNFSIF!$B$1</definedName>
    <definedName name="TNFSIF_EQ" localSheetId="22">TNFSIF!$B$12:$I$34</definedName>
    <definedName name="TNFSIFNAV" localSheetId="22">TNFSIF!$B$46:$B$49</definedName>
    <definedName name="TNGIF1226" localSheetId="63">TNGIF1226!$B$1</definedName>
    <definedName name="TNGIF1226" localSheetId="61">TNGIF1226!$B$1</definedName>
    <definedName name="TNGIF1226" localSheetId="62">TNGIF1226!$B$1</definedName>
    <definedName name="TNGIF1226" localSheetId="60">TNGIF1226!$B$1</definedName>
    <definedName name="TNGIF1226" localSheetId="59">TNGIF1226!$B$1</definedName>
    <definedName name="TNGIF1226" localSheetId="58">TNGIF1226!$B$1</definedName>
    <definedName name="TNGIF1226" localSheetId="57">TNGIF1226!$B$1</definedName>
    <definedName name="TNGIF1226">#REF!</definedName>
    <definedName name="TNGIF1226_GOV_SEC" localSheetId="57">TNGIF1226!$B$22:$H$28</definedName>
    <definedName name="TNGIF1226NAV" localSheetId="57">TNGIF1226!$B$42:$B$49</definedName>
    <definedName name="TNGIF1229" localSheetId="63">TNGIF1229!$B$1</definedName>
    <definedName name="TNGIF1229" localSheetId="61">TNGIF1229!$B$1</definedName>
    <definedName name="TNGIF1229" localSheetId="62">TNGIF1229!$B$1</definedName>
    <definedName name="TNGIF1229" localSheetId="60">TNGIF1229!$B$1</definedName>
    <definedName name="TNGIF1229" localSheetId="59">TNGIF1229!$B$1</definedName>
    <definedName name="TNGIF1229" localSheetId="58">TNGIF1229!$B$1</definedName>
    <definedName name="TNGIF1229" localSheetId="57">TNGIF1229!$B$1</definedName>
    <definedName name="TNGIF1229" localSheetId="56">TNGIF1229!$B$1</definedName>
    <definedName name="TNGIF1229">#REF!</definedName>
    <definedName name="TNGIF1229_GOV_SEC" localSheetId="56">TNGIF1229!$B$22:$H$27</definedName>
    <definedName name="TNGIF1229NAV" localSheetId="56">TNGIF1229!$B$41:$B$48</definedName>
    <definedName name="TNIDETF" localSheetId="63">#REF!</definedName>
    <definedName name="TNIDETF" localSheetId="61">#REF!</definedName>
    <definedName name="TNIDETF" localSheetId="62">#REF!</definedName>
    <definedName name="TNIDETF" localSheetId="51">#REF!</definedName>
    <definedName name="TNIDETF" localSheetId="49">#REF!</definedName>
    <definedName name="TNIDETF" localSheetId="60">#REF!</definedName>
    <definedName name="TNIDETF" localSheetId="48">#REF!</definedName>
    <definedName name="TNIDETF" localSheetId="59">#REF!</definedName>
    <definedName name="TNIDETF" localSheetId="58">#REF!</definedName>
    <definedName name="TNIDETF" localSheetId="57">#REF!</definedName>
    <definedName name="TNIDETF" localSheetId="56">#REF!</definedName>
    <definedName name="TNIDETF" localSheetId="55">#REF!</definedName>
    <definedName name="TNIDETF" localSheetId="54">#REF!</definedName>
    <definedName name="TNIDETF" localSheetId="53">#REF!</definedName>
    <definedName name="TNIDETF" localSheetId="52">#REF!</definedName>
    <definedName name="TNIDETF" localSheetId="50">#REF!</definedName>
    <definedName name="TNIDETF">TNIDETF!$B$1</definedName>
    <definedName name="TNIDETF_EQ" localSheetId="20">TNIDETF!$B$12:$I$44</definedName>
    <definedName name="TNIDETFNAV" localSheetId="20">TNIDETF!$B$55:$B$56</definedName>
    <definedName name="TNIDFOF" localSheetId="63">#REF!</definedName>
    <definedName name="TNIDFOF" localSheetId="61">#REF!</definedName>
    <definedName name="TNIDFOF" localSheetId="62">#REF!</definedName>
    <definedName name="TNIDFOF" localSheetId="51">#REF!</definedName>
    <definedName name="TNIDFOF" localSheetId="49">#REF!</definedName>
    <definedName name="TNIDFOF" localSheetId="60">#REF!</definedName>
    <definedName name="TNIDFOF" localSheetId="48">#REF!</definedName>
    <definedName name="TNIDFOF" localSheetId="59">#REF!</definedName>
    <definedName name="TNIDFOF" localSheetId="58">#REF!</definedName>
    <definedName name="TNIDFOF" localSheetId="57">#REF!</definedName>
    <definedName name="TNIDFOF" localSheetId="56">#REF!</definedName>
    <definedName name="TNIDFOF" localSheetId="55">#REF!</definedName>
    <definedName name="TNIDFOF" localSheetId="54">#REF!</definedName>
    <definedName name="TNIDFOF" localSheetId="53">#REF!</definedName>
    <definedName name="TNIDFOF" localSheetId="52">#REF!</definedName>
    <definedName name="TNIDFOF" localSheetId="50">#REF!</definedName>
    <definedName name="TNIDFOF">TNIDFOF!$B$1</definedName>
    <definedName name="TNIDFOF_Mutual_F_Units" localSheetId="21">TNIDFOF!$B$12:$H$13</definedName>
    <definedName name="TNIDFOFNAV" localSheetId="21">TNIDFOF!$B$25:$B$32</definedName>
    <definedName name="TNMIIF" localSheetId="63">#REF!</definedName>
    <definedName name="TNMIIF" localSheetId="61">#REF!</definedName>
    <definedName name="TNMIIF" localSheetId="62">#REF!</definedName>
    <definedName name="TNMIIF" localSheetId="51">#REF!</definedName>
    <definedName name="TNMIIF" localSheetId="49">#REF!</definedName>
    <definedName name="TNMIIF" localSheetId="60">#REF!</definedName>
    <definedName name="TNMIIF" localSheetId="48">#REF!</definedName>
    <definedName name="TNMIIF" localSheetId="59">#REF!</definedName>
    <definedName name="TNMIIF" localSheetId="58">#REF!</definedName>
    <definedName name="TNMIIF" localSheetId="57">#REF!</definedName>
    <definedName name="TNMIIF" localSheetId="56">#REF!</definedName>
    <definedName name="TNMIIF" localSheetId="55">#REF!</definedName>
    <definedName name="TNMIIF" localSheetId="54">#REF!</definedName>
    <definedName name="TNMIIF" localSheetId="53">#REF!</definedName>
    <definedName name="TNMIIF" localSheetId="52">#REF!</definedName>
    <definedName name="TNMIIF" localSheetId="50">#REF!</definedName>
    <definedName name="TNMIIF">TNMIIF!$B$1</definedName>
    <definedName name="TNMIIF_EQ" localSheetId="14">TNMIIF!$B$12:$I$89</definedName>
    <definedName name="TNMIIFNAV" localSheetId="14">TNMIIF!$B$101:$B$104</definedName>
    <definedName name="TNMIMIF" localSheetId="63">#REF!</definedName>
    <definedName name="TNMIMIF" localSheetId="61">#REF!</definedName>
    <definedName name="TNMIMIF" localSheetId="62">#REF!</definedName>
    <definedName name="TNMIMIF" localSheetId="51">#REF!</definedName>
    <definedName name="TNMIMIF" localSheetId="49">#REF!</definedName>
    <definedName name="TNMIMIF" localSheetId="60">#REF!</definedName>
    <definedName name="TNMIMIF" localSheetId="48">#REF!</definedName>
    <definedName name="TNMIMIF" localSheetId="59">#REF!</definedName>
    <definedName name="TNMIMIF" localSheetId="58">#REF!</definedName>
    <definedName name="TNMIMIF" localSheetId="57">#REF!</definedName>
    <definedName name="TNMIMIF" localSheetId="56">#REF!</definedName>
    <definedName name="TNMIMIF" localSheetId="55">#REF!</definedName>
    <definedName name="TNMIMIF" localSheetId="54">#REF!</definedName>
    <definedName name="TNMIMIF" localSheetId="53">#REF!</definedName>
    <definedName name="TNMIMIF" localSheetId="52">#REF!</definedName>
    <definedName name="TNMIMIF" localSheetId="50">#REF!</definedName>
    <definedName name="TNMIMIF">TNMIMIF!$B$1</definedName>
    <definedName name="TNMIMIF_EQ" localSheetId="15">TNMIMIF!$B$12:$I$89</definedName>
    <definedName name="TNMIMIFNAV" localSheetId="15">TNMIMIF!$B$101:$B$104</definedName>
    <definedName name="TNMMIF" localSheetId="63">#REF!</definedName>
    <definedName name="TNMMIF" localSheetId="61">#REF!</definedName>
    <definedName name="TNMMIF" localSheetId="62">#REF!</definedName>
    <definedName name="TNMMIF" localSheetId="51">#REF!</definedName>
    <definedName name="TNMMIF" localSheetId="49">#REF!</definedName>
    <definedName name="TNMMIF" localSheetId="60">#REF!</definedName>
    <definedName name="TNMMIF" localSheetId="48">#REF!</definedName>
    <definedName name="TNMMIF" localSheetId="59">#REF!</definedName>
    <definedName name="TNMMIF" localSheetId="58">#REF!</definedName>
    <definedName name="TNMMIF" localSheetId="57">#REF!</definedName>
    <definedName name="TNMMIF" localSheetId="56">#REF!</definedName>
    <definedName name="TNMMIF" localSheetId="55">#REF!</definedName>
    <definedName name="TNMMIF" localSheetId="54">#REF!</definedName>
    <definedName name="TNMMIF" localSheetId="53">#REF!</definedName>
    <definedName name="TNMMIF" localSheetId="52">#REF!</definedName>
    <definedName name="TNMMIF" localSheetId="50">#REF!</definedName>
    <definedName name="TNMMIF">TNMMIF!$B$1</definedName>
    <definedName name="TNMMIF_EQ" localSheetId="19">TNMMIF!$B$12:$I$64</definedName>
    <definedName name="TNMMIFNAV" localSheetId="19">TNMMIF!$B$76:$B$83</definedName>
    <definedName name="TNMSHIF" localSheetId="63">#REF!</definedName>
    <definedName name="TNMSHIF" localSheetId="61">#REF!</definedName>
    <definedName name="TNMSHIF" localSheetId="62">#REF!</definedName>
    <definedName name="TNMSHIF" localSheetId="51">#REF!</definedName>
    <definedName name="TNMSHIF" localSheetId="49">#REF!</definedName>
    <definedName name="TNMSHIF" localSheetId="60">#REF!</definedName>
    <definedName name="TNMSHIF" localSheetId="48">#REF!</definedName>
    <definedName name="TNMSHIF" localSheetId="59">#REF!</definedName>
    <definedName name="TNMSHIF" localSheetId="58">#REF!</definedName>
    <definedName name="TNMSHIF" localSheetId="57">#REF!</definedName>
    <definedName name="TNMSHIF" localSheetId="56">#REF!</definedName>
    <definedName name="TNMSHIF" localSheetId="55">#REF!</definedName>
    <definedName name="TNMSHIF" localSheetId="54">#REF!</definedName>
    <definedName name="TNMSHIF" localSheetId="53">#REF!</definedName>
    <definedName name="TNMSHIF" localSheetId="52">#REF!</definedName>
    <definedName name="TNMSHIF" localSheetId="50">#REF!</definedName>
    <definedName name="TNMSHIF">TNMSHIF!$B$1</definedName>
    <definedName name="TNMSHIF_EQ" localSheetId="18">TNMSHIF!$B$12:$I$44</definedName>
    <definedName name="TNMSHIFNAV" localSheetId="18">TNMSHIF!$B$56:$B$59</definedName>
    <definedName name="TNPBETF" localSheetId="63">#REF!</definedName>
    <definedName name="TNPBETF" localSheetId="61">#REF!</definedName>
    <definedName name="TNPBETF" localSheetId="62">#REF!</definedName>
    <definedName name="TNPBETF" localSheetId="51">#REF!</definedName>
    <definedName name="TNPBETF" localSheetId="49">#REF!</definedName>
    <definedName name="TNPBETF" localSheetId="60">#REF!</definedName>
    <definedName name="TNPBETF" localSheetId="48">#REF!</definedName>
    <definedName name="TNPBETF" localSheetId="59">#REF!</definedName>
    <definedName name="TNPBETF" localSheetId="58">#REF!</definedName>
    <definedName name="TNPBETF" localSheetId="57">#REF!</definedName>
    <definedName name="TNPBETF" localSheetId="56">#REF!</definedName>
    <definedName name="TNPBETF" localSheetId="55">#REF!</definedName>
    <definedName name="TNPBETF" localSheetId="54">#REF!</definedName>
    <definedName name="TNPBETF" localSheetId="53">#REF!</definedName>
    <definedName name="TNPBETF" localSheetId="52">#REF!</definedName>
    <definedName name="TNPBETF" localSheetId="50">#REF!</definedName>
    <definedName name="TNPBETF">TNPBETF!$B$1</definedName>
    <definedName name="TNPBETF_EQ" localSheetId="17">TNPBETF!$B$12:$I$24</definedName>
    <definedName name="TNPBETFNAV" localSheetId="17">TNPBETF!$B$35:$B$36</definedName>
    <definedName name="TNRIF" localSheetId="63">#REF!</definedName>
    <definedName name="TNRIF" localSheetId="61">#REF!</definedName>
    <definedName name="TNRIF" localSheetId="62">#REF!</definedName>
    <definedName name="TNRIF" localSheetId="51">#REF!</definedName>
    <definedName name="TNRIF" localSheetId="49">#REF!</definedName>
    <definedName name="TNRIF" localSheetId="60">#REF!</definedName>
    <definedName name="TNRIF" localSheetId="48">#REF!</definedName>
    <definedName name="TNRIF" localSheetId="59">#REF!</definedName>
    <definedName name="TNRIF" localSheetId="58">#REF!</definedName>
    <definedName name="TNRIF" localSheetId="57">#REF!</definedName>
    <definedName name="TNRIF" localSheetId="56">#REF!</definedName>
    <definedName name="TNRIF" localSheetId="55">#REF!</definedName>
    <definedName name="TNRIF" localSheetId="54">#REF!</definedName>
    <definedName name="TNRIF" localSheetId="53">#REF!</definedName>
    <definedName name="TNRIF" localSheetId="52">#REF!</definedName>
    <definedName name="TNRIF" localSheetId="50">#REF!</definedName>
    <definedName name="TNRIF">TNRIF!$B$1</definedName>
    <definedName name="TNRIF_EQ" localSheetId="16">TNRIF!$B$12:$I$24</definedName>
    <definedName name="TNRIFNAV" localSheetId="16">TNRIF!$B$36:$B$39</definedName>
    <definedName name="TNSIFDEC27" localSheetId="63">TNSIFDEC27!$B$1</definedName>
    <definedName name="TNSIFDEC27" localSheetId="61">TNSIFDEC27!$B$1</definedName>
    <definedName name="TNSIFDEC27" localSheetId="62">TNSIFDEC27!$B$1</definedName>
    <definedName name="TNSIFDEC27" localSheetId="60">TNSIFDEC27!$B$1</definedName>
    <definedName name="TNSIFDEC27" localSheetId="59">TNSIFDEC27!$B$1</definedName>
    <definedName name="TNSIFDEC27" localSheetId="58">TNSIFDEC27!$B$1</definedName>
    <definedName name="TNSIFDEC27" localSheetId="57">TNSIFDEC27!$B$1</definedName>
    <definedName name="TNSIFDEC27" localSheetId="56">TNSIFDEC27!$B$1</definedName>
    <definedName name="TNSIFDEC27" localSheetId="55">TNSIFDEC27!$B$1</definedName>
    <definedName name="TNSIFDEC27">#REF!</definedName>
    <definedName name="TNSIFDEC27_Debt_Related" localSheetId="55">TNSIFDEC27!$B$53:$H$65</definedName>
    <definedName name="TNSIFDEC27_GOV_SEC" localSheetId="55">TNSIFDEC27!$B$22:$H$51</definedName>
    <definedName name="TNSIFDEC27NAV" localSheetId="55">TNSIFDEC27!$B$79:$B$86</definedName>
    <definedName name="TOF" localSheetId="63">TOF!$B$1</definedName>
    <definedName name="TOF" localSheetId="61">TOF!$B$1</definedName>
    <definedName name="TOF" localSheetId="62">TOF!$B$1</definedName>
    <definedName name="TOF" localSheetId="60">TOF!$B$1</definedName>
    <definedName name="TOF" localSheetId="59">TOF!$B$1</definedName>
    <definedName name="TOF" localSheetId="58">TOF!$B$1</definedName>
    <definedName name="TOF" localSheetId="57">TOF!$B$1</definedName>
    <definedName name="TOF" localSheetId="56">TOF!$B$1</definedName>
    <definedName name="TOF" localSheetId="55">TOF!$B$1</definedName>
    <definedName name="TOF" localSheetId="54">TOF!$B$1</definedName>
    <definedName name="TOF">#REF!</definedName>
    <definedName name="TOF_GOV_SEC" localSheetId="54">TOF!$B$22:$H$26</definedName>
    <definedName name="TOF_MM" localSheetId="54">TOF!$B$28:$H$29</definedName>
    <definedName name="TOFNAV" localSheetId="54">TOF!$B$44:$B$51</definedName>
    <definedName name="TOIIS" localSheetId="63">#REF!</definedName>
    <definedName name="TOIIS" localSheetId="61">#REF!</definedName>
    <definedName name="TOIIS" localSheetId="62">#REF!</definedName>
    <definedName name="TOIIS" localSheetId="51">#REF!</definedName>
    <definedName name="TOIIS" localSheetId="49">#REF!</definedName>
    <definedName name="TOIIS" localSheetId="60">#REF!</definedName>
    <definedName name="TOIIS" localSheetId="48">#REF!</definedName>
    <definedName name="TOIIS" localSheetId="59">#REF!</definedName>
    <definedName name="TOIIS" localSheetId="58">#REF!</definedName>
    <definedName name="TOIIS" localSheetId="57">#REF!</definedName>
    <definedName name="TOIIS" localSheetId="56">#REF!</definedName>
    <definedName name="TOIIS" localSheetId="55">#REF!</definedName>
    <definedName name="TOIIS" localSheetId="54">#REF!</definedName>
    <definedName name="TOIIS" localSheetId="53">#REF!</definedName>
    <definedName name="TOIIS" localSheetId="52">#REF!</definedName>
    <definedName name="TOIIS" localSheetId="50">#REF!</definedName>
    <definedName name="TOIIS">#REF!</definedName>
    <definedName name="TOIOS" localSheetId="63">#REF!</definedName>
    <definedName name="TOIOS" localSheetId="61">#REF!</definedName>
    <definedName name="TOIOS" localSheetId="62">#REF!</definedName>
    <definedName name="TOIOS" localSheetId="51">#REF!</definedName>
    <definedName name="TOIOS" localSheetId="49">#REF!</definedName>
    <definedName name="TOIOS" localSheetId="60">#REF!</definedName>
    <definedName name="TOIOS" localSheetId="48">#REF!</definedName>
    <definedName name="TOIOS" localSheetId="59">#REF!</definedName>
    <definedName name="TOIOS" localSheetId="58">#REF!</definedName>
    <definedName name="TOIOS" localSheetId="57">#REF!</definedName>
    <definedName name="TOIOS" localSheetId="56">#REF!</definedName>
    <definedName name="TOIOS" localSheetId="55">#REF!</definedName>
    <definedName name="TOIOS" localSheetId="54">#REF!</definedName>
    <definedName name="TOIOS" localSheetId="53">#REF!</definedName>
    <definedName name="TOIOS" localSheetId="52">#REF!</definedName>
    <definedName name="TOIOS" localSheetId="50">#REF!</definedName>
    <definedName name="TOIOS">#REF!</definedName>
    <definedName name="TOISS" localSheetId="63">#REF!</definedName>
    <definedName name="TOISS" localSheetId="61">#REF!</definedName>
    <definedName name="TOISS" localSheetId="62">#REF!</definedName>
    <definedName name="TOISS" localSheetId="51">#REF!</definedName>
    <definedName name="TOISS" localSheetId="49">#REF!</definedName>
    <definedName name="TOISS" localSheetId="60">#REF!</definedName>
    <definedName name="TOISS" localSheetId="48">#REF!</definedName>
    <definedName name="TOISS" localSheetId="59">#REF!</definedName>
    <definedName name="TOISS" localSheetId="58">#REF!</definedName>
    <definedName name="TOISS" localSheetId="57">#REF!</definedName>
    <definedName name="TOISS" localSheetId="56">#REF!</definedName>
    <definedName name="TOISS" localSheetId="55">#REF!</definedName>
    <definedName name="TOISS" localSheetId="54">#REF!</definedName>
    <definedName name="TOISS" localSheetId="53">#REF!</definedName>
    <definedName name="TOISS" localSheetId="52">#REF!</definedName>
    <definedName name="TOISS" localSheetId="50">#REF!</definedName>
    <definedName name="TOISS">#REF!</definedName>
    <definedName name="TQNTF" localSheetId="63">#REF!</definedName>
    <definedName name="TQNTF" localSheetId="61">#REF!</definedName>
    <definedName name="TQNTF" localSheetId="62">#REF!</definedName>
    <definedName name="TQNTF" localSheetId="51">#REF!</definedName>
    <definedName name="TQNTF" localSheetId="49">#REF!</definedName>
    <definedName name="TQNTF" localSheetId="60">#REF!</definedName>
    <definedName name="TQNTF" localSheetId="48">#REF!</definedName>
    <definedName name="TQNTF" localSheetId="59">#REF!</definedName>
    <definedName name="TQNTF" localSheetId="58">#REF!</definedName>
    <definedName name="TQNTF" localSheetId="57">#REF!</definedName>
    <definedName name="TQNTF" localSheetId="56">#REF!</definedName>
    <definedName name="TQNTF" localSheetId="55">#REF!</definedName>
    <definedName name="TQNTF" localSheetId="54">#REF!</definedName>
    <definedName name="TQNTF" localSheetId="53">#REF!</definedName>
    <definedName name="TQNTF" localSheetId="52">#REF!</definedName>
    <definedName name="TQNTF" localSheetId="50">#REF!</definedName>
    <definedName name="TQNTF">TQNTF!$B$1</definedName>
    <definedName name="TQNTF_Debt_Related" localSheetId="13">TQNTF!$B$46:$H$50</definedName>
    <definedName name="TQNTF_EQ" localSheetId="13">TQNTF!$B$12:$I$44</definedName>
    <definedName name="TQNTFNAV" localSheetId="13">TQNTF!$B$62:$B$69</definedName>
    <definedName name="TREF" localSheetId="63">#REF!</definedName>
    <definedName name="TREF" localSheetId="61">#REF!</definedName>
    <definedName name="TREF" localSheetId="62">#REF!</definedName>
    <definedName name="TREF" localSheetId="51">#REF!</definedName>
    <definedName name="TREF" localSheetId="49">#REF!</definedName>
    <definedName name="TREF" localSheetId="60">#REF!</definedName>
    <definedName name="TREF" localSheetId="48">#REF!</definedName>
    <definedName name="TREF" localSheetId="59">#REF!</definedName>
    <definedName name="TREF" localSheetId="58">#REF!</definedName>
    <definedName name="TREF" localSheetId="57">#REF!</definedName>
    <definedName name="TREF" localSheetId="56">#REF!</definedName>
    <definedName name="TREF" localSheetId="55">#REF!</definedName>
    <definedName name="TREF" localSheetId="54">#REF!</definedName>
    <definedName name="TREF" localSheetId="53">#REF!</definedName>
    <definedName name="TREF" localSheetId="52">#REF!</definedName>
    <definedName name="TREF" localSheetId="50">#REF!</definedName>
    <definedName name="TREF">TREF!$B$1</definedName>
    <definedName name="TREF_EQ" localSheetId="12">TREF!$B$12:$I$56</definedName>
    <definedName name="TREFNAV" localSheetId="12">TREF!$B$68:$B$75</definedName>
    <definedName name="TRSFC" localSheetId="63">TRSFC!$B$1</definedName>
    <definedName name="TRSFC" localSheetId="61">TRSFC!$B$1</definedName>
    <definedName name="TRSFC" localSheetId="62">TRSFC!$B$1</definedName>
    <definedName name="TRSFC" localSheetId="60">TRSFC!$B$1</definedName>
    <definedName name="TRSFC" localSheetId="59">TRSFC!$B$1</definedName>
    <definedName name="TRSFC" localSheetId="58">TRSFC!$B$1</definedName>
    <definedName name="TRSFC" localSheetId="57">TRSFC!$B$1</definedName>
    <definedName name="TRSFC" localSheetId="56">TRSFC!$B$1</definedName>
    <definedName name="TRSFC" localSheetId="55">TRSFC!$B$1</definedName>
    <definedName name="TRSFC" localSheetId="54">TRSFC!$B$1</definedName>
    <definedName name="TRSFC" localSheetId="53">TRSFC!$B$1</definedName>
    <definedName name="TRSFC">#REF!</definedName>
    <definedName name="TRSFC_Debt_Related" localSheetId="53">TRSFC!$B$82:$H$86</definedName>
    <definedName name="TRSFC_EQ" localSheetId="53">TRSFC!$B$12:$I$68</definedName>
    <definedName name="TRSFC_GOV_SEC" localSheetId="53">TRSFC!$B$70:$H$80</definedName>
    <definedName name="TRSFCNAV" localSheetId="53">TRSFC!$B$100:$B$103</definedName>
    <definedName name="TRSFM" localSheetId="63">#REF!</definedName>
    <definedName name="TRSFM" localSheetId="61">#REF!</definedName>
    <definedName name="TRSFM" localSheetId="62">#REF!</definedName>
    <definedName name="TRSFM" localSheetId="51">#REF!</definedName>
    <definedName name="TRSFM" localSheetId="49">#REF!</definedName>
    <definedName name="TRSFM" localSheetId="60">#REF!</definedName>
    <definedName name="TRSFM" localSheetId="48">#REF!</definedName>
    <definedName name="TRSFM" localSheetId="59">#REF!</definedName>
    <definedName name="TRSFM" localSheetId="58">#REF!</definedName>
    <definedName name="TRSFM" localSheetId="57">#REF!</definedName>
    <definedName name="TRSFM" localSheetId="56">#REF!</definedName>
    <definedName name="TRSFM" localSheetId="55">#REF!</definedName>
    <definedName name="TRSFM" localSheetId="54">#REF!</definedName>
    <definedName name="TRSFM" localSheetId="53">#REF!</definedName>
    <definedName name="TRSFM" localSheetId="52">#REF!</definedName>
    <definedName name="TRSFM" localSheetId="50">#REF!</definedName>
    <definedName name="TRSFM">TRSFM!$B$1</definedName>
    <definedName name="TRSFM_Debt_Related" localSheetId="11">TRSFM!$B$85:$H$97</definedName>
    <definedName name="TRSFM_EQ" localSheetId="11">TRSFM!$B$12:$I$72</definedName>
    <definedName name="TRSFM_GOV_SEC" localSheetId="11">TRSFM!$B$74:$H$83</definedName>
    <definedName name="TRSFMNAV" localSheetId="11">TRSFM!$B$109:$B$112</definedName>
    <definedName name="TRSFP" localSheetId="63">#REF!</definedName>
    <definedName name="TRSFP" localSheetId="61">#REF!</definedName>
    <definedName name="TRSFP" localSheetId="62">#REF!</definedName>
    <definedName name="TRSFP" localSheetId="51">#REF!</definedName>
    <definedName name="TRSFP" localSheetId="49">#REF!</definedName>
    <definedName name="TRSFP" localSheetId="60">#REF!</definedName>
    <definedName name="TRSFP" localSheetId="48">#REF!</definedName>
    <definedName name="TRSFP" localSheetId="59">#REF!</definedName>
    <definedName name="TRSFP" localSheetId="58">#REF!</definedName>
    <definedName name="TRSFP" localSheetId="57">#REF!</definedName>
    <definedName name="TRSFP" localSheetId="56">#REF!</definedName>
    <definedName name="TRSFP" localSheetId="55">#REF!</definedName>
    <definedName name="TRSFP" localSheetId="54">#REF!</definedName>
    <definedName name="TRSFP" localSheetId="53">#REF!</definedName>
    <definedName name="TRSFP" localSheetId="52">#REF!</definedName>
    <definedName name="TRSFP" localSheetId="50">#REF!</definedName>
    <definedName name="TRSFP">TRSFP!$B$1</definedName>
    <definedName name="TRSFP_EQ" localSheetId="10">TRSFP!$B$12:$I$73</definedName>
    <definedName name="TRSFPNAV" localSheetId="10">TRSFP!$B$85:$B$88</definedName>
    <definedName name="TSCAPF" localSheetId="63">#REF!</definedName>
    <definedName name="TSCAPF" localSheetId="61">#REF!</definedName>
    <definedName name="TSCAPF" localSheetId="62">#REF!</definedName>
    <definedName name="TSCAPF" localSheetId="51">#REF!</definedName>
    <definedName name="TSCAPF" localSheetId="49">#REF!</definedName>
    <definedName name="TSCAPF" localSheetId="60">#REF!</definedName>
    <definedName name="TSCAPF" localSheetId="48">#REF!</definedName>
    <definedName name="TSCAPF" localSheetId="59">#REF!</definedName>
    <definedName name="TSCAPF" localSheetId="58">#REF!</definedName>
    <definedName name="TSCAPF" localSheetId="57">#REF!</definedName>
    <definedName name="TSCAPF" localSheetId="56">#REF!</definedName>
    <definedName name="TSCAPF" localSheetId="55">#REF!</definedName>
    <definedName name="TSCAPF" localSheetId="54">#REF!</definedName>
    <definedName name="TSCAPF" localSheetId="53">#REF!</definedName>
    <definedName name="TSCAPF" localSheetId="52">#REF!</definedName>
    <definedName name="TSCAPF" localSheetId="50">#REF!</definedName>
    <definedName name="TSCAPF">TSCAPF!$B$1</definedName>
    <definedName name="TSCAPF_EQ" localSheetId="8">TSCAPF!$B$12:$I$65</definedName>
    <definedName name="TSCAPF_EQ_FU_Related" localSheetId="8">TSCAPF!$B$66:$I$67</definedName>
    <definedName name="TSCAPFNAV" localSheetId="8">TSCAPF!$B$79:$B$86</definedName>
    <definedName name="TSIPF3" localSheetId="63">#REF!</definedName>
    <definedName name="TSIPF3" localSheetId="61">#REF!</definedName>
    <definedName name="TSIPF3" localSheetId="62">#REF!</definedName>
    <definedName name="TSIPF3" localSheetId="51">#REF!</definedName>
    <definedName name="TSIPF3" localSheetId="49">#REF!</definedName>
    <definedName name="TSIPF3" localSheetId="60">#REF!</definedName>
    <definedName name="TSIPF3" localSheetId="48">#REF!</definedName>
    <definedName name="TSIPF3" localSheetId="59">#REF!</definedName>
    <definedName name="TSIPF3" localSheetId="58">#REF!</definedName>
    <definedName name="TSIPF3" localSheetId="57">#REF!</definedName>
    <definedName name="TSIPF3" localSheetId="56">#REF!</definedName>
    <definedName name="TSIPF3" localSheetId="55">#REF!</definedName>
    <definedName name="TSIPF3" localSheetId="54">#REF!</definedName>
    <definedName name="TSIPF3" localSheetId="53">#REF!</definedName>
    <definedName name="TSIPF3" localSheetId="52">#REF!</definedName>
    <definedName name="TSIPF3" localSheetId="50">#REF!</definedName>
    <definedName name="TSIPF3">#REF!</definedName>
    <definedName name="TSLVETF" localSheetId="63">#REF!</definedName>
    <definedName name="TSLVETF" localSheetId="61">#REF!</definedName>
    <definedName name="TSLVETF" localSheetId="62">#REF!</definedName>
    <definedName name="TSLVETF" localSheetId="51">#REF!</definedName>
    <definedName name="TSLVETF" localSheetId="49">#REF!</definedName>
    <definedName name="TSLVETF" localSheetId="60">#REF!</definedName>
    <definedName name="TSLVETF" localSheetId="48">#REF!</definedName>
    <definedName name="TSLVETF" localSheetId="59">#REF!</definedName>
    <definedName name="TSLVETF" localSheetId="58">#REF!</definedName>
    <definedName name="TSLVETF" localSheetId="57">#REF!</definedName>
    <definedName name="TSLVETF" localSheetId="56">#REF!</definedName>
    <definedName name="TSLVETF" localSheetId="55">#REF!</definedName>
    <definedName name="TSLVETF" localSheetId="54">#REF!</definedName>
    <definedName name="TSLVETF" localSheetId="53">#REF!</definedName>
    <definedName name="TSLVETF" localSheetId="52">#REF!</definedName>
    <definedName name="TSLVETF" localSheetId="50">#REF!</definedName>
    <definedName name="TSLVETF">TSLVETF!$B$1</definedName>
    <definedName name="TSLVETF_EQ" localSheetId="5">TSLVETF!$B$12:$I$15</definedName>
    <definedName name="TSLVETFNAV" localSheetId="5">TSLVETF!$B$27</definedName>
    <definedName name="TSLVFOF" localSheetId="63">#REF!</definedName>
    <definedName name="TSLVFOF" localSheetId="61">#REF!</definedName>
    <definedName name="TSLVFOF" localSheetId="62">#REF!</definedName>
    <definedName name="TSLVFOF" localSheetId="51">#REF!</definedName>
    <definedName name="TSLVFOF" localSheetId="49">#REF!</definedName>
    <definedName name="TSLVFOF" localSheetId="60">#REF!</definedName>
    <definedName name="TSLVFOF" localSheetId="48">#REF!</definedName>
    <definedName name="TSLVFOF" localSheetId="59">#REF!</definedName>
    <definedName name="TSLVFOF" localSheetId="58">#REF!</definedName>
    <definedName name="TSLVFOF" localSheetId="57">#REF!</definedName>
    <definedName name="TSLVFOF" localSheetId="56">#REF!</definedName>
    <definedName name="TSLVFOF" localSheetId="55">#REF!</definedName>
    <definedName name="TSLVFOF" localSheetId="54">#REF!</definedName>
    <definedName name="TSLVFOF" localSheetId="53">#REF!</definedName>
    <definedName name="TSLVFOF" localSheetId="52">#REF!</definedName>
    <definedName name="TSLVFOF" localSheetId="50">#REF!</definedName>
    <definedName name="TSLVFOF">TSLVFOF!$B$1</definedName>
    <definedName name="TSLVFOF_EQ" localSheetId="3">TSLVFOF!$B$13:$I$16</definedName>
    <definedName name="TSLVFOFNAV" localSheetId="3">TSLVFOF!$B$31:$B$34</definedName>
    <definedName name="TSTBF" localSheetId="63">TSTBF!$B$1</definedName>
    <definedName name="TSTBF" localSheetId="61">TSTBF!$B$1</definedName>
    <definedName name="TSTBF" localSheetId="62">TSTBF!$B$1</definedName>
    <definedName name="TSTBF" localSheetId="60">TSTBF!$B$1</definedName>
    <definedName name="TSTBF" localSheetId="59">TSTBF!$B$1</definedName>
    <definedName name="TSTBF" localSheetId="58">TSTBF!$B$1</definedName>
    <definedName name="TSTBF" localSheetId="57">TSTBF!$B$1</definedName>
    <definedName name="TSTBF" localSheetId="56">TSTBF!$B$1</definedName>
    <definedName name="TSTBF" localSheetId="55">TSTBF!$B$1</definedName>
    <definedName name="TSTBF" localSheetId="54">TSTBF!$B$1</definedName>
    <definedName name="TSTBF" localSheetId="53">TSTBF!$B$1</definedName>
    <definedName name="TSTBF" localSheetId="52">TSTBF!$B$1</definedName>
    <definedName name="TSTBF">#REF!</definedName>
    <definedName name="TSTBF_Aif_cat" localSheetId="52">TSTBF!$B$101:$H$102</definedName>
    <definedName name="TSTBF_Debt_Related" localSheetId="52">TSTBF!$B$56:$H$95</definedName>
    <definedName name="TSTBF_GOV_SEC" localSheetId="52">TSTBF!$B$25:$H$54</definedName>
    <definedName name="TSTBF_MM" localSheetId="52">TSTBF!$B$97:$H$99</definedName>
    <definedName name="TSTBF_Mutual_F_Units" localSheetId="52">TSTBF!$B$22:$H$23</definedName>
    <definedName name="TSTBFNAV" localSheetId="52">TSTBF!$B$116:$B$127</definedName>
    <definedName name="TTAF1" localSheetId="63">#REF!</definedName>
    <definedName name="TTAF1" localSheetId="61">#REF!</definedName>
    <definedName name="TTAF1" localSheetId="62">#REF!</definedName>
    <definedName name="TTAF1" localSheetId="51">#REF!</definedName>
    <definedName name="TTAF1" localSheetId="49">#REF!</definedName>
    <definedName name="TTAF1" localSheetId="60">#REF!</definedName>
    <definedName name="TTAF1" localSheetId="48">#REF!</definedName>
    <definedName name="TTAF1" localSheetId="59">#REF!</definedName>
    <definedName name="TTAF1" localSheetId="58">#REF!</definedName>
    <definedName name="TTAF1" localSheetId="57">#REF!</definedName>
    <definedName name="TTAF1" localSheetId="56">#REF!</definedName>
    <definedName name="TTAF1" localSheetId="55">#REF!</definedName>
    <definedName name="TTAF1" localSheetId="54">#REF!</definedName>
    <definedName name="TTAF1" localSheetId="53">#REF!</definedName>
    <definedName name="TTAF1" localSheetId="52">#REF!</definedName>
    <definedName name="TTAF1" localSheetId="50">#REF!</definedName>
    <definedName name="TTAF1">#REF!</definedName>
    <definedName name="TTMF" localSheetId="63">#REF!</definedName>
    <definedName name="TTMF" localSheetId="61">#REF!</definedName>
    <definedName name="TTMF" localSheetId="62">#REF!</definedName>
    <definedName name="TTMF" localSheetId="51">#REF!</definedName>
    <definedName name="TTMF" localSheetId="49">#REF!</definedName>
    <definedName name="TTMF" localSheetId="60">#REF!</definedName>
    <definedName name="TTMF" localSheetId="48">#REF!</definedName>
    <definedName name="TTMF" localSheetId="59">#REF!</definedName>
    <definedName name="TTMF" localSheetId="58">#REF!</definedName>
    <definedName name="TTMF" localSheetId="57">#REF!</definedName>
    <definedName name="TTMF" localSheetId="56">#REF!</definedName>
    <definedName name="TTMF" localSheetId="55">#REF!</definedName>
    <definedName name="TTMF" localSheetId="54">#REF!</definedName>
    <definedName name="TTMF" localSheetId="53">#REF!</definedName>
    <definedName name="TTMF" localSheetId="52">#REF!</definedName>
    <definedName name="TTMF" localSheetId="50">#REF!</definedName>
    <definedName name="TTMF">#REF!</definedName>
    <definedName name="TTMFSP1" localSheetId="63">#REF!</definedName>
    <definedName name="TTMFSP1" localSheetId="61">#REF!</definedName>
    <definedName name="TTMFSP1" localSheetId="62">#REF!</definedName>
    <definedName name="TTMFSP1" localSheetId="51">#REF!</definedName>
    <definedName name="TTMFSP1" localSheetId="49">#REF!</definedName>
    <definedName name="TTMFSP1" localSheetId="60">#REF!</definedName>
    <definedName name="TTMFSP1" localSheetId="48">#REF!</definedName>
    <definedName name="TTMFSP1" localSheetId="59">#REF!</definedName>
    <definedName name="TTMFSP1" localSheetId="58">#REF!</definedName>
    <definedName name="TTMFSP1" localSheetId="57">#REF!</definedName>
    <definedName name="TTMFSP1" localSheetId="56">#REF!</definedName>
    <definedName name="TTMFSP1" localSheetId="55">#REF!</definedName>
    <definedName name="TTMFSP1" localSheetId="54">#REF!</definedName>
    <definedName name="TTMFSP1" localSheetId="53">#REF!</definedName>
    <definedName name="TTMFSP1" localSheetId="52">#REF!</definedName>
    <definedName name="TTMFSP1" localSheetId="50">#REF!</definedName>
    <definedName name="TTMFSP1">#REF!</definedName>
    <definedName name="TTOFE" localSheetId="63">#REF!</definedName>
    <definedName name="TTOFE" localSheetId="61">#REF!</definedName>
    <definedName name="TTOFE" localSheetId="62">#REF!</definedName>
    <definedName name="TTOFE" localSheetId="51">#REF!</definedName>
    <definedName name="TTOFE" localSheetId="49">#REF!</definedName>
    <definedName name="TTOFE" localSheetId="60">#REF!</definedName>
    <definedName name="TTOFE" localSheetId="48">#REF!</definedName>
    <definedName name="TTOFE" localSheetId="59">#REF!</definedName>
    <definedName name="TTOFE" localSheetId="58">#REF!</definedName>
    <definedName name="TTOFE" localSheetId="57">#REF!</definedName>
    <definedName name="TTOFE" localSheetId="56">#REF!</definedName>
    <definedName name="TTOFE" localSheetId="55">#REF!</definedName>
    <definedName name="TTOFE" localSheetId="54">#REF!</definedName>
    <definedName name="TTOFE" localSheetId="53">#REF!</definedName>
    <definedName name="TTOFE" localSheetId="52">#REF!</definedName>
    <definedName name="TTOFE" localSheetId="50">#REF!</definedName>
    <definedName name="TTOFE">TTOFE!$B$1</definedName>
    <definedName name="TTOFE_EQ" localSheetId="29">TTOFE!$B$12:$I$69</definedName>
    <definedName name="TTOFENAV" localSheetId="29">TTOFE!$B$81:$B$88</definedName>
    <definedName name="TTSF96" localSheetId="63">#REF!</definedName>
    <definedName name="TTSF96" localSheetId="61">#REF!</definedName>
    <definedName name="TTSF96" localSheetId="62">#REF!</definedName>
    <definedName name="TTSF96" localSheetId="51">#REF!</definedName>
    <definedName name="TTSF96" localSheetId="49">#REF!</definedName>
    <definedName name="TTSF96" localSheetId="60">#REF!</definedName>
    <definedName name="TTSF96" localSheetId="48">#REF!</definedName>
    <definedName name="TTSF96" localSheetId="59">#REF!</definedName>
    <definedName name="TTSF96" localSheetId="58">#REF!</definedName>
    <definedName name="TTSF96" localSheetId="57">#REF!</definedName>
    <definedName name="TTSF96" localSheetId="56">#REF!</definedName>
    <definedName name="TTSF96" localSheetId="55">#REF!</definedName>
    <definedName name="TTSF96" localSheetId="54">#REF!</definedName>
    <definedName name="TTSF96" localSheetId="53">#REF!</definedName>
    <definedName name="TTSF96" localSheetId="52">#REF!</definedName>
    <definedName name="TTSF96" localSheetId="50">#REF!</definedName>
    <definedName name="TTSF96">TTSF96!$B$1</definedName>
    <definedName name="TTSF96_EQ" localSheetId="41">TTSF96!$B$12:$I$73</definedName>
    <definedName name="TTSF96NAV" localSheetId="41">TTSF96!$B$85:$B$92</definedName>
    <definedName name="TUDG3S" localSheetId="63">#REF!</definedName>
    <definedName name="TUDG3S" localSheetId="61">#REF!</definedName>
    <definedName name="TUDG3S" localSheetId="62">#REF!</definedName>
    <definedName name="TUDG3S" localSheetId="51">#REF!</definedName>
    <definedName name="TUDG3S" localSheetId="49">#REF!</definedName>
    <definedName name="TUDG3S" localSheetId="60">#REF!</definedName>
    <definedName name="TUDG3S" localSheetId="48">#REF!</definedName>
    <definedName name="TUDG3S" localSheetId="59">#REF!</definedName>
    <definedName name="TUDG3S" localSheetId="58">#REF!</definedName>
    <definedName name="TUDG3S" localSheetId="57">#REF!</definedName>
    <definedName name="TUDG3S" localSheetId="56">#REF!</definedName>
    <definedName name="TUDG3S" localSheetId="55">#REF!</definedName>
    <definedName name="TUDG3S" localSheetId="54">#REF!</definedName>
    <definedName name="TUDG3S" localSheetId="53">#REF!</definedName>
    <definedName name="TUDG3S" localSheetId="52">#REF!</definedName>
    <definedName name="TUDG3S" localSheetId="50">#REF!</definedName>
    <definedName name="TUDG3S">#REF!</definedName>
    <definedName name="TUDS" localSheetId="63">#REF!</definedName>
    <definedName name="TUDS" localSheetId="61">#REF!</definedName>
    <definedName name="TUDS" localSheetId="62">#REF!</definedName>
    <definedName name="TUDS" localSheetId="51">#REF!</definedName>
    <definedName name="TUDS" localSheetId="49">#REF!</definedName>
    <definedName name="TUDS" localSheetId="60">#REF!</definedName>
    <definedName name="TUDS" localSheetId="48">#REF!</definedName>
    <definedName name="TUDS" localSheetId="59">#REF!</definedName>
    <definedName name="TUDS" localSheetId="58">#REF!</definedName>
    <definedName name="TUDS" localSheetId="57">#REF!</definedName>
    <definedName name="TUDS" localSheetId="56">#REF!</definedName>
    <definedName name="TUDS" localSheetId="55">#REF!</definedName>
    <definedName name="TUDS" localSheetId="54">#REF!</definedName>
    <definedName name="TUDS" localSheetId="53">#REF!</definedName>
    <definedName name="TUDS" localSheetId="52">#REF!</definedName>
    <definedName name="TUDS" localSheetId="50">#REF!</definedName>
    <definedName name="TUDS">#REF!</definedName>
    <definedName name="TURG3S" localSheetId="63">#REF!</definedName>
    <definedName name="TURG3S" localSheetId="61">#REF!</definedName>
    <definedName name="TURG3S" localSheetId="62">#REF!</definedName>
    <definedName name="TURG3S" localSheetId="51">#REF!</definedName>
    <definedName name="TURG3S" localSheetId="49">#REF!</definedName>
    <definedName name="TURG3S" localSheetId="60">#REF!</definedName>
    <definedName name="TURG3S" localSheetId="48">#REF!</definedName>
    <definedName name="TURG3S" localSheetId="59">#REF!</definedName>
    <definedName name="TURG3S" localSheetId="58">#REF!</definedName>
    <definedName name="TURG3S" localSheetId="57">#REF!</definedName>
    <definedName name="TURG3S" localSheetId="56">#REF!</definedName>
    <definedName name="TURG3S" localSheetId="55">#REF!</definedName>
    <definedName name="TURG3S" localSheetId="54">#REF!</definedName>
    <definedName name="TURG3S" localSheetId="53">#REF!</definedName>
    <definedName name="TURG3S" localSheetId="52">#REF!</definedName>
    <definedName name="TURG3S" localSheetId="50">#REF!</definedName>
    <definedName name="TURG3S">#REF!</definedName>
    <definedName name="TURS" localSheetId="63">#REF!</definedName>
    <definedName name="TURS" localSheetId="61">#REF!</definedName>
    <definedName name="TURS" localSheetId="62">#REF!</definedName>
    <definedName name="TURS" localSheetId="51">#REF!</definedName>
    <definedName name="TURS" localSheetId="49">#REF!</definedName>
    <definedName name="TURS" localSheetId="60">#REF!</definedName>
    <definedName name="TURS" localSheetId="48">#REF!</definedName>
    <definedName name="TURS" localSheetId="59">#REF!</definedName>
    <definedName name="TURS" localSheetId="58">#REF!</definedName>
    <definedName name="TURS" localSheetId="57">#REF!</definedName>
    <definedName name="TURS" localSheetId="56">#REF!</definedName>
    <definedName name="TURS" localSheetId="55">#REF!</definedName>
    <definedName name="TURS" localSheetId="54">#REF!</definedName>
    <definedName name="TURS" localSheetId="53">#REF!</definedName>
    <definedName name="TURS" localSheetId="52">#REF!</definedName>
    <definedName name="TURS" localSheetId="50">#REF!</definedName>
    <definedName name="TURS">#REF!</definedName>
    <definedName name="TUSTF" localSheetId="63">TUSTF!$B$1</definedName>
    <definedName name="TUSTF" localSheetId="61">TUSTF!$B$1</definedName>
    <definedName name="TUSTF" localSheetId="62">TUSTF!$B$1</definedName>
    <definedName name="TUSTF" localSheetId="51">TUSTF!$B$1</definedName>
    <definedName name="TUSTF" localSheetId="60">TUSTF!$B$1</definedName>
    <definedName name="TUSTF" localSheetId="59">TUSTF!$B$1</definedName>
    <definedName name="TUSTF" localSheetId="58">TUSTF!$B$1</definedName>
    <definedName name="TUSTF" localSheetId="57">TUSTF!$B$1</definedName>
    <definedName name="TUSTF" localSheetId="56">TUSTF!$B$1</definedName>
    <definedName name="TUSTF" localSheetId="55">TUSTF!$B$1</definedName>
    <definedName name="TUSTF" localSheetId="54">TUSTF!$B$1</definedName>
    <definedName name="TUSTF" localSheetId="53">TUSTF!$B$1</definedName>
    <definedName name="TUSTF" localSheetId="52">TUSTF!$B$1</definedName>
    <definedName name="TUSTF" localSheetId="50">TUSTF!$B$1</definedName>
    <definedName name="TUSTF">#REF!</definedName>
    <definedName name="TUSTF_Aif_cat" localSheetId="50">TUSTF!$B$81:$H$82</definedName>
    <definedName name="TUSTF_Debt_Related" localSheetId="50">TUSTF!$B$30:$H$46</definedName>
    <definedName name="TUSTF_GOV_SEC" localSheetId="50">TUSTF!$B$22:$H$28</definedName>
    <definedName name="TUSTF_MM" localSheetId="50">TUSTF!$B$48:$H$79</definedName>
    <definedName name="TUSTFNAV" localSheetId="50">TUSTF!$B$97:$B$108</definedName>
    <definedName name="TVFS1" localSheetId="63">#REF!</definedName>
    <definedName name="TVFS1" localSheetId="61">#REF!</definedName>
    <definedName name="TVFS1" localSheetId="62">#REF!</definedName>
    <definedName name="TVFS1" localSheetId="51">#REF!</definedName>
    <definedName name="TVFS1" localSheetId="49">#REF!</definedName>
    <definedName name="TVFS1" localSheetId="60">#REF!</definedName>
    <definedName name="TVFS1" localSheetId="48">#REF!</definedName>
    <definedName name="TVFS1" localSheetId="59">#REF!</definedName>
    <definedName name="TVFS1" localSheetId="58">#REF!</definedName>
    <definedName name="TVFS1" localSheetId="57">#REF!</definedName>
    <definedName name="TVFS1" localSheetId="56">#REF!</definedName>
    <definedName name="TVFS1" localSheetId="55">#REF!</definedName>
    <definedName name="TVFS1" localSheetId="54">#REF!</definedName>
    <definedName name="TVFS1" localSheetId="53">#REF!</definedName>
    <definedName name="TVFS1" localSheetId="52">#REF!</definedName>
    <definedName name="TVFS1" localSheetId="50">#REF!</definedName>
    <definedName name="TVFS1">#REF!</definedName>
    <definedName name="TVFS2" localSheetId="63">#REF!</definedName>
    <definedName name="TVFS2" localSheetId="61">#REF!</definedName>
    <definedName name="TVFS2" localSheetId="62">#REF!</definedName>
    <definedName name="TVFS2" localSheetId="51">#REF!</definedName>
    <definedName name="TVFS2" localSheetId="49">#REF!</definedName>
    <definedName name="TVFS2" localSheetId="60">#REF!</definedName>
    <definedName name="TVFS2" localSheetId="48">#REF!</definedName>
    <definedName name="TVFS2" localSheetId="59">#REF!</definedName>
    <definedName name="TVFS2" localSheetId="58">#REF!</definedName>
    <definedName name="TVFS2" localSheetId="57">#REF!</definedName>
    <definedName name="TVFS2" localSheetId="56">#REF!</definedName>
    <definedName name="TVFS2" localSheetId="55">#REF!</definedName>
    <definedName name="TVFS2" localSheetId="54">#REF!</definedName>
    <definedName name="TVFS2" localSheetId="53">#REF!</definedName>
    <definedName name="TVFS2" localSheetId="52">#REF!</definedName>
    <definedName name="TVFS2" localSheetId="50">#REF!</definedName>
    <definedName name="TVFS2">#REF!</definedName>
    <definedName name="TYCF" localSheetId="63">#REF!</definedName>
    <definedName name="TYCF" localSheetId="61">#REF!</definedName>
    <definedName name="TYCF" localSheetId="62">#REF!</definedName>
    <definedName name="TYCF" localSheetId="51">#REF!</definedName>
    <definedName name="TYCF" localSheetId="49">#REF!</definedName>
    <definedName name="TYCF" localSheetId="60">#REF!</definedName>
    <definedName name="TYCF" localSheetId="48">#REF!</definedName>
    <definedName name="TYCF" localSheetId="59">#REF!</definedName>
    <definedName name="TYCF" localSheetId="58">#REF!</definedName>
    <definedName name="TYCF" localSheetId="57">#REF!</definedName>
    <definedName name="TYCF" localSheetId="56">#REF!</definedName>
    <definedName name="TYCF" localSheetId="55">#REF!</definedName>
    <definedName name="TYCF" localSheetId="54">#REF!</definedName>
    <definedName name="TYCF" localSheetId="53">#REF!</definedName>
    <definedName name="TYCF" localSheetId="52">#REF!</definedName>
    <definedName name="TYCF" localSheetId="50">#REF!</definedName>
    <definedName name="TYCF">TYCF!$B$1</definedName>
    <definedName name="TYCF_EQ" localSheetId="7">TYCF!$B$12:$I$70</definedName>
    <definedName name="TYCF_EQ_FU_Related" localSheetId="7">TYCF!$B$71:$I$72</definedName>
    <definedName name="TYCFNAV" localSheetId="7">TYCF!$B$84:$B$87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8" i="31" l="1"/>
  <c r="H78" i="31"/>
  <c r="G72" i="37"/>
  <c r="H72" i="37"/>
  <c r="G68" i="8"/>
  <c r="H68" i="8"/>
  <c r="G73" i="7"/>
  <c r="H73" i="7"/>
  <c r="G30" i="81" l="1"/>
  <c r="H30" i="81"/>
  <c r="G38" i="81"/>
  <c r="H38" i="81"/>
  <c r="G41" i="81"/>
  <c r="H41" i="81"/>
  <c r="G44" i="81"/>
  <c r="H44" i="81"/>
  <c r="G45" i="80"/>
  <c r="H45" i="80"/>
  <c r="G86" i="80"/>
  <c r="H86" i="80"/>
  <c r="G89" i="80"/>
  <c r="H89" i="80"/>
  <c r="G31" i="79"/>
  <c r="H31" i="79"/>
  <c r="G30" i="78"/>
  <c r="H30" i="78"/>
  <c r="G42" i="78"/>
  <c r="H42" i="78"/>
  <c r="H47" i="78" s="1"/>
  <c r="H48" i="78" s="1"/>
  <c r="G45" i="78"/>
  <c r="G47" i="78" s="1"/>
  <c r="G48" i="78" s="1"/>
  <c r="H45" i="78"/>
  <c r="G36" i="77"/>
  <c r="H36" i="77"/>
  <c r="G39" i="77"/>
  <c r="H39" i="77"/>
  <c r="G32" i="76"/>
  <c r="H32" i="76"/>
  <c r="G107" i="76"/>
  <c r="H107" i="76"/>
  <c r="G110" i="76"/>
  <c r="H110" i="76"/>
  <c r="G29" i="75"/>
  <c r="H29" i="75"/>
  <c r="G28" i="74"/>
  <c r="H28" i="74"/>
  <c r="G52" i="73"/>
  <c r="H52" i="73"/>
  <c r="G66" i="73"/>
  <c r="H66" i="73"/>
  <c r="G27" i="72"/>
  <c r="H27" i="72"/>
  <c r="G30" i="72"/>
  <c r="H30" i="72"/>
  <c r="G69" i="71"/>
  <c r="H69" i="71"/>
  <c r="G81" i="71"/>
  <c r="H81" i="71"/>
  <c r="G87" i="71"/>
  <c r="H87" i="71"/>
  <c r="G24" i="70"/>
  <c r="H24" i="70"/>
  <c r="G55" i="70"/>
  <c r="H55" i="70"/>
  <c r="G96" i="70"/>
  <c r="H96" i="70"/>
  <c r="G100" i="70"/>
  <c r="H100" i="70"/>
  <c r="G103" i="70"/>
  <c r="H103" i="70"/>
  <c r="G42" i="69"/>
  <c r="H42" i="69"/>
  <c r="G77" i="69"/>
  <c r="H77" i="69"/>
  <c r="G93" i="69"/>
  <c r="H93" i="69"/>
  <c r="G96" i="69"/>
  <c r="H96" i="69"/>
  <c r="G29" i="68"/>
  <c r="H29" i="68"/>
  <c r="G47" i="68"/>
  <c r="H47" i="68"/>
  <c r="G80" i="68"/>
  <c r="H80" i="68"/>
  <c r="G83" i="68"/>
  <c r="H83" i="68"/>
  <c r="G36" i="67"/>
  <c r="H36" i="67"/>
  <c r="G27" i="66"/>
  <c r="H27" i="66"/>
  <c r="G84" i="66"/>
  <c r="H84" i="66"/>
  <c r="G87" i="66"/>
  <c r="H87" i="66"/>
  <c r="G82" i="26" l="1"/>
  <c r="H82" i="26"/>
  <c r="H65" i="39"/>
  <c r="G205" i="46"/>
  <c r="H205" i="46"/>
  <c r="G204" i="46"/>
  <c r="H204" i="46"/>
  <c r="G117" i="46"/>
  <c r="H117" i="46"/>
  <c r="G114" i="46"/>
  <c r="H114" i="46"/>
  <c r="H324" i="47"/>
  <c r="G320" i="47"/>
  <c r="H320" i="47"/>
  <c r="G65" i="39" l="1"/>
  <c r="G70" i="39"/>
  <c r="H70" i="39"/>
  <c r="C234" i="39"/>
  <c r="C229" i="39"/>
  <c r="C376" i="27"/>
  <c r="C363" i="27"/>
  <c r="G117" i="27"/>
  <c r="H117" i="27"/>
  <c r="G103" i="27"/>
  <c r="H103" i="27"/>
  <c r="C236" i="39" l="1"/>
  <c r="C378" i="27"/>
  <c r="C75" i="20" l="1"/>
  <c r="C74" i="20"/>
  <c r="C45" i="6"/>
  <c r="F122" i="26" l="1"/>
  <c r="F118" i="31"/>
  <c r="F110" i="29"/>
  <c r="F129" i="39"/>
  <c r="F161" i="34"/>
  <c r="F243" i="46"/>
  <c r="F386" i="47"/>
  <c r="C1530" i="47"/>
  <c r="C1533" i="47" s="1"/>
  <c r="C1283" i="47"/>
  <c r="H345" i="47"/>
  <c r="G345" i="47"/>
  <c r="H336" i="47"/>
  <c r="G336" i="47"/>
  <c r="G324" i="47"/>
  <c r="C482" i="46"/>
  <c r="C478" i="46"/>
  <c r="C456" i="46"/>
  <c r="C459" i="46" s="1"/>
  <c r="C412" i="46"/>
  <c r="H202" i="46"/>
  <c r="G202" i="46"/>
  <c r="H196" i="46"/>
  <c r="G196" i="46"/>
  <c r="H147" i="46"/>
  <c r="G147" i="46"/>
  <c r="H120" i="46"/>
  <c r="G120" i="46"/>
  <c r="H49" i="45"/>
  <c r="G49" i="45"/>
  <c r="H89" i="44"/>
  <c r="G89" i="44"/>
  <c r="H86" i="44"/>
  <c r="G86" i="44"/>
  <c r="H48" i="43"/>
  <c r="G48" i="43"/>
  <c r="H88" i="42"/>
  <c r="G88" i="42"/>
  <c r="H82" i="42"/>
  <c r="G82" i="42"/>
  <c r="H79" i="42"/>
  <c r="G79" i="42"/>
  <c r="H74" i="41"/>
  <c r="G74" i="41"/>
  <c r="H60" i="40"/>
  <c r="G60" i="40"/>
  <c r="C198" i="39"/>
  <c r="C184" i="39"/>
  <c r="H84" i="39"/>
  <c r="G84" i="39"/>
  <c r="H81" i="39"/>
  <c r="G81" i="39"/>
  <c r="H74" i="39"/>
  <c r="G74" i="39"/>
  <c r="H74" i="38"/>
  <c r="G74" i="38"/>
  <c r="C131" i="37"/>
  <c r="C127" i="37"/>
  <c r="H44" i="36"/>
  <c r="G44" i="36"/>
  <c r="H45" i="35"/>
  <c r="G45" i="35"/>
  <c r="C180" i="34"/>
  <c r="C176" i="34"/>
  <c r="H116" i="34"/>
  <c r="G116" i="34"/>
  <c r="H113" i="34"/>
  <c r="G113" i="34"/>
  <c r="H95" i="34"/>
  <c r="G95" i="34"/>
  <c r="H58" i="34"/>
  <c r="G58" i="34"/>
  <c r="H56" i="33"/>
  <c r="G56" i="33"/>
  <c r="H50" i="33"/>
  <c r="G50" i="33"/>
  <c r="H46" i="32"/>
  <c r="G46" i="32"/>
  <c r="H66" i="30"/>
  <c r="G66" i="30"/>
  <c r="C129" i="29"/>
  <c r="C132" i="29" s="1"/>
  <c r="C125" i="29"/>
  <c r="H70" i="29"/>
  <c r="G70" i="29"/>
  <c r="H76" i="28"/>
  <c r="G76" i="28"/>
  <c r="C300" i="27"/>
  <c r="C278" i="27"/>
  <c r="H150" i="27"/>
  <c r="G150" i="27"/>
  <c r="H147" i="27"/>
  <c r="G147" i="27"/>
  <c r="H139" i="27"/>
  <c r="G139" i="27"/>
  <c r="H120" i="27"/>
  <c r="G120" i="27"/>
  <c r="C141" i="26"/>
  <c r="C144" i="26" s="1"/>
  <c r="C137" i="26"/>
  <c r="H72" i="25"/>
  <c r="G72" i="25"/>
  <c r="H66" i="25"/>
  <c r="G66" i="25"/>
  <c r="H72" i="24"/>
  <c r="G72" i="24"/>
  <c r="H66" i="24"/>
  <c r="G66" i="24"/>
  <c r="H31" i="23"/>
  <c r="G31" i="23"/>
  <c r="H35" i="22"/>
  <c r="G35" i="22"/>
  <c r="H14" i="21"/>
  <c r="G14" i="21"/>
  <c r="H45" i="20"/>
  <c r="G45" i="20"/>
  <c r="H65" i="19"/>
  <c r="G65" i="19"/>
  <c r="H45" i="18"/>
  <c r="G45" i="18"/>
  <c r="H25" i="17"/>
  <c r="G25" i="17"/>
  <c r="H25" i="16"/>
  <c r="G25" i="16"/>
  <c r="H90" i="15"/>
  <c r="G90" i="15"/>
  <c r="H90" i="14"/>
  <c r="G90" i="14"/>
  <c r="H51" i="13"/>
  <c r="G51" i="13"/>
  <c r="H45" i="13"/>
  <c r="G45" i="13"/>
  <c r="H57" i="12"/>
  <c r="G57" i="12"/>
  <c r="H98" i="11"/>
  <c r="G98" i="11"/>
  <c r="H84" i="11"/>
  <c r="G84" i="11"/>
  <c r="H73" i="11"/>
  <c r="G73" i="11"/>
  <c r="H74" i="10"/>
  <c r="G74" i="10"/>
  <c r="H45" i="9"/>
  <c r="G45" i="9"/>
  <c r="H17" i="6"/>
  <c r="G17" i="6"/>
  <c r="H16" i="5"/>
  <c r="G16" i="5"/>
  <c r="H17" i="3"/>
  <c r="G17" i="3"/>
  <c r="H17" i="2"/>
  <c r="G17" i="2"/>
  <c r="H86" i="39" l="1"/>
  <c r="H87" i="39" s="1"/>
  <c r="G86" i="39"/>
  <c r="G87" i="39" s="1"/>
  <c r="C201" i="39"/>
  <c r="G152" i="27"/>
  <c r="G153" i="27" s="1"/>
  <c r="H152" i="27"/>
  <c r="H153" i="27" s="1"/>
  <c r="C303" i="27"/>
  <c r="C485" i="46"/>
  <c r="C183" i="34"/>
  <c r="C134"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C7ACF-058B-42C6-8164-BBB4E24DA4C1}" name="Connection234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BPSU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BPSUF' group by app_refer,value_date _x000d_) f  on f.app_refer=a.deal_ID _x000d_WHERE del_date&lt;='31 May 2024' AND mat_date &gt;'31 May 2024' and  deal_stat &lt;&gt; 'MAT' and a.rectype='L'  and a.scheme='TBPSUF')_x000d_order by 6 desc"/>
  </connection>
  <connection id="2" xr16:uid="{D80CDBEB-AEA2-41AD-A56E-374941A60882}" name="Connection234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PSUF' _x000d_ _x000d_and WEEKEND_DT='31 May 2024' and a.ASSET_TYPE in('05','06','07','09','11','12','14','25','29','34','18','52') and LISTED_Y_N='Y'  _x000d_and a.schclass='GLOBAL' and a.security is not null and a.UNITS&gt;0  and LAST_NET_ASSETS&gt;1 and f.schclass='GLOBAL' ) _x000d_where MKTVAL &gt; 0) order by 6 desc"/>
  </connection>
  <connection id="3" xr16:uid="{238564DB-4309-4C1D-B73A-189B4039E5F3}" name="Connection2353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PSUF' _x000d_ and LAST_NET_ASSETS&gt;1 and f.SCHCLASS='GLOBAL'_x000d_and WEEKEND_DT='31 May 2024' and a.ASSET_TYPE in('16','17','19','20','22','03','15'))  _x000d_where MKTVAL &gt; 0 order by 6 desc"/>
  </connection>
  <connection id="4" xr16:uid="{78100B5A-B9A1-413C-AE37-B311DE072ACE}" name="Connection2354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PSUF' _x000d_ _x000d_and WEEKEND_DT='31 May 2024' and (A.ASSET_TYPE in('58') _x000d_and a.schclass='GLOBAL' and a.security is not null and a.UNITS&gt;0   and LAST_NET_ASSETS&gt;1 and f.schclass='GLOBAL' ) _x000d_AND (LAST_NET_ASSETS/100000) &gt; 0 order by 6 desc)"/>
  </connection>
  <connection id="5" xr16:uid="{4725B535-1223-4ECB-B90E-53F4E849687E}" name="Connection235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EA00FD2D-8803-4DB5-A581-20CC2402E7D2}" name="Connection2358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CORPB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CORPBF' group by app_refer,value_date _x000d_) f  on f.app_refer=a.deal_ID _x000d_WHERE del_date&lt;='31 May 2024' AND mat_date &gt;'31 May 2024' and  deal_stat &lt;&gt; 'MAT' and a.rectype='L'  and a.scheme='TCORPBF')_x000d_order by 6 desc"/>
  </connection>
  <connection id="7" xr16:uid="{A65223DB-37A7-43EF-9FCF-0309988F9E86}" name="Connection2358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CORPBF' _x000d_ _x000d_and WEEKEND_DT='31 May 2024' and a.ASSET_TYPE in('05','06','07','09','11','12','14','25','29','34','18','52') and LISTED_Y_N='Y'  _x000d_and a.schclass='GLOBAL' and a.security is not null and a.UNITS&gt;0  and LAST_NET_ASSETS&gt;1 and f.schclass='GLOBAL' ) _x000d_where MKTVAL &gt; 0) order by 6 desc"/>
  </connection>
  <connection id="8" xr16:uid="{CF684ACF-03D5-4BB0-B6B5-CD3631F8D98B}" name="Connection236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CORPBF' _x000d_ _x000d_and WEEKEND_DT='31 May 2024' and (A.ASSET_TYPE in('58') _x000d_and a.schclass='GLOBAL' and a.security is not null and a.UNITS&gt;0   and LAST_NET_ASSETS&gt;1 and f.schclass='GLOBAL' ) _x000d_AND (LAST_NET_ASSETS/100000) &gt; 0 order by 6 desc)"/>
  </connection>
  <connection id="9" xr16:uid="{BC1F183F-166E-43F8-B671-F5DE69E9B19B}" name="Connection2362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319E731B-FD1B-4FBF-B07D-E4790FD50BD5}" name="Connection236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CIGIF0426'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CIGIF0426' group by app_refer,value_date _x000d_) f  on f.app_refer=a.deal_ID _x000d_WHERE del_date&lt;='31 May 2024' AND mat_date &gt;'31 May 2024' and  deal_stat &lt;&gt; 'MAT' and a.rectype='L'  and a.scheme='TCIGIF0426')_x000d_order by 6 desc"/>
  </connection>
  <connection id="11" xr16:uid="{23DAB567-2CC9-4BE5-A3CD-DB083D037855}" name="Connection23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36BF1A98-8C67-4C2F-97B3-C28258021245}" name="Connection2369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FR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FRF' group by app_refer,value_date _x000d_) f  on f.app_refer=a.deal_ID _x000d_WHERE del_date&lt;='31 May 2024' AND mat_date &gt;'31 May 2024' and  deal_stat &lt;&gt; 'MAT' and a.rectype='L'  and a.scheme='TFRF')_x000d_order by 6 desc"/>
  </connection>
  <connection id="13" xr16:uid="{C758C385-0C98-460F-BDC3-8B41DA89AAB5}" name="Connection2369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RF' _x000d_ _x000d_and WEEKEND_DT='31 May 2024' and a.ASSET_TYPE in('05','06','07','09','11','12','14','25','29','34','18','52') and LISTED_Y_N='Y'  _x000d_and a.schclass='GLOBAL' and a.security is not null and a.UNITS&gt;0  and LAST_NET_ASSETS&gt;1 and f.schclass='GLOBAL' ) _x000d_where MKTVAL &gt; 0) order by 6 desc"/>
  </connection>
  <connection id="14" xr16:uid="{E4CD3ED4-3762-4A80-9E8F-AFD0D8833678}" name="Connection2371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RF' _x000d_ _x000d_and WEEKEND_DT='31 May 2024' and (A.ASSET_TYPE in('58') _x000d_and a.schclass='GLOBAL' and a.security is not null and a.UNITS&gt;0   and LAST_NET_ASSETS&gt;1 and f.schclass='GLOBAL' ) _x000d_AND (LAST_NET_ASSETS/100000) &gt; 0 order by 6 desc)"/>
  </connection>
  <connection id="15" xr16:uid="{E8ACCF39-ECDF-4E6C-BBE2-EC371489589E}" name="Connection23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76ACBA8F-7FF6-4494-89FE-07C98EA8C800}" name="Connection237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GSFR'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GSFR' group by app_refer,value_date _x000d_) f  on f.app_refer=a.deal_ID _x000d_WHERE del_date&lt;='31 May 2024' AND mat_date &gt;'31 May 2024' and  deal_stat &lt;&gt; 'MAT' and a.rectype='L'  and a.scheme='TGSFR')_x000d_order by 6 desc"/>
  </connection>
  <connection id="17" xr16:uid="{BBBE15B5-D7C6-4E75-BC73-B21E600D9C3B}" name="Connection2374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GSFR' _x000d_ and LAST_NET_ASSETS&gt;1 and f.SCHCLASS='GLOBAL'_x000d_and WEEKEND_DT='31 May 2024' and a.ASSET_TYPE in('16','17','19','20','22','03','15'))  _x000d_where MKTVAL &gt; 0 order by 6 desc"/>
  </connection>
  <connection id="18" xr16:uid="{D8BDE660-696C-4D28-9786-87DCA51EAB7E}" name="Connection237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5C3EED83-7D6D-4942-A3DF-B3E342F370BD}" name="Connection237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L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LF' group by app_refer,value_date _x000d_) f  on f.app_refer=a.deal_ID _x000d_WHERE del_date&lt;='31 May 2024' AND mat_date &gt;'31 May 2024' and  deal_stat &lt;&gt; 'MAT' and a.rectype='L'  and a.scheme='TLF')_x000d_order by 6 desc"/>
  </connection>
  <connection id="20" xr16:uid="{D85417A0-D685-484C-9B60-5382C8A73F2C}" name="Connection2381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LF' _x000d_ and LAST_NET_ASSETS&gt;1 and f.SCHCLASS='GLOBAL'_x000d_and WEEKEND_DT='31 May 2024' and a.ASSET_TYPE in('16','17','19','20','22','03','15'))  _x000d_where MKTVAL &gt; 0 order by 6 desc"/>
  </connection>
  <connection id="21" xr16:uid="{99D44F52-72D9-4C60-AE9A-FC365020088A}" name="Connection2382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LF' _x000d_ _x000d_and WEEKEND_DT='31 May 2024' and (A.ASSET_TYPE in('58') _x000d_and a.schclass='GLOBAL' and a.security is not null and a.UNITS&gt;0   and LAST_NET_ASSETS&gt;1 and f.schclass='GLOBAL' ) _x000d_AND (LAST_NET_ASSETS/100000) &gt; 0 order by 6 desc)"/>
  </connection>
  <connection id="22" xr16:uid="{0DA177F2-0DB8-4CEC-A108-BE10EAC161B4}" name="Connection23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1DE8CCF9-4EBE-4556-9103-1459A22DF33E}" name="Connection238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NGIF1226'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NGIF1226' group by app_refer,value_date _x000d_) f  on f.app_refer=a.deal_ID _x000d_WHERE del_date&lt;='31 May 2024' AND mat_date &gt;'31 May 2024' and  deal_stat &lt;&gt; 'MAT' and a.rectype='L'  and a.scheme='TNGIF1226')_x000d_order by 6 desc"/>
  </connection>
  <connection id="24" xr16:uid="{E493603A-B382-490F-B00A-A3A8A39B28E6}" name="Connection238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D021C551-EB16-4D7A-B524-6037486E7EC2}" name="Connection239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NGIF1229'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NGIF1229' group by app_refer,value_date _x000d_) f  on f.app_refer=a.deal_ID _x000d_WHERE del_date&lt;='31 May 2024' AND mat_date &gt;'31 May 2024' and  deal_stat &lt;&gt; 'MAT' and a.rectype='L'  and a.scheme='TNGIF1229')_x000d_order by 6 desc"/>
  </connection>
  <connection id="26" xr16:uid="{A3FE70F7-CF3F-4B0C-800C-CF9F671CC9A7}" name="Connection239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9DD65F8E-82C6-41B6-BCA2-ECC17B132135}" name="Connection2399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NSIFDEC27'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NSIFDEC27' group by app_refer,value_date _x000d_) f  on f.app_refer=a.deal_ID _x000d_WHERE del_date&lt;='31 May 2024' AND mat_date &gt;'31 May 2024' and  deal_stat &lt;&gt; 'MAT' and a.rectype='L'  and a.scheme='TNSIFDEC27')_x000d_order by 6 desc"/>
  </connection>
  <connection id="28" xr16:uid="{13BA1232-8A4E-46C0-B097-9D4533244B35}" name="Connection2399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NSIFDEC27' _x000d_ _x000d_and WEEKEND_DT='31 May 2024' and a.ASSET_TYPE in('05','06','07','09','11','12','14','25','29','34','18','52') and LISTED_Y_N='Y'  _x000d_and a.schclass='GLOBAL' and a.security is not null and a.UNITS&gt;0  and LAST_NET_ASSETS&gt;1 and f.schclass='GLOBAL' ) _x000d_where MKTVAL &gt; 0) order by 6 desc"/>
  </connection>
  <connection id="29" xr16:uid="{25CB6CCF-2043-4ED7-858E-4BCEAE93464A}" name="Connection240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 xr16:uid="{059B25F8-EC15-4C99-8CF7-AE48077EEBF2}" name="Connection240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O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OF' group by app_refer,value_date _x000d_) f  on f.app_refer=a.deal_ID _x000d_WHERE del_date&lt;='31 May 2024' AND mat_date &gt;'31 May 2024' and  deal_stat &lt;&gt; 'MAT' and a.rectype='L'  and a.scheme='TOF')_x000d_order by 6 desc"/>
  </connection>
  <connection id="31" xr16:uid="{753536D0-70DE-4368-82A3-77D75084A94C}" name="Connection2407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OF' _x000d_ and LAST_NET_ASSETS&gt;1 and f.SCHCLASS='GLOBAL'_x000d_and WEEKEND_DT='31 May 2024' and a.ASSET_TYPE in('16','17','19','20','22','03','15'))  _x000d_where MKTVAL &gt; 0 order by 6 desc"/>
  </connection>
  <connection id="32" xr16:uid="{660828D5-E848-46B6-94D1-23D1AA8D8872}" name="Connection2409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DFC6DBE3-FB53-4A32-9796-93472F61F31F}" name="Connection241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RSFC' _x000d_ _x000d_and WEEKEND_DT='31 May 2024' and a.ASSET_TYPE in ('01','45','51','56','57','59')  _x000d_and a.schclass='GLOBAL' and a.security is not null and a.UNITS&gt;0   and LAST_NET_ASSETS&gt;1 and f.schclass='GLOBAL' ) _x000d_where units &gt; 0 _x000d_order by 6 desc"/>
  </connection>
  <connection id="34" xr16:uid="{3FD6EEE5-6F85-477A-AF17-CF17351C7D3E}" name="Connection241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RSFC'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RSFC' group by app_refer,value_date _x000d_) f  on f.app_refer=a.deal_ID _x000d_WHERE del_date&lt;='31 May 2024' AND mat_date &gt;'31 May 2024' and  deal_stat &lt;&gt; 'MAT' and a.rectype='L'  and a.scheme='TRSFC')_x000d_order by 6 desc"/>
  </connection>
  <connection id="35" xr16:uid="{76682F99-CE4C-4643-8658-2210C74B0422}" name="Connection2414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RSFC' _x000d_ _x000d_and WEEKEND_DT='31 May 2024' and a.ASSET_TYPE in('05','06','07','09','11','12','14','25','29','34','18','52') and LISTED_Y_N='Y'  _x000d_and a.schclass='GLOBAL' and a.security is not null and a.UNITS&gt;0  and LAST_NET_ASSETS&gt;1 and f.schclass='GLOBAL' ) _x000d_where MKTVAL &gt; 0) order by 6 desc"/>
  </connection>
  <connection id="36" xr16:uid="{7D8F45D9-8F33-4566-8D8A-96731CE921E1}" name="Connection241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616354AA-5A9E-4A3C-8C0F-AB85F014F380}" name="Connection2421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STBF' _x000d_ _x000d_and WEEKEND_DT='31 May 2024' and (A.ASSET_TYPE in('35','36','24') _x000d_and a.schclass='GLOBAL' and a.security is not null and a.UNITS&gt;0   and LAST_NET_ASSETS&gt;1 and f.schclass='GLOBAL' ) _x000d_AND (LAST_NET_ASSETS/100000) &gt; 0 order by 6 desc)"/>
  </connection>
  <connection id="38" xr16:uid="{EAFD75A0-8C82-4CB4-95C8-C988215EBA36}" name="Connection242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STB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STBF' group by app_refer,value_date _x000d_) f  on f.app_refer=a.deal_ID _x000d_WHERE del_date&lt;='31 May 2024' AND mat_date &gt;'31 May 2024' and  deal_stat &lt;&gt; 'MAT' and a.rectype='L'  and a.scheme='TSTBF')_x000d_order by 6 desc"/>
  </connection>
  <connection id="39" xr16:uid="{A6F2011C-2F52-4F71-8C1A-A5E9FD3CB0C6}" name="Connection242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STBF' _x000d_ _x000d_and WEEKEND_DT='31 May 2024' and a.ASSET_TYPE in('05','06','07','09','11','12','14','25','29','34','18','52') and LISTED_Y_N='Y'  _x000d_and a.schclass='GLOBAL' and a.security is not null and a.UNITS&gt;0  and LAST_NET_ASSETS&gt;1 and f.schclass='GLOBAL' ) _x000d_where MKTVAL &gt; 0) order by 6 desc"/>
  </connection>
  <connection id="40" xr16:uid="{3829FF77-3D95-446A-8065-1242ACC10945}" name="Connection2424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STBF' _x000d_ and LAST_NET_ASSETS&gt;1 and f.SCHCLASS='GLOBAL'_x000d_and WEEKEND_DT='31 May 2024' and a.ASSET_TYPE in('16','17','19','20','22','03','15'))  _x000d_where MKTVAL &gt; 0 order by 6 desc"/>
  </connection>
  <connection id="41" xr16:uid="{3A743FEA-6283-415F-8228-434A55E3535D}" name="Connection242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STBF' _x000d_ _x000d_and WEEKEND_DT='31 May 2024' and (A.ASSET_TYPE in('58') _x000d_and a.schclass='GLOBAL' and a.security is not null and a.UNITS&gt;0   and LAST_NET_ASSETS&gt;1 and f.schclass='GLOBAL' ) _x000d_AND (LAST_NET_ASSETS/100000) &gt; 0 order by 6 desc)"/>
  </connection>
  <connection id="42" xr16:uid="{8B958F31-5369-4713-8A15-27F93570FF00}" name="Connection242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CD8F1AA5-AC79-43A5-937D-3F51E9E3560F}" name="Connection243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F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FF' group by app_refer,value_date _x000d_) f  on f.app_refer=a.deal_ID _x000d_WHERE del_date&lt;='31 May 2024' AND mat_date &gt;'31 May 2024' and  deal_stat &lt;&gt; 'MAT' and a.rectype='L'  and a.scheme='TFF')_x000d_order by 6 desc"/>
  </connection>
  <connection id="44" xr16:uid="{4FA7B59C-0C09-4AFC-9735-7A485725B8D6}" name="Connection243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F' _x000d_ _x000d_and WEEKEND_DT='31 May 2024' and a.ASSET_TYPE in('05','06','07','09','11','12','14','25','29','34','18','52') and LISTED_Y_N='Y'  _x000d_and a.schclass='GLOBAL' and a.security is not null and a.UNITS&gt;0  and LAST_NET_ASSETS&gt;1 and f.schclass='GLOBAL' ) _x000d_where MKTVAL &gt; 0) order by 6 desc"/>
  </connection>
  <connection id="45" xr16:uid="{C844A72A-6ECF-4F2A-BDCC-62F77F1950FF}" name="Connection2432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F' _x000d_ and LAST_NET_ASSETS&gt;1 and f.SCHCLASS='GLOBAL'_x000d_and WEEKEND_DT='31 May 2024' and a.ASSET_TYPE in('16','17','19','20','22','03','15'))  _x000d_where MKTVAL &gt; 0 order by 6 desc"/>
  </connection>
  <connection id="46" xr16:uid="{21DDD894-A913-4EE3-AEF1-7142D886E572}" name="Connection2433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F' _x000d_ _x000d_and WEEKEND_DT='31 May 2024' and (A.ASSET_TYPE in('58') _x000d_and a.schclass='GLOBAL' and a.security is not null and a.UNITS&gt;0   and LAST_NET_ASSETS&gt;1 and f.schclass='GLOBAL' ) _x000d_AND (LAST_NET_ASSETS/100000) &gt; 0 order by 6 desc)"/>
  </connection>
  <connection id="47" xr16:uid="{E4A88298-02E0-43CC-A9E4-CFC106070B3E}" name="Connection243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8" xr16:uid="{7A6A09AB-1FE2-45EF-BACB-27FF5FB8A68D}" name="Connection243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UST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USTF' group by app_refer,value_date _x000d_) f  on f.app_refer=a.deal_ID _x000d_WHERE del_date&lt;='31 May 2024' AND mat_date &gt;'31 May 2024' and  deal_stat &lt;&gt; 'MAT' and a.rectype='L'  and a.scheme='TUSTF')_x000d_order by 6 desc"/>
  </connection>
  <connection id="49" xr16:uid="{DB0E8E14-FA9F-487D-938B-AE20AFD5FA40}" name="Connection2436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USTF' _x000d_ _x000d_and WEEKEND_DT='31 May 2024' and a.ASSET_TYPE in('05','06','07','09','11','12','14','25','29','34','18','52') and LISTED_Y_N='Y'  _x000d_and a.schclass='GLOBAL' and a.security is not null and a.UNITS&gt;0  and LAST_NET_ASSETS&gt;1 and f.schclass='GLOBAL' ) _x000d_where MKTVAL &gt; 0) order by 6 desc"/>
  </connection>
  <connection id="50" xr16:uid="{4BCAF5E9-938A-45E3-BECD-5B72042DD075}" name="Connection243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USTF' _x000d_ and LAST_NET_ASSETS&gt;1 and f.SCHCLASS='GLOBAL'_x000d_and WEEKEND_DT='31 May 2024' and a.ASSET_TYPE in('16','17','19','20','22','03','15'))  _x000d_where MKTVAL &gt; 0 order by 6 desc"/>
  </connection>
  <connection id="51" xr16:uid="{07D2DDA1-1338-41E3-9106-E6692A841433}" name="Connection2436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USTF' _x000d_ _x000d_and WEEKEND_DT='31 May 2024' and (A.ASSET_TYPE in('58') _x000d_and a.schclass='GLOBAL' and a.security is not null and a.UNITS&gt;0   and LAST_NET_ASSETS&gt;1 and f.schclass='GLOBAL' ) _x000d_AND (LAST_NET_ASSETS/100000) &gt; 0 order by 6 desc)"/>
  </connection>
  <connection id="52" xr16:uid="{C8A16591-6102-4AD8-8826-63578B9BB610}" name="Connection24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3" xr16:uid="{67216E68-944A-4822-B22F-0CF3BC2EB7C0}" name="Connection2438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M61A' _x000d_ and LAST_NET_ASSETS&gt;1 and f.SCHCLASS='GLOBAL'_x000d_and WEEKEND_DT='31 May 2024' and a.ASSET_TYPE in('16','17','19','20','22','03','15'))  _x000d_where MKTVAL &gt; 0 order by 6 desc"/>
  </connection>
  <connection id="54" xr16:uid="{51563A17-D4DC-4028-A042-6FBC56D0760E}" name="Connection24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FM61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5" xr16:uid="{72118E75-E3BD-4BD9-ACD6-2813274B038D}" name="Connection24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AF' _x000d_ _x000d_and WEEKEND_DT='31 May 2024' and a.ASSET_TYPE in ('01','45','51','56','57','59')  _x000d_and a.schclass='GLOBAL' and a.security is not null and a.UNITS&gt;0   and LAST_NET_ASSETS&gt;1 and f.schclass='GLOBAL' ) _x000d_where units &gt; 0 _x000d_order by 6 desc"/>
  </connection>
  <connection id="56" xr16:uid="{3CB19327-80BB-48FB-B614-3C176BB918A4}" name="Connection2438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4' and units&lt;&gt;0 and a.security is not null AND A.scheme='TAF'_x000d_ order by 6 desc"/>
  </connection>
  <connection id="57" xr16:uid="{C8385CD5-C95F-4D10-B811-886ED01F9BFA}" name="Connection2438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AF' _x000d_ _x000d_and WEEKEND_DT='31 May 2024' and (A.ASSET_TYPE in('35','36','24') _x000d_and a.schclass='GLOBAL' and a.security is not null and a.UNITS&gt;0   and LAST_NET_ASSETS&gt;1 and f.schclass='GLOBAL' ) _x000d_AND (LAST_NET_ASSETS/100000) &gt; 0 order by 6 desc)"/>
  </connection>
  <connection id="58" xr16:uid="{E73CA266-E03F-4785-A607-1F0033274E08}" name="Connection2439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FRST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FRSTF' group by app_refer,value_date _x000d_) f  on f.app_refer=a.deal_ID _x000d_WHERE del_date&lt;='31 May 2024' AND mat_date &gt;'31 May 2024' and  deal_stat &lt;&gt; 'MAT' and a.rectype='L'  and a.scheme='TFRSTF')_x000d_order by 6 desc"/>
  </connection>
  <connection id="59" xr16:uid="{883440B1-8279-4043-B04F-A05C880A4CF2}" name="Connection2439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AF' _x000d_ _x000d_and WEEKEND_DT='31 May 2024' and a.ASSET_TYPE in('05','06','07','09','11','12','14','25','29','34','18','52') and LISTED_Y_N='Y'  _x000d_and a.schclass='GLOBAL' and a.security is not null and a.UNITS&gt;0  and LAST_NET_ASSETS&gt;1 and f.schclass='GLOBAL' ) _x000d_where MKTVAL &gt; 0) order by 6 desc"/>
  </connection>
  <connection id="60" xr16:uid="{D7B5890E-BA2D-4008-B498-B7B4B335C8CE}" name="Connection2439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AF' _x000d_ and LAST_NET_ASSETS&gt;1 and f.SCHCLASS='GLOBAL'_x000d_and WEEKEND_DT='31 May 2024' and a.ASSET_TYPE in('16','17','19','20','22','03','15'))  _x000d_where MKTVAL &gt; 0 order by 6 desc"/>
  </connection>
  <connection id="61" xr16:uid="{2AC85BA1-DCEF-4A54-98C2-F59CF45D71B8}" name="Connection24396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RSTF' _x000d_ and LAST_NET_ASSETS&gt;1 and f.SCHCLASS='GLOBAL'_x000d_and WEEKEND_DT='31 May 2024' and a.ASSET_TYPE in('16','17','19','20','22','03','15'))  _x000d_where MKTVAL &gt; 0 order by 6 desc"/>
  </connection>
  <connection id="62" xr16:uid="{8C6804FE-2401-4700-8644-A474EB3894D9}" name="Connection2439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FRSTF' _x000d_ _x000d_and WEEKEND_DT='31 May 2024' and (A.ASSET_TYPE in('58') _x000d_and a.schclass='GLOBAL' and a.security is not null and a.UNITS&gt;0   and LAST_NET_ASSETS&gt;1 and f.schclass='GLOBAL' ) _x000d_AND (LAST_NET_ASSETS/100000) &gt; 0 order by 6 desc)"/>
  </connection>
  <connection id="63" xr16:uid="{9C11A518-EB89-434A-AC23-FFF4A797F2D5}" name="Connection24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BD365909-D0AB-4AAA-8BEA-1F0F9D0551E4}" name="Connection2439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E590E809-6329-4227-8BF7-73600027F3E0}" name="Connection24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BAF' _x000d_ _x000d_and WEEKEND_DT='31 May 2024' and a.ASSET_TYPE in ('01','45','51','56','57','59')  _x000d_and a.schclass='GLOBAL' and a.security is not null and a.UNITS&gt;0   and LAST_NET_ASSETS&gt;1 and f.schclass='GLOBAL' ) _x000d_where units &gt; 0 _x000d_order by 6 desc"/>
  </connection>
  <connection id="66" xr16:uid="{265ACC24-F583-4879-8314-2538E26AA96A}" name="Connection24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4' and units&lt;&gt;0 and a.security is not null AND A.scheme='TBAF'_x000d_ order by 6 desc"/>
  </connection>
  <connection id="67" xr16:uid="{117CA9A3-25B4-496B-99CA-69F5A8D24F56}" name="Connection2440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BAF' _x000d_ _x000d_and WEEKEND_DT='31 May 2024' and a.ASSET_TYPE  in('02','04','38','46','47','53') _x000d_and a.schclass='GLOBAL' and a.security is not null and a.UNITS&gt;0   and LAST_NET_ASSETS&gt;1 and f.schclass='GLOBAL' ) _x000d_where units &gt; 0 _x000d_order by 6 desc"/>
  </connection>
  <connection id="68" xr16:uid="{717BEAA9-0F67-4B59-9721-C2567D643404}" name="Connection24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AF' _x000d_ _x000d_and WEEKEND_DT='31 May 2024' and (A.ASSET_TYPE in('35','36','24') _x000d_and a.schclass='GLOBAL' and a.security is not null and a.UNITS&gt;0   and LAST_NET_ASSETS&gt;1 and f.schclass='GLOBAL' ) _x000d_AND (LAST_NET_ASSETS/100000) &gt; 0 order by 6 desc)"/>
  </connection>
  <connection id="69" xr16:uid="{DE4318EC-93D8-4DD1-8EE1-0A68D9F5B89A}" name="Connection24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BA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BAF' group by app_refer,value_date _x000d_) f  on f.app_refer=a.deal_ID _x000d_WHERE del_date&lt;='31 May 2024' AND mat_date &gt;'31 May 2024' and  deal_stat &lt;&gt; 'MAT' and a.rectype='L'  and a.scheme='TBAF')_x000d_order by 6 desc"/>
  </connection>
  <connection id="70" xr16:uid="{B2CC89A8-FDA1-43BE-BEB4-4AEE53C30756}" name="Connection2440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AF' _x000d_ _x000d_and WEEKEND_DT='31 May 2024' and a.ASSET_TYPE in('05','06','07','09','11','12','14','25','29','34','18','52') and LISTED_Y_N='Y'  _x000d_and a.schclass='GLOBAL' and a.security is not null and a.UNITS&gt;0  and LAST_NET_ASSETS&gt;1 and f.schclass='GLOBAL' ) _x000d_where MKTVAL &gt; 0) order by 6 desc"/>
  </connection>
  <connection id="71" xr16:uid="{ABA5B3CC-4C37-403E-8CE0-C28F17D3AA1E}" name="Connection2441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AF' _x000d_ and LAST_NET_ASSETS&gt;1 and f.SCHCLASS='GLOBAL'_x000d_and WEEKEND_DT='31 May 2024' and a.ASSET_TYPE in('16','17','19','20','22','03','15'))  _x000d_where MKTVAL &gt; 0 order by 6 desc"/>
  </connection>
  <connection id="72" xr16:uid="{4B81C7A0-3A4E-473A-A494-68E8595B2ACB}" name="Connection24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EB250E79-CC44-44BD-959E-81A76A06F449}" name="Connection24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BFSF' _x000d_ _x000d_and WEEKEND_DT='31 May 2024' and a.ASSET_TYPE in ('01','45','51','56','57','59')  _x000d_and a.schclass='GLOBAL' and a.security is not null and a.UNITS&gt;0   and LAST_NET_ASSETS&gt;1 and f.schclass='GLOBAL' ) _x000d_where units &gt; 0 _x000d_order by 6 desc"/>
  </connection>
  <connection id="74" xr16:uid="{3B9F923B-88F9-4AC0-A0CA-B392012941A5}" name="Connection24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5" xr16:uid="{AEBC7AE1-AC98-4BA9-8C4A-50581833FF0B}" name="Connection24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BCF' _x000d_ _x000d_and WEEKEND_DT='31 May 2024' and a.ASSET_TYPE in ('01','45','51','56','57','59')  _x000d_and a.schclass='GLOBAL' and a.security is not null and a.UNITS&gt;0   and LAST_NET_ASSETS&gt;1 and f.schclass='GLOBAL' ) _x000d_where units &gt; 0 _x000d_order by 6 desc"/>
  </connection>
  <connection id="76" xr16:uid="{5BE25A67-F190-445E-A8CB-395A283C3362}" name="Connection244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BCF' _x000d_ _x000d_and WEEKEND_DT='31 May 2024' and (A.ASSET_TYPE in('35','36','24') _x000d_and a.schclass='GLOBAL' and a.security is not null and a.UNITS&gt;0   and LAST_NET_ASSETS&gt;1 and f.schclass='GLOBAL' ) _x000d_AND (LAST_NET_ASSETS/100000) &gt; 0 order by 6 desc)"/>
  </connection>
  <connection id="77" xr16:uid="{E9942DC5-922B-47D0-88C5-E93FFEB8D306}" name="Connection24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54E3653D-7C02-4AA8-9A15-423E9360B5E0}" name="Connection24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DIF' _x000d_ _x000d_and WEEKEND_DT='31 May 2024' and a.ASSET_TYPE in ('01','45','51','56','57','59')  _x000d_and a.schclass='GLOBAL' and a.security is not null and a.UNITS&gt;0   and LAST_NET_ASSETS&gt;1 and f.schclass='GLOBAL' ) _x000d_where units &gt; 0 _x000d_order by 6 desc"/>
  </connection>
  <connection id="79" xr16:uid="{DAC5F080-5A8B-4377-8BF9-3AE3DC0909E6}" name="Connection24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5B75960C-26E3-4B80-BB53-97A97B65D471}" name="Connection24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DIVYF' _x000d_ _x000d_and WEEKEND_DT='31 May 2024' and a.ASSET_TYPE in ('01','45','51','56','57','59')  _x000d_and a.schclass='GLOBAL' and a.security is not null and a.UNITS&gt;0   and LAST_NET_ASSETS&gt;1 and f.schclass='GLOBAL' ) _x000d_where units &gt; 0 _x000d_order by 6 desc"/>
  </connection>
  <connection id="81" xr16:uid="{53104377-41F5-487B-8618-23BDD644AFB9}" name="Connection2445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DIVYF' _x000d_ _x000d_and WEEKEND_DT='31 May 2024' and (A.ASSET_TYPE in('35','36','24') _x000d_and a.schclass='GLOBAL' and a.security is not null and a.UNITS&gt;0   and LAST_NET_ASSETS&gt;1 and f.schclass='GLOBAL' ) _x000d_AND (LAST_NET_ASSETS/100000) &gt; 0 order by 6 desc)"/>
  </connection>
  <connection id="82" xr16:uid="{474120BC-EE5B-4254-BF53-2EAEC385AED0}" name="Connection2446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DIVYF' _x000d_ _x000d_and WEEKEND_DT='31 May 2024' and a.ASSET_TYPE in('05','06','07','09','11','12','14','25','29','34','18','52') and LISTED_Y_N='Y'  _x000d_and a.schclass='GLOBAL' and a.security is not null and a.UNITS&gt;0  and LAST_NET_ASSETS&gt;1 and f.schclass='GLOBAL' ) _x000d_where MKTVAL &gt; 0) order by 6 desc"/>
  </connection>
  <connection id="83" xr16:uid="{26B10BEC-C171-44CA-B333-AC4CB29A8124}" name="Connection24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476C3588-932C-43F5-BE95-70E52A1A7BA6}" name="Connection24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TSF96' _x000d_ _x000d_and WEEKEND_DT='31 May 2024' and a.ASSET_TYPE in ('01','45','51','56','57','59')  _x000d_and a.schclass='GLOBAL' and a.security is not null and a.UNITS&gt;0   and LAST_NET_ASSETS&gt;1 and f.schclass='GLOBAL' ) _x000d_where units &gt; 0 _x000d_order by 6 desc"/>
  </connection>
  <connection id="85" xr16:uid="{80FF926D-5EB1-4897-B39F-9320FF9111BE}" name="Connection24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40EF456C-3EF1-43CE-96C7-7437836D5776}" name="Connection24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EQPEF' _x000d_ _x000d_and WEEKEND_DT='31 May 2024' and a.ASSET_TYPE in ('01','45','51','56','57','59')  _x000d_and a.schclass='GLOBAL' and a.security is not null and a.UNITS&gt;0   and LAST_NET_ASSETS&gt;1 and f.schclass='GLOBAL' ) _x000d_where units &gt; 0 _x000d_order by 6 desc"/>
  </connection>
  <connection id="87" xr16:uid="{733034B4-62EC-40B8-BE88-2B396946AD3F}" name="Connection24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8" xr16:uid="{97C8FAE0-07EF-420E-9269-E21A77F7348D}" name="Connection24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IF' _x000d_ _x000d_and WEEKEND_DT='31 May 2024' and a.ASSET_TYPE in ('01','45','51','56','57','59')  _x000d_and a.schclass='GLOBAL' and a.security is not null and a.UNITS&gt;0   and LAST_NET_ASSETS&gt;1 and f.schclass='GLOBAL' ) _x000d_where units &gt; 0 _x000d_order by 6 desc"/>
  </connection>
  <connection id="89" xr16:uid="{04956D27-2277-4825-B5A6-766EE0B37E9A}" name="Connection2449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4' and units&lt;&gt;0 and a.security is not null AND A.scheme='TMIF'_x000d_ order by 6 desc"/>
  </connection>
  <connection id="90" xr16:uid="{32F33D4A-3EA4-4CDF-A862-C31087989B6E}" name="Connection2450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MIF' _x000d_ _x000d_and WEEKEND_DT='31 May 2024' and (A.ASSET_TYPE in('35','36','24') _x000d_and a.schclass='GLOBAL' and a.security is not null and a.UNITS&gt;0   and LAST_NET_ASSETS&gt;1 and f.schclass='GLOBAL' ) _x000d_AND (LAST_NET_ASSETS/100000) &gt; 0 order by 6 desc)"/>
  </connection>
  <connection id="91" xr16:uid="{9C456A28-B9BD-4D05-9660-10EACC427ED2}" name="Connection245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MI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MIF' group by app_refer,value_date _x000d_) f  on f.app_refer=a.deal_ID _x000d_WHERE del_date&lt;='31 May 2024' AND mat_date &gt;'31 May 2024' and  deal_stat &lt;&gt; 'MAT' and a.rectype='L'  and a.scheme='TMIF')_x000d_order by 6 desc"/>
  </connection>
  <connection id="92" xr16:uid="{43FF7CEC-E6B8-47D6-9A38-39CB42C1ECAA}" name="Connection245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MIF' _x000d_ _x000d_and WEEKEND_DT='31 May 2024' and a.ASSET_TYPE in('05','06','07','09','11','12','14','25','29','34','18','52') and LISTED_Y_N='Y'  _x000d_and a.schclass='GLOBAL' and a.security is not null and a.UNITS&gt;0  and LAST_NET_ASSETS&gt;1 and f.schclass='GLOBAL' ) _x000d_where MKTVAL &gt; 0) order by 6 desc"/>
  </connection>
  <connection id="93" xr16:uid="{820D69B7-1586-4660-8BE2-E1CA3AC11FD9}" name="Connection24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019D1DF0-8E5F-482D-8845-8C3D83C5E299}" name="Connection24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CS' _x000d_ _x000d_and WEEKEND_DT='31 May 2024' and a.ASSET_TYPE in ('01','45','51','56','57','59')  _x000d_and a.schclass='GLOBAL' and a.security is not null and a.UNITS&gt;0   and LAST_NET_ASSETS&gt;1 and f.schclass='GLOBAL' ) _x000d_where units &gt; 0 _x000d_order by 6 desc"/>
  </connection>
  <connection id="95" xr16:uid="{4DBFB9AA-C19E-4E53-8545-2E155B14AEE6}" name="Connection24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1DC5A3C0-38B1-4130-88E8-97FE71F38B5D}" name="Connection24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CAPF' _x000d_ _x000d_and WEEKEND_DT='31 May 2024' and a.ASSET_TYPE in ('01','45','51','56','57','59')  _x000d_and a.schclass='GLOBAL' and a.security is not null and a.UNITS&gt;0   and LAST_NET_ASSETS&gt;1 and f.schclass='GLOBAL' ) _x000d_where units &gt; 0 _x000d_order by 6 desc"/>
  </connection>
  <connection id="97" xr16:uid="{80664F7E-8F9A-49AB-AF9A-0DD7E5EEC806}" name="Connection2452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CAPF' _x000d_ _x000d_and WEEKEND_DT='31 May 2024' and a.ASSET_TYPE  in('02','04','38','46','47','53') _x000d_and a.schclass='GLOBAL' and a.security is not null and a.UNITS&gt;0   and LAST_NET_ASSETS&gt;1 and f.schclass='GLOBAL' ) _x000d_where units &gt; 0 _x000d_order by 6 desc"/>
  </connection>
  <connection id="98" xr16:uid="{9EB8EC8C-436D-41D4-9075-A901CFF706ED}" name="Connection24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53F03206-D68F-4810-AC1C-1143E0BDD6A1}" name="Connection24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FEF' _x000d_ _x000d_and WEEKEND_DT='31 May 2024' and a.ASSET_TYPE in ('01','45','51','56','57','59')  _x000d_and a.schclass='GLOBAL' and a.security is not null and a.UNITS&gt;0   and LAST_NET_ASSETS&gt;1 and f.schclass='GLOBAL' ) _x000d_where units &gt; 0 _x000d_order by 6 desc"/>
  </connection>
  <connection id="100" xr16:uid="{44846714-29DB-472B-B609-3C5B88B958C8}" name="Connection24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9BFCF6F1-6547-41D0-9EBD-4C5201DDA022}" name="Connection24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HOF' _x000d_ _x000d_and WEEKEND_DT='31 May 2024' and a.ASSET_TYPE in ('01','45','51','56','57','59')  _x000d_and a.schclass='GLOBAL' and a.security is not null and a.UNITS&gt;0   and LAST_NET_ASSETS&gt;1 and f.schclass='GLOBAL' ) _x000d_where units &gt; 0 _x000d_order by 6 desc"/>
  </connection>
  <connection id="102" xr16:uid="{0D30DEBF-4CBA-45A9-B82B-AFF8FE240171}" name="Connection24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F3BF5B26-9D6E-4A16-B3F2-18514EB03ACA}" name="Connection24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EGF' _x000d_ _x000d_and WEEKEND_DT='31 May 2024' and a.ASSET_TYPE in ('01','45','51','56','57','59')  _x000d_and a.schclass='GLOBAL' and a.security is not null and a.UNITS&gt;0   and LAST_NET_ASSETS&gt;1 and f.schclass='GLOBAL' ) _x000d_where units &gt; 0 _x000d_order by 6 desc"/>
  </connection>
  <connection id="104" xr16:uid="{477DE0B7-B37F-4B71-A27F-820909A830F7}" name="Connection24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EG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EGF' group by app_refer,value_date _x000d_) f  on f.app_refer=a.deal_ID _x000d_WHERE del_date&lt;='31 May 2024' AND mat_date &gt;'31 May 2024' and  deal_stat &lt;&gt; 'MAT' and a.rectype='L'  and a.scheme='TEGF')_x000d_order by 6 desc"/>
  </connection>
  <connection id="105" xr16:uid="{F53C87F9-40D9-472E-AA80-AD7E241C2ADE}" name="Connection24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EGF' _x000d_ _x000d_and WEEKEND_DT='31 May 2024' and a.ASSET_TYPE in('05','06','07','09','11','12','14','25','29','34','18','52') and LISTED_Y_N='Y'  _x000d_and a.schclass='GLOBAL' and a.security is not null and a.UNITS&gt;0  and LAST_NET_ASSETS&gt;1 and f.schclass='GLOBAL' ) _x000d_where MKTVAL &gt; 0) order by 6 desc"/>
  </connection>
  <connection id="106" xr16:uid="{0583434B-0565-47F6-BC25-064D90815611}" name="Connection2457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EGF' _x000d_ and LAST_NET_ASSETS&gt;1 and f.SCHCLASS='GLOBAL'_x000d_and WEEKEND_DT='31 May 2024' and a.ASSET_TYPE in('16','17','19','20','22','03','15'))  _x000d_where MKTVAL &gt; 0 order by 6 desc"/>
  </connection>
  <connection id="107" xr16:uid="{5D6ABD91-8304-40E5-BAB8-69F12FEBC372}" name="Connection24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9D0E4F67-7319-4CD2-A1D3-9F40A75F2B52}" name="Connection24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CF' _x000d_ _x000d_and WEEKEND_DT='31 May 2024' and a.ASSET_TYPE in ('01','45','51','56','57','59')  _x000d_and a.schclass='GLOBAL' and a.security is not null and a.UNITS&gt;0   and LAST_NET_ASSETS&gt;1 and f.schclass='GLOBAL' ) _x000d_where units &gt; 0 _x000d_order by 6 desc"/>
  </connection>
  <connection id="109" xr16:uid="{8FCEE26B-FE41-41C6-8AC4-E5ACF23E8B1E}" name="Connection2458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ICF' _x000d_ _x000d_and WEEKEND_DT='31 May 2024' and a.ASSET_TYPE in('05','06','07','09','11','12','14','25','29','34','18','52') and LISTED_Y_N='Y'  _x000d_and a.schclass='GLOBAL' and a.security is not null and a.UNITS&gt;0  and LAST_NET_ASSETS&gt;1 and f.schclass='GLOBAL' ) _x000d_where MKTVAL &gt; 0) order by 6 desc"/>
  </connection>
  <connection id="110" xr16:uid="{C01D25A5-72E7-45CC-9DB5-ABE770C844D2}" name="Connection24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75668334-DBD9-483F-B887-9F1E5B3D741A}" name="Connection24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PHF' _x000d_ _x000d_and WEEKEND_DT='31 May 2024' and a.ASSET_TYPE in ('01','45','51','56','57','59')  _x000d_and a.schclass='GLOBAL' and a.security is not null and a.UNITS&gt;0   and LAST_NET_ASSETS&gt;1 and f.schclass='GLOBAL' ) _x000d_where units &gt; 0 _x000d_order by 6 desc"/>
  </connection>
  <connection id="112" xr16:uid="{DD1813C0-5C43-4AE3-B988-5CB14B598461}" name="Connection24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E5FAA448-F96C-4F6F-B8BD-F20288295DFA}" name="Connection24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SF' _x000d_ _x000d_and WEEKEND_DT='31 May 2024' and a.ASSET_TYPE in ('01','45','51','56','57','59')  _x000d_and a.schclass='GLOBAL' and a.security is not null and a.UNITS&gt;0   and LAST_NET_ASSETS&gt;1 and f.schclass='GLOBAL' ) _x000d_where units &gt; 0 _x000d_order by 6 desc"/>
  </connection>
  <connection id="114" xr16:uid="{7A6AB23A-2F63-4000-AE18-E25A80350616}" name="Connection2461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SF' _x000d_ _x000d_and WEEKEND_DT='31 May 2024' and a.ASSET_TYPE  in('02','04','38','46','47','53') _x000d_and a.schclass='GLOBAL' and a.security is not null and a.UNITS&gt;0   and LAST_NET_ASSETS&gt;1 and f.schclass='GLOBAL' ) _x000d_where units &gt; 0 _x000d_order by 6 desc"/>
  </connection>
  <connection id="115" xr16:uid="{A215A7E4-9C5D-46A9-BB87-7281ECAF3EBB}" name="Connection24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E6FECD43-D9C6-4966-AA3E-B9233B975CE6}" name="Connection24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EOF' _x000d_ _x000d_and WEEKEND_DT='31 May 2024' and a.ASSET_TYPE in ('01','45','51','56','57','59')  _x000d_and a.schclass='GLOBAL' and a.security is not null and a.UNITS&gt;0   and LAST_NET_ASSETS&gt;1 and f.schclass='GLOBAL' ) _x000d_where units &gt; 0 _x000d_order by 6 desc"/>
  </connection>
  <connection id="117" xr16:uid="{15500D55-BB34-471D-A8DB-9DB676FCE226}" name="Connection24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C19F7B0F-74F3-44CC-9BE5-3E98A1EE9954}" name="Connection24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TOFE' _x000d_ _x000d_and WEEKEND_DT='31 May 2024' and a.ASSET_TYPE in ('01','45','51','56','57','59')  _x000d_and a.schclass='GLOBAL' and a.security is not null and a.UNITS&gt;0   and LAST_NET_ASSETS&gt;1 and f.schclass='GLOBAL' ) _x000d_where units &gt; 0 _x000d_order by 6 desc"/>
  </connection>
  <connection id="119" xr16:uid="{CE9EF621-7318-4435-B504-2929D34A3EA2}" name="Connection24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CD4A2286-F4E9-4D4B-8EED-02E41E1D8342}" name="Connection24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NR' _x000d_ _x000d_and WEEKEND_DT='31 May 2024' and a.ASSET_TYPE in ('01','45','51','56','57','59')  _x000d_and a.schclass='GLOBAL' and a.security is not null and a.UNITS&gt;0   and LAST_NET_ASSETS&gt;1 and f.schclass='GLOBAL' ) _x000d_where units &gt; 0 _x000d_order by 6 desc"/>
  </connection>
  <connection id="121" xr16:uid="{615FB134-1BC6-4225-8C08-9469F4C414BF}" name="Connection24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5E4E592F-1EA3-4372-820F-5144371D96F9}" name="Connection246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AOF' _x000d_ _x000d_and WEEKEND_DT='31 May 2024' and a.ASSET_TYPE in ('01','45','51','56','57','59')  _x000d_and a.schclass='GLOBAL' and a.security is not null and a.UNITS&gt;0   and LAST_NET_ASSETS&gt;1 and f.schclass='GLOBAL' ) _x000d_where units &gt; 0 _x000d_order by 6 desc"/>
  </connection>
  <connection id="123" xr16:uid="{55D218FC-BDB7-4590-B8EF-6086E4757F10}" name="Connection246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4' and units&lt;&gt;0 and a.security is not null AND A.scheme='TMAOF'_x000d_ order by 6 desc"/>
  </connection>
  <connection id="124" xr16:uid="{977C3F47-1A74-481A-9215-3E0AAD8EBDFB}" name="Connection24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MAOF' _x000d_ _x000d_and WEEKEND_DT='31 May 2024' and (A.ASSET_TYPE in('35','36','24') _x000d_and a.schclass='GLOBAL' and a.security is not null and a.UNITS&gt;0   and LAST_NET_ASSETS&gt;1 and f.schclass='GLOBAL' ) _x000d_AND (LAST_NET_ASSETS/100000) &gt; 0 order by 6 desc)"/>
  </connection>
  <connection id="125" xr16:uid="{EDE1A6D4-0D36-434A-8E60-DAB374FAD9DA}" name="Connection246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MAOF'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MAOF' group by app_refer,value_date _x000d_) f  on f.app_refer=a.deal_ID _x000d_WHERE del_date&lt;='31 May 2024' AND mat_date &gt;'31 May 2024' and  deal_stat &lt;&gt; 'MAT' and a.rectype='L'  and a.scheme='TMAOF')_x000d_order by 6 desc"/>
  </connection>
  <connection id="126" xr16:uid="{80C4C57F-81EA-40F2-8D22-D8AB2A807908}" name="Connection246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MAOF' _x000d_ _x000d_and WEEKEND_DT='31 May 2024' and a.ASSET_TYPE in('05','06','07','09','11','12','14','25','29','34','18','52') and LISTED_Y_N='Y'  _x000d_and a.schclass='GLOBAL' and a.security is not null and a.UNITS&gt;0  and LAST_NET_ASSETS&gt;1 and f.schclass='GLOBAL' ) _x000d_where MKTVAL &gt; 0) order by 6 desc"/>
  </connection>
  <connection id="127" xr16:uid="{3F5EEAB1-0DE5-43C9-886B-CA067C01577E}" name="Connection2467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MAOF' _x000d_ and LAST_NET_ASSETS&gt;1 and f.SCHCLASS='GLOBAL'_x000d_and WEEKEND_DT='31 May 2024' and a.ASSET_TYPE in('16','17','19','20','22','03','15'))  _x000d_where MKTVAL &gt; 0 order by 6 desc"/>
  </connection>
  <connection id="128" xr16:uid="{62A0A59A-C83D-447C-AF49-2F26CCB84801}" name="Connection24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64339FF0-61DA-4EEF-9832-6AA14B8EA6F9}" name="Connection24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ULTICF' _x000d_ _x000d_and WEEKEND_DT='31 May 2024' and a.ASSET_TYPE in ('01','45','51','56','57','59')  _x000d_and a.schclass='GLOBAL' and a.security is not null and a.UNITS&gt;0   and LAST_NET_ASSETS&gt;1 and f.schclass='GLOBAL' ) _x000d_where units &gt; 0 _x000d_order by 6 desc"/>
  </connection>
  <connection id="130" xr16:uid="{9332E54D-6949-40FE-A04B-998E790A7E37}" name="Connection2468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4' and units&lt;&gt;0 and a.security is not null AND A.scheme='TMULTICF'_x000d_ order by 6 desc"/>
  </connection>
  <connection id="131" xr16:uid="{54761A5C-AB1E-4BFB-95E0-FEB48C4117E4}" name="Connection2468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MULTICF' _x000d_ _x000d_and WEEKEND_DT='31 May 2024' and a.ASSET_TYPE  in('02','04','38','46','47','53') _x000d_and a.schclass='GLOBAL' and a.security is not null and a.UNITS&gt;0   and LAST_NET_ASSETS&gt;1 and f.schclass='GLOBAL' ) _x000d_where units &gt; 0 _x000d_order by 6 desc"/>
  </connection>
  <connection id="132" xr16:uid="{ED327051-E97F-444F-AB8A-0AB7284A278A}" name="Connection24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 xr16:uid="{0AE27DF0-0F3B-45D4-BC6E-BC0C44984A0C}" name="Connection24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ETF' _x000d_ _x000d_and WEEKEND_DT='31 May 2024' and a.ASSET_TYPE in ('01','45','51','56','57','59')  _x000d_and a.schclass='GLOBAL' and a.security is not null and a.UNITS&gt;0   and LAST_NET_ASSETS&gt;1 and f.schclass='GLOBAL' ) _x000d_where units &gt; 0 _x000d_order by 6 desc"/>
  </connection>
  <connection id="134" xr16:uid="{5973E08F-D817-407D-A3F3-383B7B1AD89C}" name="Connection2470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NETF' _x000d_ _x000d_and WEEKEND_DT='31 May 2024' and a.ASSET_TYPE in('05','06','07','09','11','12','14','25','29','34','18','52') and LISTED_Y_N='Y'  _x000d_and a.schclass='GLOBAL' and a.security is not null and a.UNITS&gt;0  and LAST_NET_ASSETS&gt;1 and f.schclass='GLOBAL' ) _x000d_where MKTVAL &gt; 0) order by 6 desc"/>
  </connection>
  <connection id="135" xr16:uid="{FD6E3B8C-9AE3-4440-98D4-5DD698A35DD0}" name="Connection24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F0ACF905-E974-407C-A441-4B10C3298A91}" name="Connection24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FNA' _x000d_ _x000d_and WEEKEND_DT='31 May 2024' and a.ASSET_TYPE in ('01','45','51','56','57','59')  _x000d_and a.schclass='GLOBAL' and a.security is not null and a.UNITS&gt;0   and LAST_NET_ASSETS&gt;1 and f.schclass='GLOBAL' ) _x000d_where units &gt; 0 _x000d_order by 6 desc"/>
  </connection>
  <connection id="137" xr16:uid="{6C6F9589-4477-47CF-AF38-6A9B8A4C8C71}" name="Connection2471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IFNA' _x000d_ _x000d_and WEEKEND_DT='31 May 2024' and a.ASSET_TYPE in('05','06','07','09','11','12','14','25','29','34','18','52') and LISTED_Y_N='Y'  _x000d_and a.schclass='GLOBAL' and a.security is not null and a.UNITS&gt;0  and LAST_NET_ASSETS&gt;1 and f.schclass='GLOBAL' ) _x000d_where MKTVAL &gt; 0) order by 6 desc"/>
  </connection>
  <connection id="138" xr16:uid="{1274116D-8496-46AB-BA41-64A7DF1CA550}" name="Connection24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8B470DFB-92E6-4652-B3B1-151A3B105B0E}" name="Connection24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AIF' _x000d_ _x000d_and WEEKEND_DT='31 May 2024' and a.ASSET_TYPE in ('01','45','51','56','57','59')  _x000d_and a.schclass='GLOBAL' and a.security is not null and a.UNITS&gt;0   and LAST_NET_ASSETS&gt;1 and f.schclass='GLOBAL' ) _x000d_where units &gt; 0 _x000d_order by 6 desc"/>
  </connection>
  <connection id="140" xr16:uid="{983127CE-974F-4074-99B8-A35F54723AA0}" name="Connection24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D8C26C5F-3801-4971-BEAF-E8B141D6A053}" name="Connection24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FSIF' _x000d_ _x000d_and WEEKEND_DT='31 May 2024' and a.ASSET_TYPE in ('01','45','51','56','57','59')  _x000d_and a.schclass='GLOBAL' and a.security is not null and a.UNITS&gt;0   and LAST_NET_ASSETS&gt;1 and f.schclass='GLOBAL' ) _x000d_where units &gt; 0 _x000d_order by 6 desc"/>
  </connection>
  <connection id="142" xr16:uid="{2650C8D3-B421-4625-BD88-9FEB08B96129}" name="Connection24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CF85E906-F891-40E5-85AC-9AB54C0F737B}" name="Connection2475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NIDFOF' _x000d_ _x000d_and WEEKEND_DT='31 May 2024' and (A.ASSET_TYPE in('35','36','24') _x000d_and a.schclass='GLOBAL' and a.security is not null and a.UNITS&gt;0   and LAST_NET_ASSETS&gt;1 and f.schclass='GLOBAL' ) _x000d_AND (LAST_NET_ASSETS/100000) &gt; 0 order by 6 desc)"/>
  </connection>
  <connection id="144" xr16:uid="{636F5390-35E4-40FB-B3F0-F8938F2D81A1}" name="Connection24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118D9534-14C8-453E-B139-E4709C8C571D}" name="Connection24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IDETF' _x000d_ _x000d_and WEEKEND_DT='31 May 2024' and a.ASSET_TYPE in ('01','45','51','56','57','59')  _x000d_and a.schclass='GLOBAL' and a.security is not null and a.UNITS&gt;0   and LAST_NET_ASSETS&gt;1 and f.schclass='GLOBAL' ) _x000d_where units &gt; 0 _x000d_order by 6 desc"/>
  </connection>
  <connection id="146" xr16:uid="{44B67CBE-4E3F-4729-A5F9-7CA7635D715B}" name="Connection24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E7EC6300-0F34-4F3B-AE53-E2D560077D31}" name="Connection24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MMIF' _x000d_ _x000d_and WEEKEND_DT='31 May 2024' and a.ASSET_TYPE in ('01','45','51','56','57','59')  _x000d_and a.schclass='GLOBAL' and a.security is not null and a.UNITS&gt;0   and LAST_NET_ASSETS&gt;1 and f.schclass='GLOBAL' ) _x000d_where units &gt; 0 _x000d_order by 6 desc"/>
  </connection>
  <connection id="148" xr16:uid="{2E2DFD22-D505-4BA8-BA12-68D5DFF12B24}" name="Connection24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271324C9-6E6C-4D0F-B4ED-178DB08A0F72}" name="Connection24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MSHIF' _x000d_ _x000d_and WEEKEND_DT='31 May 2024' and a.ASSET_TYPE in ('01','45','51','56','57','59')  _x000d_and a.schclass='GLOBAL' and a.security is not null and a.UNITS&gt;0   and LAST_NET_ASSETS&gt;1 and f.schclass='GLOBAL' ) _x000d_where units &gt; 0 _x000d_order by 6 desc"/>
  </connection>
  <connection id="150" xr16:uid="{2E2D27F3-B6AC-455F-BFFA-A89226158D31}" name="Connection24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3BDD9BBF-196F-4EBC-B6AC-BE1006EE168B}" name="Connection24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PBETF' _x000d_ _x000d_and WEEKEND_DT='31 May 2024' and a.ASSET_TYPE in ('01','45','51','56','57','59')  _x000d_and a.schclass='GLOBAL' and a.security is not null and a.UNITS&gt;0   and LAST_NET_ASSETS&gt;1 and f.schclass='GLOBAL' ) _x000d_where units &gt; 0 _x000d_order by 6 desc"/>
  </connection>
  <connection id="152" xr16:uid="{C3F54773-CE94-4CB1-9545-62EDD11FFDF9}" name="Connection24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4A9A9BFA-D817-452C-97CD-9B0BD181A546}" name="Connection24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RIF' _x000d_ _x000d_and WEEKEND_DT='31 May 2024' and a.ASSET_TYPE in ('01','45','51','56','57','59')  _x000d_and a.schclass='GLOBAL' and a.security is not null and a.UNITS&gt;0   and LAST_NET_ASSETS&gt;1 and f.schclass='GLOBAL' ) _x000d_where units &gt; 0 _x000d_order by 6 desc"/>
  </connection>
  <connection id="154" xr16:uid="{0BF3A2F1-8432-4018-B599-821FAD76460F}" name="Connection24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E75117F6-3865-47A7-8F7C-6BB45D2795E7}" name="Connection24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MIMIF' _x000d_ _x000d_and WEEKEND_DT='31 May 2024' and a.ASSET_TYPE in ('01','45','51','56','57','59')  _x000d_and a.schclass='GLOBAL' and a.security is not null and a.UNITS&gt;0   and LAST_NET_ASSETS&gt;1 and f.schclass='GLOBAL' ) _x000d_where units &gt; 0 _x000d_order by 6 desc"/>
  </connection>
  <connection id="156" xr16:uid="{B85B41C9-EACF-418B-9E26-C19B4F0118ED}" name="Connection24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0E13E6FB-290A-460F-BE3A-65F4EF8CB0AC}" name="Connection24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NMIIF' _x000d_ _x000d_and WEEKEND_DT='31 May 2024' and a.ASSET_TYPE in ('01','45','51','56','57','59')  _x000d_and a.schclass='GLOBAL' and a.security is not null and a.UNITS&gt;0   and LAST_NET_ASSETS&gt;1 and f.schclass='GLOBAL' ) _x000d_where units &gt; 0 _x000d_order by 6 desc"/>
  </connection>
  <connection id="158" xr16:uid="{66F5054B-BEE3-4D97-B5D4-C81799ED1DED}" name="Connection24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102A860F-06B8-42E4-AA17-421D7E65E62F}" name="Connection24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QNTF' _x000d_ _x000d_and WEEKEND_DT='31 May 2024' and a.ASSET_TYPE in ('01','45','51','56','57','59')  _x000d_and a.schclass='GLOBAL' and a.security is not null and a.UNITS&gt;0   and LAST_NET_ASSETS&gt;1 and f.schclass='GLOBAL' ) _x000d_where units &gt; 0 _x000d_order by 6 desc"/>
  </connection>
  <connection id="160" xr16:uid="{17815BF9-06A1-4850-9457-597C2A6B1785}" name="Connection248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QNTF' _x000d_ _x000d_and WEEKEND_DT='31 May 2024' and a.ASSET_TYPE in('05','06','07','09','11','12','14','25','29','34','18','52') and LISTED_Y_N='Y'  _x000d_and a.schclass='GLOBAL' and a.security is not null and a.UNITS&gt;0  and LAST_NET_ASSETS&gt;1 and f.schclass='GLOBAL' ) _x000d_where MKTVAL &gt; 0) order by 6 desc"/>
  </connection>
  <connection id="161" xr16:uid="{47C18464-1145-47E1-8E97-D235C9E463E8}" name="Connection24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2" xr16:uid="{58815021-09A6-4D57-97CF-3795AF847189}" name="Connection24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REF' _x000d_ _x000d_and WEEKEND_DT='31 May 2024' and a.ASSET_TYPE in ('01','45','51','56','57','59')  _x000d_and a.schclass='GLOBAL' and a.security is not null and a.UNITS&gt;0   and LAST_NET_ASSETS&gt;1 and f.schclass='GLOBAL' ) _x000d_where units &gt; 0 _x000d_order by 6 desc"/>
  </connection>
  <connection id="163" xr16:uid="{0115F0BF-DF75-40C8-8E99-62A25C7D1570}" name="Connection24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72EBF35B-A1A9-41BD-8264-4117A486FE37}" name="Connection24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RSFM' _x000d_ _x000d_and WEEKEND_DT='31 May 2024' and a.ASSET_TYPE in ('01','45','51','56','57','59')  _x000d_and a.schclass='GLOBAL' and a.security is not null and a.UNITS&gt;0   and LAST_NET_ASSETS&gt;1 and f.schclass='GLOBAL' ) _x000d_where units &gt; 0 _x000d_order by 6 desc"/>
  </connection>
  <connection id="165" xr16:uid="{8BE521ED-AFF1-4E25-8427-9B81A5C4DBBE}" name="Connection248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4' and a.scheme='TRSFM' _x000d_ _x000d_and WEEKEND_DT='31 May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4'_x000d_left outer join  tatamfplus.weeknav d on  d.weekend_dt='31 May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4' and scheme='TRSFM' group by app_refer,value_date _x000d_) f  on f.app_refer=a.deal_ID _x000d_WHERE del_date&lt;='31 May 2024' AND mat_date &gt;'31 May 2024' and  deal_stat &lt;&gt; 'MAT' and a.rectype='L'  and a.scheme='TRSFM')_x000d_order by 6 desc"/>
  </connection>
  <connection id="166" xr16:uid="{9746CC51-5509-41F0-982F-298C4CECF31D}" name="Connection248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4' and a.scheme='TRSFM' _x000d_ _x000d_and WEEKEND_DT='31 May 2024' and a.ASSET_TYPE in('05','06','07','09','11','12','14','25','29','34','18','52') and LISTED_Y_N='Y'  _x000d_and a.schclass='GLOBAL' and a.security is not null and a.UNITS&gt;0  and LAST_NET_ASSETS&gt;1 and f.schclass='GLOBAL' ) _x000d_where MKTVAL &gt; 0) order by 6 desc"/>
  </connection>
  <connection id="167" xr16:uid="{5239E48C-1DF3-43C9-A7D3-926C1CDAD6BE}" name="Connection24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 xr16:uid="{49769A77-CC2F-431A-8A4C-1B919F209C4E}" name="Connection24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RSFP' _x000d_ _x000d_and WEEKEND_DT='31 May 2024' and a.ASSET_TYPE in ('01','45','51','56','57','59')  _x000d_and a.schclass='GLOBAL' and a.security is not null and a.UNITS&gt;0   and LAST_NET_ASSETS&gt;1 and f.schclass='GLOBAL' ) _x000d_where units &gt; 0 _x000d_order by 6 desc"/>
  </connection>
  <connection id="169" xr16:uid="{2F3C0D4B-BE9E-4BF4-A4A3-24DA498D60FC}" name="Connection24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 xr16:uid="{73FFC27A-6AB2-4801-B4B1-EB9EF804E21C}" name="Connection249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IFSA' _x000d_ _x000d_and WEEKEND_DT='31 May 2024' and a.ASSET_TYPE in ('01','45','51','56','57','59')  _x000d_and a.schclass='GLOBAL' and a.security is not null and a.UNITS&gt;0   and LAST_NET_ASSETS&gt;1 and f.schclass='GLOBAL' ) _x000d_where units &gt; 0 _x000d_order by 6 desc"/>
  </connection>
  <connection id="171" xr16:uid="{3252B381-B0EA-4B07-BE18-766CA695C155}" name="Connection24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2" xr16:uid="{CA975A01-0222-424D-9460-BBC144A81196}" name="Connection249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SCAPF' _x000d_ _x000d_and WEEKEND_DT='31 May 2024' and a.ASSET_TYPE in ('01','45','51','56','57','59')  _x000d_and a.schclass='GLOBAL' and a.security is not null and a.UNITS&gt;0   and LAST_NET_ASSETS&gt;1 and f.schclass='GLOBAL' ) _x000d_where units &gt; 0 _x000d_order by 6 desc"/>
  </connection>
  <connection id="173" xr16:uid="{AE31C922-1C4F-49A1-9E7A-075E0526647E}" name="Connection24934"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SCAPF' _x000d_ _x000d_and WEEKEND_DT='31 May 2024' and a.ASSET_TYPE  in('02','04','38','46','47','53') _x000d_and a.schclass='GLOBAL' and a.security is not null and a.UNITS&gt;0   and LAST_NET_ASSETS&gt;1 and f.schclass='GLOBAL' ) _x000d_where units &gt; 0 _x000d_order by 6 desc"/>
  </connection>
  <connection id="174" xr16:uid="{568B62D9-D19F-4498-BDEC-8467F415961F}" name="Connection24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5" xr16:uid="{5CCBBF87-3410-4766-9ED6-09CA890498E2}" name="Connection24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YCF' _x000d_ _x000d_and WEEKEND_DT='31 May 2024' and a.ASSET_TYPE in ('01','45','51','56','57','59')  _x000d_and a.schclass='GLOBAL' and a.security is not null and a.UNITS&gt;0   and LAST_NET_ASSETS&gt;1 and f.schclass='GLOBAL' ) _x000d_where units &gt; 0 _x000d_order by 6 desc"/>
  </connection>
  <connection id="176" xr16:uid="{9D9D092A-9A03-4290-B447-A58D3AE404AF}" name="Connection24948"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YCF' _x000d_ _x000d_and WEEKEND_DT='31 May 2024' and a.ASSET_TYPE  in('02','04','38','46','47','53') _x000d_and a.schclass='GLOBAL' and a.security is not null and a.UNITS&gt;0   and LAST_NET_ASSETS&gt;1 and f.schclass='GLOBAL' ) _x000d_where units &gt; 0 _x000d_order by 6 desc"/>
  </connection>
  <connection id="177" xr16:uid="{C29C2972-4BD7-4416-A614-1915D144BE93}" name="Connection24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8" xr16:uid="{79D58658-016C-40A3-A51D-9DEBA40E7CDD}" name="Connection24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GLDETF' _x000d_ _x000d_and WEEKEND_DT='31 May 2024' and a.ASSET_TYPE in ('01','45','51','56','57','59')  _x000d_and a.schclass='GLOBAL' and a.security is not null and a.UNITS&gt;0   and LAST_NET_ASSETS&gt;1 and f.schclass='GLOBAL' ) _x000d_where units &gt; 0 _x000d_order by 6 desc"/>
  </connection>
  <connection id="179" xr16:uid="{5655B0BC-CD4F-43F7-9BFB-4E40749512A2}" name="Connection24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0" xr16:uid="{77AF03FD-338F-4E88-BB69-6FA779DFA72F}" name="Connection249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SLVETF' _x000d_ _x000d_and WEEKEND_DT='31 May 2024' and a.ASSET_TYPE in ('01','45','51','56','57','59')  _x000d_and a.schclass='GLOBAL' and a.security is not null and a.UNITS&gt;0   and LAST_NET_ASSETS&gt;1 and f.schclass='GLOBAL' ) _x000d_where units &gt; 0 _x000d_order by 6 desc"/>
  </connection>
  <connection id="181" xr16:uid="{7D598B68-3117-4BE7-8D91-6A4DAE40519E}" name="Connection249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2" xr16:uid="{9427FD92-FF59-40BB-9CD3-41985C9DCB1E}" name="Connection250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GLDFOF' _x000d_ _x000d_and WEEKEND_DT='31 May 2024' and a.ASSET_TYPE in ('01','45','51','56','57','59')  _x000d_and a.schclass='GLOBAL' and a.security is not null and a.UNITS&gt;0   and LAST_NET_ASSETS&gt;1 and f.schclass='GLOBAL' ) _x000d_where units &gt; 0 _x000d_order by 6 desc"/>
  </connection>
  <connection id="183" xr16:uid="{32985354-871D-463F-BCDB-9DFD93F3DCA6}" name="Connection250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4" xr16:uid="{8F4793FA-1486-4AF0-AB1D-81D595640301}" name="Connection250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4' and a.scheme='TSLVFOF' _x000d_ _x000d_and WEEKEND_DT='31 May 2024' and a.ASSET_TYPE in ('01','45','51','56','57','59')  _x000d_and a.schclass='GLOBAL' and a.security is not null and a.UNITS&gt;0   and LAST_NET_ASSETS&gt;1 and f.schclass='GLOBAL' ) _x000d_where units &gt; 0 _x000d_order by 6 desc"/>
  </connection>
  <connection id="185" xr16:uid="{C942B9B8-9C31-43C3-95D7-B42072D0FB87}" name="Connection250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4',add_months('31 May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6" xr16:uid="{7793F79E-8E6A-4478-BD32-F93E2ABE1D18}" name="Connection25030"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May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<sst xmlns="http://schemas.openxmlformats.org/spreadsheetml/2006/main" count="24694" uniqueCount="3616">
  <si>
    <t>Index</t>
  </si>
  <si>
    <t>CLASSIFICATION</t>
  </si>
  <si>
    <t>SCHEME CODE</t>
  </si>
  <si>
    <t>SCHEME NAME</t>
  </si>
  <si>
    <t>Debt</t>
  </si>
  <si>
    <t>TBPSUF</t>
  </si>
  <si>
    <t>TATA BANKING &amp; PSU DEBT FUND</t>
  </si>
  <si>
    <t>TCORPBF</t>
  </si>
  <si>
    <t>TATA CORPORATE BOND FUND</t>
  </si>
  <si>
    <t>TCIGIF0426</t>
  </si>
  <si>
    <t>TATA CRISIL-IBX GILT INDEX - APRIL 2026 INDEX FUND</t>
  </si>
  <si>
    <t>TFM61A</t>
  </si>
  <si>
    <t>TATA FIXED MATURITY PLAN SERIES 61 SCHEME A (91 DAYS)</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</si>
  <si>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</si>
  <si>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</si>
  <si>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</si>
  <si>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</si>
  <si>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</si>
  <si>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</si>
  <si>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</si>
  <si>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</si>
  <si>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</si>
  <si>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</si>
  <si>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</si>
  <si>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</si>
  <si>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</si>
  <si>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</si>
  <si>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</si>
  <si>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</si>
  <si>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</si>
  <si>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</si>
  <si>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</si>
  <si>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</si>
  <si>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</si>
  <si>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</si>
  <si>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</si>
  <si>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</si>
  <si>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</si>
  <si>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</si>
  <si>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</si>
  <si>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</si>
  <si>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</si>
  <si>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</si>
  <si>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</si>
  <si>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</si>
  <si>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</si>
  <si>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</si>
  <si>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</si>
  <si>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</si>
  <si>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</si>
  <si>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</si>
  <si>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</si>
  <si>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</si>
  <si>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</si>
  <si>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</si>
  <si>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</si>
  <si>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</si>
  <si>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</si>
  <si>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</si>
  <si>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</si>
  <si>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</si>
  <si>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</si>
  <si>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</si>
  <si>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</si>
  <si>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</si>
  <si>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</si>
  <si>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</si>
  <si>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</si>
  <si>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</si>
  <si>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</si>
  <si>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</si>
  <si>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</si>
  <si>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</si>
  <si>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</si>
  <si>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</si>
  <si>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</si>
  <si>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</si>
  <si>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</si>
  <si>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</si>
  <si>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</si>
  <si>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</si>
  <si>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</si>
  <si>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</si>
  <si>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</si>
  <si>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</si>
  <si>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</si>
  <si>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TNAIF</t>
  </si>
  <si>
    <t>TATA NIFTY AUTO INDEX FUND</t>
  </si>
  <si>
    <t>TNFSIF</t>
  </si>
  <si>
    <t>TATA NIFTY FINANCIAL SERVICES INDEX FUND</t>
  </si>
  <si>
    <t>TNIDFOF</t>
  </si>
  <si>
    <t>TATA NIFTY INDIA DIGITAL ETF FUND OF FUND</t>
  </si>
  <si>
    <t>TNIDETF</t>
  </si>
  <si>
    <t>TATA NIFTY INDIA DIGITAL EXCHANGE TRADED FUND</t>
  </si>
  <si>
    <t>TNMMIF</t>
  </si>
  <si>
    <t>TATA NIFTY MIDCAP 150 MOMENTUM 50 INDEX FUND</t>
  </si>
  <si>
    <t>TNMSHIF</t>
  </si>
  <si>
    <t>TATA NIFTY MIDSMALL HEALTHCARE INDEX FUND</t>
  </si>
  <si>
    <t>TNPBETF</t>
  </si>
  <si>
    <t>TATA NIFTY PRIVATE BANK EXCHANGE TRADED FUND</t>
  </si>
  <si>
    <t>TNRIF</t>
  </si>
  <si>
    <t>TATA NIFTY REALTY INDEX FUND</t>
  </si>
  <si>
    <t>TNMIMIF</t>
  </si>
  <si>
    <t>TATA NIFTY500 MULTICAP INDIA MANUFACTURING 50-30-20 INDEX FUND</t>
  </si>
  <si>
    <t>TNMIIF</t>
  </si>
  <si>
    <t>TATA NIFTY500 MULTICAP INFRASTRUCTURE 50-30-20 INDEX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</si>
  <si>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</si>
  <si>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</si>
  <si>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</si>
  <si>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</si>
  <si>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</si>
  <si>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</si>
  <si>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</si>
  <si>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</si>
  <si>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</si>
  <si>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</si>
  <si>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TSLVETF</t>
  </si>
  <si>
    <t>TATA SILVER EXCHANGE TRADED FUND</t>
  </si>
  <si>
    <t>TSCAPF</t>
  </si>
  <si>
    <t>TATA SMALL CAP FUND</t>
  </si>
  <si>
    <t>TYCF</t>
  </si>
  <si>
    <t>TATA YOUNG CITIZENS FUND</t>
  </si>
  <si>
    <t>Liquid</t>
  </si>
  <si>
    <t>TFRSTF</t>
  </si>
  <si>
    <t>TATA LIQUID FUND</t>
  </si>
  <si>
    <t>TGLDFOF</t>
  </si>
  <si>
    <t>TATA GOLD ETF FUND OF FUND</t>
  </si>
  <si>
    <t>TSLVFOF</t>
  </si>
  <si>
    <t>TATA SILVER ETF FUND OF FUND</t>
  </si>
  <si>
    <t>Tata Digital India Fund</t>
  </si>
  <si>
    <t>(An open-ended equity scheme investing in Information Technology Sector)</t>
  </si>
  <si>
    <t>This product is suitable for investors who are seeking*:</t>
  </si>
  <si>
    <t>•Long Term Capital Appreciation.</t>
  </si>
  <si>
    <t>•Investment in equity/equity related instruments of the companies in Information Technology Sector.</t>
  </si>
  <si>
    <t>*Investors should consult their financial advisors if in doubt about whether the product is suitable for them</t>
  </si>
  <si>
    <t>Scheme Risk-O-Meter</t>
  </si>
  <si>
    <t>Benchmark Risk-O-Meter</t>
  </si>
  <si>
    <t>NAME OF THE INSTRUMENT</t>
  </si>
  <si>
    <t>YIELD ( IN % )</t>
  </si>
  <si>
    <t>INDUSTRY</t>
  </si>
  <si>
    <t>ISIN CODE</t>
  </si>
  <si>
    <t>EQUITY &amp; EQUITY RELATED</t>
  </si>
  <si>
    <t>A) LISTED/AWAITING LISTING ON STOCK EXCHANGES</t>
  </si>
  <si>
    <t>NA</t>
  </si>
  <si>
    <t>IT - Software</t>
  </si>
  <si>
    <t>INE009A01021</t>
  </si>
  <si>
    <t>INE467B01029</t>
  </si>
  <si>
    <t>INE214T01019</t>
  </si>
  <si>
    <t>as on 31/05/24</t>
  </si>
  <si>
    <t>QUANTITY</t>
  </si>
  <si>
    <t>MKT VAL(Rs. Lacs)</t>
  </si>
  <si>
    <t>% to NAV</t>
  </si>
  <si>
    <t/>
  </si>
  <si>
    <t>Precious Metals</t>
  </si>
  <si>
    <t>INF277KA1984</t>
  </si>
  <si>
    <t>EQUITY &amp; EQUITY RELATED TOTAL</t>
  </si>
  <si>
    <t>A)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</si>
  <si>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</si>
  <si>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</si>
  <si>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</si>
  <si>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</si>
  <si>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</si>
  <si>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</si>
  <si>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31st May 2024</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</si>
  <si>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</si>
  <si>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</si>
  <si>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</si>
  <si>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</si>
  <si>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</si>
  <si>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</si>
  <si>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31-MAY-24: RS.12.7488 (REGULAR - IDCW)</t>
  </si>
  <si>
    <t>NAV AS ON 31-MAY-24: RS.12.7488 (REGULAR - GROWTH)</t>
  </si>
  <si>
    <t>NAV AS ON 31-MAY-24: RS.12.7712 (DIRECT - IDCW)</t>
  </si>
  <si>
    <t>NAV AS ON 31-MAY-24: RS.12.7712 (DIRECT - GROWTH)</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</si>
  <si>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</si>
  <si>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</si>
  <si>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</si>
  <si>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</si>
  <si>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</si>
  <si>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</si>
  <si>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</si>
  <si>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</si>
  <si>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</si>
  <si>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</si>
  <si>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</si>
  <si>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</si>
  <si>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May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</si>
  <si>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</si>
  <si>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</si>
  <si>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</si>
  <si>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</si>
  <si>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</si>
  <si>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</si>
  <si>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</si>
  <si>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May 2024</t>
  </si>
  <si>
    <t>Number of Contracts</t>
  </si>
  <si>
    <t>Option Price when purchased</t>
  </si>
  <si>
    <t>Current Option Price</t>
  </si>
  <si>
    <t>Total %age of existing assets hedged through put options</t>
  </si>
  <si>
    <t>For the period ended 31st May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</si>
  <si>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</si>
  <si>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</si>
  <si>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</si>
  <si>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</si>
  <si>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May 2024</t>
  </si>
  <si>
    <t>Call / Put</t>
  </si>
  <si>
    <t>Hedging Positions through Interest Rate Swaps as on 31st May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</si>
  <si>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</si>
  <si>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</si>
  <si>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</si>
  <si>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</si>
  <si>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</si>
  <si>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INF277KA1976</t>
  </si>
  <si>
    <t>NAV AS ON 31-MAY-24: RS.11.4602 (REGULAR - IDCW)</t>
  </si>
  <si>
    <t>NAV AS ON 31-MAY-24: RS.11.4602 (REGULAR - GROWTH)</t>
  </si>
  <si>
    <t>NAV AS ON 31-MAY-24: RS.11.4938 (DIRECT - IDCW)</t>
  </si>
  <si>
    <t>NAV AS ON 31-MAY-24: RS.11.4938 (DIRECT - GROWTH)</t>
  </si>
  <si>
    <t>RATINGS</t>
  </si>
  <si>
    <t>DEBT INSTRUMENTS</t>
  </si>
  <si>
    <t>(I) GOVERNMENT SECURITIES</t>
  </si>
  <si>
    <t>SOV</t>
  </si>
  <si>
    <t>IN0020220052</t>
  </si>
  <si>
    <t>GOVERNMENT SECURITIES TOTAL</t>
  </si>
  <si>
    <t>B) MONEY MARKET INSTRUMENTS</t>
  </si>
  <si>
    <t>SOVRN-SOV</t>
  </si>
  <si>
    <t>CRISIL-A1+</t>
  </si>
  <si>
    <t>IN002023Y458</t>
  </si>
  <si>
    <t>INE700G14JU6</t>
  </si>
  <si>
    <t>ICRA-A1+</t>
  </si>
  <si>
    <t>MONEY MARKET INSTRUMENTS TOTAL</t>
  </si>
  <si>
    <t>C) REPO</t>
  </si>
  <si>
    <t>CASH / NET CURRENT ASSET</t>
  </si>
  <si>
    <t>SILVER PHYSICAL -PURITY 999</t>
  </si>
  <si>
    <t>NAV AS ON 31-MAY-24: RS.9.2229 (DIRECT PLAN)</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</si>
  <si>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</si>
  <si>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</si>
  <si>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</si>
  <si>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</si>
  <si>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</si>
  <si>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</si>
  <si>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</si>
  <si>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</si>
  <si>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</si>
  <si>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</si>
  <si>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GOLD PHYSICAL -  -PURITY  995</t>
  </si>
  <si>
    <t>GOLD PHYSICAL -  PURITY - 999</t>
  </si>
  <si>
    <t>NAV AS ON 31-MAY-24: RS.7.1507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</si>
  <si>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</si>
  <si>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</si>
  <si>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</si>
  <si>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</si>
  <si>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</si>
  <si>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INE090A01021</t>
  </si>
  <si>
    <t>Petroleum Products</t>
  </si>
  <si>
    <t>INE002A01018</t>
  </si>
  <si>
    <t>INE036D01028</t>
  </si>
  <si>
    <t>Diversified FMCG</t>
  </si>
  <si>
    <t>INE154A01025</t>
  </si>
  <si>
    <t>INE238A01034</t>
  </si>
  <si>
    <t>Construction</t>
  </si>
  <si>
    <t>INE018A01030</t>
  </si>
  <si>
    <t>Consumer Durables</t>
  </si>
  <si>
    <t>INE280A01028</t>
  </si>
  <si>
    <t>INE237A01028</t>
  </si>
  <si>
    <t>Industrial Products</t>
  </si>
  <si>
    <t>INE536A01023</t>
  </si>
  <si>
    <t>Auto Components</t>
  </si>
  <si>
    <t>INE883A01011</t>
  </si>
  <si>
    <t>Beverages</t>
  </si>
  <si>
    <t>INE854D01024</t>
  </si>
  <si>
    <t>Cement &amp; Cement Products</t>
  </si>
  <si>
    <t>INE481G01011</t>
  </si>
  <si>
    <t>Transport Infrastructure</t>
  </si>
  <si>
    <t>INE517F01014</t>
  </si>
  <si>
    <t>INE461C01038</t>
  </si>
  <si>
    <t>Pharmaceuticals &amp; Biotechnology</t>
  </si>
  <si>
    <t>INE089A01023</t>
  </si>
  <si>
    <t>INE262H01021</t>
  </si>
  <si>
    <t>Electrical Equipment</t>
  </si>
  <si>
    <t>INE152A01029</t>
  </si>
  <si>
    <t>Agricultural Food &amp; other Products</t>
  </si>
  <si>
    <t>INE192A01025</t>
  </si>
  <si>
    <t>INE030A01027</t>
  </si>
  <si>
    <t>Healthcare Services</t>
  </si>
  <si>
    <t>INE682M01012</t>
  </si>
  <si>
    <t>Finance</t>
  </si>
  <si>
    <t>INE612J01015</t>
  </si>
  <si>
    <t>Capital Markets</t>
  </si>
  <si>
    <t>INE094J01016</t>
  </si>
  <si>
    <t>INE317I01021</t>
  </si>
  <si>
    <t>INE012A01025</t>
  </si>
  <si>
    <t>INE503A01015</t>
  </si>
  <si>
    <t>INE196A01026</t>
  </si>
  <si>
    <t>Chemicals &amp; Petrochemicals</t>
  </si>
  <si>
    <t>INE288B01029</t>
  </si>
  <si>
    <t>Insurance</t>
  </si>
  <si>
    <t>INE765G01017</t>
  </si>
  <si>
    <t>Retailing</t>
  </si>
  <si>
    <t>INE192R01011</t>
  </si>
  <si>
    <t>INE741K01010</t>
  </si>
  <si>
    <t>Household Products</t>
  </si>
  <si>
    <t>INE668F01031</t>
  </si>
  <si>
    <t>Diversified</t>
  </si>
  <si>
    <t>INE470A01017</t>
  </si>
  <si>
    <t>Entertainment</t>
  </si>
  <si>
    <t>INE424H01027</t>
  </si>
  <si>
    <t>INE361B01024</t>
  </si>
  <si>
    <t>INE536H01010</t>
  </si>
  <si>
    <t>INE795G01014</t>
  </si>
  <si>
    <t>Gas</t>
  </si>
  <si>
    <t>INE203G01027</t>
  </si>
  <si>
    <t>INE058A01010</t>
  </si>
  <si>
    <t>INE464A01036</t>
  </si>
  <si>
    <t>AAVAS FINANCIERS LTD</t>
  </si>
  <si>
    <t>INE216P01012</t>
  </si>
  <si>
    <t>Telecom - Services</t>
  </si>
  <si>
    <t>INE121J01017</t>
  </si>
  <si>
    <t>INE955V01021</t>
  </si>
  <si>
    <t>INE075A01022</t>
  </si>
  <si>
    <t>INE739E01017</t>
  </si>
  <si>
    <t>Transport Services</t>
  </si>
  <si>
    <t>INE766P01016</t>
  </si>
  <si>
    <t>Oil</t>
  </si>
  <si>
    <t>INE274J01014</t>
  </si>
  <si>
    <t>Leisure Services</t>
  </si>
  <si>
    <t>INE797F01020</t>
  </si>
  <si>
    <t>INE172A01027</t>
  </si>
  <si>
    <t>INE758T01015</t>
  </si>
  <si>
    <t>Power</t>
  </si>
  <si>
    <t>INE486A01021</t>
  </si>
  <si>
    <t>INE054A01027</t>
  </si>
  <si>
    <t>INE531A01024</t>
  </si>
  <si>
    <t>INE112L01020</t>
  </si>
  <si>
    <t>B) LISTED/AWAITING LISTING ON STOCK EXCHANGES</t>
  </si>
  <si>
    <t>BROOKFIELD INDIA REAL ESTATE TRUST</t>
  </si>
  <si>
    <t>Realty</t>
  </si>
  <si>
    <t>INE0FDU25010</t>
  </si>
  <si>
    <t>NAV AS ON 31-MAY-24: RS.55.7954 (REGULAR - GROWTH)</t>
  </si>
  <si>
    <t>NAV AS ON 31-MAY-24: RS.61.6859 (DIRECT - GROWTH)</t>
  </si>
  <si>
    <t>NAV AS ON 30-NOV-23: RS.50.4581 (REGULAR - GROWTH)</t>
  </si>
  <si>
    <t>NAV AS ON 30-NOV-23: RS.55.6571 (DIRECT - GROWTH)</t>
  </si>
  <si>
    <t>Tata Small Cap Fund</t>
  </si>
  <si>
    <t>(An open ended equity scheme predominantly investing in small cap stocks)</t>
  </si>
  <si>
    <t>•Long Term Capital Appreciation</t>
  </si>
  <si>
    <t>•Predominant investment in equity/equity related instruments of small cap companies.</t>
  </si>
  <si>
    <t>INE373A01013</t>
  </si>
  <si>
    <t>INE811A01020</t>
  </si>
  <si>
    <t>Commercial Services &amp; Supplies</t>
  </si>
  <si>
    <t>INE615P01015</t>
  </si>
  <si>
    <t>INE280B01018</t>
  </si>
  <si>
    <t>INE043D01016</t>
  </si>
  <si>
    <t>INE944F01028</t>
  </si>
  <si>
    <t>INE508G01029</t>
  </si>
  <si>
    <t>INE999A01015</t>
  </si>
  <si>
    <t>INE0BV301023</t>
  </si>
  <si>
    <t>INE263M01029</t>
  </si>
  <si>
    <t>NETWEB TECHNOLOGIES INDIA LTD</t>
  </si>
  <si>
    <t>IT - Hardware</t>
  </si>
  <si>
    <t>INE0NT901020</t>
  </si>
  <si>
    <t>INE891D01026</t>
  </si>
  <si>
    <t>GODREJ INDUSTRIES LTD</t>
  </si>
  <si>
    <t>INE233A01035</t>
  </si>
  <si>
    <t>INE066O01014</t>
  </si>
  <si>
    <t>Industrial Manufacturing</t>
  </si>
  <si>
    <t>INE634A01018</t>
  </si>
  <si>
    <t>INE08LI01020</t>
  </si>
  <si>
    <t>INE242C01024</t>
  </si>
  <si>
    <t>INE235A01022</t>
  </si>
  <si>
    <t>Textiles &amp; Apparels</t>
  </si>
  <si>
    <t>INE887G01027</t>
  </si>
  <si>
    <t>INE120A01034</t>
  </si>
  <si>
    <t>INE03QK01018</t>
  </si>
  <si>
    <t>INE298J01013</t>
  </si>
  <si>
    <t>INE075I01017</t>
  </si>
  <si>
    <t>INE209A01019</t>
  </si>
  <si>
    <t>INE418H01029</t>
  </si>
  <si>
    <t>SAMHI HOTELS LTD</t>
  </si>
  <si>
    <t>INE08U801020</t>
  </si>
  <si>
    <t>INE498B01024</t>
  </si>
  <si>
    <t>INE227C01017</t>
  </si>
  <si>
    <t>INE475B01022</t>
  </si>
  <si>
    <t>R R KABEL LTD</t>
  </si>
  <si>
    <t>INE777K01022</t>
  </si>
  <si>
    <t>INE987B01026</t>
  </si>
  <si>
    <t>INE491J01022</t>
  </si>
  <si>
    <t>INE133A01011</t>
  </si>
  <si>
    <t>Fertilizers &amp; Agrochemicals</t>
  </si>
  <si>
    <t>INE613A01020</t>
  </si>
  <si>
    <t>INE688A01022</t>
  </si>
  <si>
    <t>VARDHMAN SPECIAL STEELS LTD</t>
  </si>
  <si>
    <t>INE050M01012</t>
  </si>
  <si>
    <t>INE371A01025</t>
  </si>
  <si>
    <t>Ferrous Metals</t>
  </si>
  <si>
    <t>INE884B01025</t>
  </si>
  <si>
    <t>INE128A01029</t>
  </si>
  <si>
    <t>Other Construction Materials</t>
  </si>
  <si>
    <t>INE614A01028</t>
  </si>
  <si>
    <t>EUREKA FORBES LTD</t>
  </si>
  <si>
    <t>INE0KCE01017</t>
  </si>
  <si>
    <t>INE845D01014</t>
  </si>
  <si>
    <t>INE602A01031</t>
  </si>
  <si>
    <t>INE449A01011</t>
  </si>
  <si>
    <t>INE228A01035</t>
  </si>
  <si>
    <t>INE0O3901029</t>
  </si>
  <si>
    <t>POWERGRID INFRASTRUCTURE INVESTMENT TRUST</t>
  </si>
  <si>
    <t>INE0GGX23010</t>
  </si>
  <si>
    <t>NAV AS ON 31-MAY-24: RS.35.6514 (REGULAR - IDCW)</t>
  </si>
  <si>
    <t>NAV AS ON 31-MAY-24: RS.35.6514 (REGULAR - GROWTH)</t>
  </si>
  <si>
    <t>NAV AS ON 31-MAY-24: RS.39.4188 (DIRECT - IDCW)</t>
  </si>
  <si>
    <t>NAV AS ON 31-MAY-24: RS.39.4188 (DIRECT - GROWTH)</t>
  </si>
  <si>
    <t>NAV AS ON 30-NOV-23: RS.30.7692 (REGULAR - IDCW)</t>
  </si>
  <si>
    <t>NAV AS ON 30-NOV-23: RS.30.7692 (REGULAR - GROWTH)</t>
  </si>
  <si>
    <t>NAV AS ON 30-NOV-23: RS.33.7767 (DIRECT - IDCW)</t>
  </si>
  <si>
    <t>NAV AS ON 30-NOV-23: RS.33.7767 (DIRECT - GROWTH)</t>
  </si>
  <si>
    <t>PORTFOLIO TURNOVER RATIO: 0.09 TIMES</t>
  </si>
  <si>
    <t xml:space="preserve">Tata  S&amp;P BSE Sensex Index Fund </t>
  </si>
  <si>
    <t>(An open-ended equity scheme tracking S&amp;P BSE Sensex)</t>
  </si>
  <si>
    <t>•To reflect / mirror the S&amp;P BSE Sensex returns by investing in the same stocks which comprises of S&amp;PBSE Sensex.</t>
  </si>
  <si>
    <t>INE397D01024</t>
  </si>
  <si>
    <t>STATE BANK OF INDIA</t>
  </si>
  <si>
    <t>INE062A01020</t>
  </si>
  <si>
    <t>Automobiles</t>
  </si>
  <si>
    <t>INE101A01026</t>
  </si>
  <si>
    <t>INE296A01024</t>
  </si>
  <si>
    <t>INE585B01010</t>
  </si>
  <si>
    <t>INE733E01010</t>
  </si>
  <si>
    <t>INE155A01022</t>
  </si>
  <si>
    <t>INE044A01036</t>
  </si>
  <si>
    <t>INE752E01010</t>
  </si>
  <si>
    <t>INE860A01027</t>
  </si>
  <si>
    <t>INE081A01020</t>
  </si>
  <si>
    <t>INE021A01026</t>
  </si>
  <si>
    <t>INE095A01012</t>
  </si>
  <si>
    <t>Food Products</t>
  </si>
  <si>
    <t>INE239A01024</t>
  </si>
  <si>
    <t>INE019A01038</t>
  </si>
  <si>
    <t>INE918I01026</t>
  </si>
  <si>
    <t>INE669C01036</t>
  </si>
  <si>
    <t>NAV AS ON 31-MAY-24: RS.184.3104 (REGULAR - GROWTH)</t>
  </si>
  <si>
    <t>NAV AS ON 31-MAY-24: RS.194.3936 (DIRECT - GROWTH)</t>
  </si>
  <si>
    <t>NAV AS ON 30-NOV-23: RS.166.6096 (REGULAR - GROWTH)</t>
  </si>
  <si>
    <t>NAV AS ON 30-NOV-23: RS.175.4564 (DIRECT - GROWTH)</t>
  </si>
  <si>
    <t>PORTFOLIO TURNOVER RATIO: 0.02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</si>
  <si>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</si>
  <si>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</si>
  <si>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</si>
  <si>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</si>
  <si>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Agricultural, Commercial &amp; Construction Vehicles</t>
  </si>
  <si>
    <t>INE209L01016</t>
  </si>
  <si>
    <t>INE702C01027</t>
  </si>
  <si>
    <t>INE742F01042</t>
  </si>
  <si>
    <t>INE118H01025</t>
  </si>
  <si>
    <t>INE455K01017</t>
  </si>
  <si>
    <t>INE302A01020</t>
  </si>
  <si>
    <t>INE323A01026</t>
  </si>
  <si>
    <t>Aerospace and Defense</t>
  </si>
  <si>
    <t>INE263A01024</t>
  </si>
  <si>
    <t>INE242A01010</t>
  </si>
  <si>
    <t>INE619B01017</t>
  </si>
  <si>
    <t>Financial Technology (Fintech)</t>
  </si>
  <si>
    <t>INE417T01026</t>
  </si>
  <si>
    <t>INE805D01034</t>
  </si>
  <si>
    <t>INE158A01026</t>
  </si>
  <si>
    <t>INE406A01037</t>
  </si>
  <si>
    <t>KAYNES TECHNOLOGY INDIA LTD</t>
  </si>
  <si>
    <t>INE918Z01012</t>
  </si>
  <si>
    <t>INE321T01012</t>
  </si>
  <si>
    <t>INE545U01014</t>
  </si>
  <si>
    <t>INE979A01025</t>
  </si>
  <si>
    <t>INE935N01020</t>
  </si>
  <si>
    <t>INE414G01012</t>
  </si>
  <si>
    <t>INE540H01012</t>
  </si>
  <si>
    <t>INE749A01030</t>
  </si>
  <si>
    <t>INE347G01014</t>
  </si>
  <si>
    <t>INE931S01010</t>
  </si>
  <si>
    <t>INE726V01018</t>
  </si>
  <si>
    <t>INE002S01010</t>
  </si>
  <si>
    <t>INE278Y01022</t>
  </si>
  <si>
    <t>IT - Services</t>
  </si>
  <si>
    <t>INE136B01020</t>
  </si>
  <si>
    <t>Media</t>
  </si>
  <si>
    <t>INE722B01019</t>
  </si>
  <si>
    <t>JIO FINANCIAL SERVICES LTD</t>
  </si>
  <si>
    <t>INE758E01017</t>
  </si>
  <si>
    <t>INE318A01026</t>
  </si>
  <si>
    <t>INE665A01038</t>
  </si>
  <si>
    <t>INE269A01021</t>
  </si>
  <si>
    <t>INE866R01028</t>
  </si>
  <si>
    <t>NAV AS ON 31-MAY-24: RS.58.7723 (REGULAR - GROWTH)</t>
  </si>
  <si>
    <t>NAV AS ON 31-MAY-24: RS.70.1991 (DIRECT - GROWTH)</t>
  </si>
  <si>
    <t>NAV AS ON 30-NOV-23: RS.51.7121 (REGULAR - GROWTH)</t>
  </si>
  <si>
    <t>NAV AS ON 30-NOV-23: RS.61.3162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</si>
  <si>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</si>
  <si>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</si>
  <si>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INE371P01015</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</si>
  <si>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</si>
  <si>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</si>
  <si>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</si>
  <si>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</si>
  <si>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</si>
  <si>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</si>
  <si>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</si>
  <si>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</si>
  <si>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</si>
  <si>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</si>
  <si>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</si>
  <si>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</si>
  <si>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(II) NON-CONVERTIBLE DEBENTURES/BONDS</t>
  </si>
  <si>
    <t>CRISIL-AAA</t>
  </si>
  <si>
    <t>INE040A08666</t>
  </si>
  <si>
    <t>** 06.35 % MINDSPACE BUSINESS PARKS REIT - 31/12/2024</t>
  </si>
  <si>
    <t>INE0CCU07058</t>
  </si>
  <si>
    <t>INE377Y07227</t>
  </si>
  <si>
    <t>INE936D07174</t>
  </si>
  <si>
    <t>INE999X07014</t>
  </si>
  <si>
    <t>INE001W07011</t>
  </si>
  <si>
    <t>INE961M07017</t>
  </si>
  <si>
    <t>** 07.42 % POWER FINANCE CORPORATION - 19/11/2024</t>
  </si>
  <si>
    <t>INE134E08KH0</t>
  </si>
  <si>
    <t>CRISIL-AA+</t>
  </si>
  <si>
    <t>INE403D08165</t>
  </si>
  <si>
    <t>ICRA-AAA</t>
  </si>
  <si>
    <t>INE848E07AY3</t>
  </si>
  <si>
    <t>INE848E07BB9</t>
  </si>
  <si>
    <t>INE964M07011</t>
  </si>
  <si>
    <t>NON-CONVERTIBLE DEBENTURES/BONDS TOTAL</t>
  </si>
  <si>
    <t>B) REPO</t>
  </si>
  <si>
    <t>NAV AS ON 31-MAY-24: RS.57.3085 (REGULAR - GROWTH)</t>
  </si>
  <si>
    <t>NAV AS ON 31-MAY-24: RS.67.17 (DIRECT - GROWTH)</t>
  </si>
  <si>
    <t>NAV AS ON 30-NOV-23: RS.51.3717 (REGULAR - GROWTH)</t>
  </si>
  <si>
    <t>NAV AS ON 30-NOV-23: RS.59.788 (DIRECT - GROWTH)</t>
  </si>
  <si>
    <t>Tata Resources &amp; Energy Fund</t>
  </si>
  <si>
    <t>(An open-ended equity scheme investing in Resources &amp; Energy Sector)</t>
  </si>
  <si>
    <t>•Investment in equity/equity related instruments of the companies in the Resources &amp; Energy sector in India.</t>
  </si>
  <si>
    <t>Diversified Metals</t>
  </si>
  <si>
    <t>INE205A01025</t>
  </si>
  <si>
    <t>Consumable Fuels</t>
  </si>
  <si>
    <t>INE522F01014</t>
  </si>
  <si>
    <t>INE079A01024</t>
  </si>
  <si>
    <t>INE245A01021</t>
  </si>
  <si>
    <t>OIL &amp; NATURAL GAS CO.</t>
  </si>
  <si>
    <t>INE213A01029</t>
  </si>
  <si>
    <t>INE814H01011</t>
  </si>
  <si>
    <t>INE047A01021</t>
  </si>
  <si>
    <t>INE029A01011</t>
  </si>
  <si>
    <t>INE258G01013</t>
  </si>
  <si>
    <t>INE00R701025</t>
  </si>
  <si>
    <t>INE129A01019</t>
  </si>
  <si>
    <t>INE220G01021</t>
  </si>
  <si>
    <t>Non - Ferrous Metals</t>
  </si>
  <si>
    <t>INE038A01020</t>
  </si>
  <si>
    <t>INE094A01015</t>
  </si>
  <si>
    <t>PARADEEP PHOSPHATES LTD</t>
  </si>
  <si>
    <t>INE088F01024</t>
  </si>
  <si>
    <t>INE048G01026</t>
  </si>
  <si>
    <t>INE848E01016</t>
  </si>
  <si>
    <t>INE647A01010</t>
  </si>
  <si>
    <t>INE703B01027</t>
  </si>
  <si>
    <t>INE331A01037</t>
  </si>
  <si>
    <t>INE743M01012</t>
  </si>
  <si>
    <t>INE119A01028</t>
  </si>
  <si>
    <t>INE421D01022</t>
  </si>
  <si>
    <t>INE169A01031</t>
  </si>
  <si>
    <t>INE844O01030</t>
  </si>
  <si>
    <t>INE769A01020</t>
  </si>
  <si>
    <t>INE03YM01018</t>
  </si>
  <si>
    <t>IN9047A01011</t>
  </si>
  <si>
    <t>NAV AS ON 31-MAY-24: RS.38.6153 (REGULAR - IDCW)</t>
  </si>
  <si>
    <t>NAV AS ON 31-MAY-24: RS.42.2187 (REGULAR - GROWTH)</t>
  </si>
  <si>
    <t>NAV AS ON 31-MAY-24: RS.48.6458 (DIRECT - IDCW)</t>
  </si>
  <si>
    <t>NAV AS ON 31-MAY-24: RS.48.6458 (DIRECT - GROWTH)</t>
  </si>
  <si>
    <t>NAV AS ON 30-NOV-23: RS.30.9296 (REGULAR - IDCW)</t>
  </si>
  <si>
    <t>NAV AS ON 30-NOV-23: RS.33.8171 (REGULAR - GROWTH)</t>
  </si>
  <si>
    <t>NAV AS ON 30-NOV-23: RS.38.6547 (DIRECT - IDCW)</t>
  </si>
  <si>
    <t>NAV AS ON 30-NOV-23: RS.38.6547 (DIRECT - GROWTH)</t>
  </si>
  <si>
    <t>Tata Quant Fund</t>
  </si>
  <si>
    <t>(An open-ended equity scheme following quant based investing theme)</t>
  </si>
  <si>
    <t>•Medium to Long Term Capital Appreciation.</t>
  </si>
  <si>
    <t>•Investment in equity &amp; equity related instruments selected based on quant model.</t>
  </si>
  <si>
    <t>INE646L01027</t>
  </si>
  <si>
    <t>INE376G01013</t>
  </si>
  <si>
    <t>INE123W01016</t>
  </si>
  <si>
    <t>INE059A01026</t>
  </si>
  <si>
    <t>INE115A01026</t>
  </si>
  <si>
    <t>INE484J01027</t>
  </si>
  <si>
    <t>INE669E01016</t>
  </si>
  <si>
    <t>INE462A01022</t>
  </si>
  <si>
    <t>INE686F01025</t>
  </si>
  <si>
    <t>INE913H01037</t>
  </si>
  <si>
    <t>INE405E01023</t>
  </si>
  <si>
    <t>INE726G01019</t>
  </si>
  <si>
    <t>INE180A01020</t>
  </si>
  <si>
    <t>INE127D01025</t>
  </si>
  <si>
    <t>FSN E COMMERCE VENTURES LTD</t>
  </si>
  <si>
    <t>INE388Y01029</t>
  </si>
  <si>
    <t>INE670A01012</t>
  </si>
  <si>
    <t>INE761H01022</t>
  </si>
  <si>
    <t>RELAXO FOOTWEARS LTD</t>
  </si>
  <si>
    <t>INE131B01039</t>
  </si>
  <si>
    <t>INE257A01026</t>
  </si>
  <si>
    <t>(I) NON-CONVERTIBLE DEBENTURES/BONDS</t>
  </si>
  <si>
    <t>INE216A08027</t>
  </si>
  <si>
    <t>NAV AS ON 31-MAY-24: RS.14.0222 (REGULAR - IDCW)</t>
  </si>
  <si>
    <t>NAV AS ON 31-MAY-24: RS.14.0222 (REGULAR - GROWTH)</t>
  </si>
  <si>
    <t>NAV AS ON 31-MAY-24: RS.15.0713 (DIRECT - IDCW)</t>
  </si>
  <si>
    <t>NAV AS ON 31-MAY-24: RS.15.0713 (DIRECT - GROWTH)</t>
  </si>
  <si>
    <t>NAV AS ON 30-NOV-23: RS.12.8963 (REGULAR - IDCW)</t>
  </si>
  <si>
    <t>NAV AS ON 30-NOV-23: RS.12.8963 (REGULAR - GROWTH)</t>
  </si>
  <si>
    <t>NAV AS ON 30-NOV-23: RS.13.7563 (DIRECT - IDCW)</t>
  </si>
  <si>
    <t>NAV AS ON 30-NOV-23: RS.13.7563 (DIRECT - GROWTH)</t>
  </si>
  <si>
    <t>INE027H01010</t>
  </si>
  <si>
    <t>INE053A01029</t>
  </si>
  <si>
    <t>INE298A01020</t>
  </si>
  <si>
    <t>INE974X01010</t>
  </si>
  <si>
    <t>INE208A01029</t>
  </si>
  <si>
    <t>INE111A01025</t>
  </si>
  <si>
    <t>INE437A01024</t>
  </si>
  <si>
    <t>INE787D01026</t>
  </si>
  <si>
    <t>INE791I01019</t>
  </si>
  <si>
    <t>INE885A01032</t>
  </si>
  <si>
    <t>INE093I01010</t>
  </si>
  <si>
    <t>INE776C01039</t>
  </si>
  <si>
    <t>INE151A01013</t>
  </si>
  <si>
    <t>INE868B01028</t>
  </si>
  <si>
    <t>INE285A01027</t>
  </si>
  <si>
    <t>INE220B01022</t>
  </si>
  <si>
    <t>INE823G01014</t>
  </si>
  <si>
    <t>INE474Q01031</t>
  </si>
  <si>
    <t>INE017A01032</t>
  </si>
  <si>
    <t>INE438A01022</t>
  </si>
  <si>
    <t>INE070A01015</t>
  </si>
  <si>
    <t>TITAGARH RAIL SYSTEMS LTD</t>
  </si>
  <si>
    <t>INE615H01020</t>
  </si>
  <si>
    <t>INE548A01028</t>
  </si>
  <si>
    <t>INE208C01025</t>
  </si>
  <si>
    <t>INE389H01022</t>
  </si>
  <si>
    <t>INE967H01017</t>
  </si>
  <si>
    <t>Telecom -  Equipment &amp; Accessories</t>
  </si>
  <si>
    <t>INE010J01012</t>
  </si>
  <si>
    <t>INE246F01010</t>
  </si>
  <si>
    <t>INE410P01011</t>
  </si>
  <si>
    <t>INE970X01018</t>
  </si>
  <si>
    <t>INE439A01020</t>
  </si>
  <si>
    <t>INE074A01025</t>
  </si>
  <si>
    <t>INE806T01012</t>
  </si>
  <si>
    <t>INE195J01029</t>
  </si>
  <si>
    <t>INE274F01020</t>
  </si>
  <si>
    <t>INE786A01032</t>
  </si>
  <si>
    <t>INE825A01020</t>
  </si>
  <si>
    <t>INE541A01023</t>
  </si>
  <si>
    <t>INE340A01012</t>
  </si>
  <si>
    <t>INE450U01017</t>
  </si>
  <si>
    <t>INE383A01012</t>
  </si>
  <si>
    <t>NAV AS ON 31-MAY-24: RS.10.1433 (REGULAR - IDCW)</t>
  </si>
  <si>
    <t>NAV AS ON 31-MAY-24: RS.10.1433 (REGULAR - GROWTH)</t>
  </si>
  <si>
    <t>NAV AS ON 31-MAY-24: RS.10.1537 (DIRECT - IDCW)</t>
  </si>
  <si>
    <t>NAV AS ON 31-MAY-24: RS.10.1537 (DIRECT - GROWTH)</t>
  </si>
  <si>
    <t>PORTFOLIO TURNOVER RATIO: 0.03 TIMES</t>
  </si>
  <si>
    <t>INE917I01010</t>
  </si>
  <si>
    <t>INE465A01025</t>
  </si>
  <si>
    <t>INE326A01037</t>
  </si>
  <si>
    <t>INE066A01021</t>
  </si>
  <si>
    <t>INE299U01018</t>
  </si>
  <si>
    <t>INE226A01021</t>
  </si>
  <si>
    <t>INE603J01030</t>
  </si>
  <si>
    <t>INE472A01039</t>
  </si>
  <si>
    <t>INE006I01046</t>
  </si>
  <si>
    <t>INE628A01036</t>
  </si>
  <si>
    <t>INE540L01014</t>
  </si>
  <si>
    <t>INE114A01011</t>
  </si>
  <si>
    <t>INE935A01035</t>
  </si>
  <si>
    <t>INE139A01034</t>
  </si>
  <si>
    <t>INE947Q01028</t>
  </si>
  <si>
    <t>INE572A01036</t>
  </si>
  <si>
    <t>INE092A01019</t>
  </si>
  <si>
    <t>INE571A01038</t>
  </si>
  <si>
    <t>INE531E01026</t>
  </si>
  <si>
    <t>INE358A01014</t>
  </si>
  <si>
    <t>Paper, Forest &amp; Jute Products</t>
  </si>
  <si>
    <t>INE055A01016</t>
  </si>
  <si>
    <t>PIRAMAL PHARMA LTD</t>
  </si>
  <si>
    <t>INE0DK501011</t>
  </si>
  <si>
    <t>INE183A01024</t>
  </si>
  <si>
    <t>Healthcare Equipment &amp; Supplies</t>
  </si>
  <si>
    <t>INE205C01021</t>
  </si>
  <si>
    <t>INE301A01014</t>
  </si>
  <si>
    <t>INE191B01025</t>
  </si>
  <si>
    <t>INE399G01023</t>
  </si>
  <si>
    <t>INE085A01013</t>
  </si>
  <si>
    <t>INE101D01020</t>
  </si>
  <si>
    <t>INE113A01013</t>
  </si>
  <si>
    <t>NAV AS ON 31-MAY-24: RS.10.2979 (REGULAR - IDCW)</t>
  </si>
  <si>
    <t>NAV AS ON 31-MAY-24: RS.10.2979 (REGULAR - GROWTH)</t>
  </si>
  <si>
    <t>NAV AS ON 31-MAY-24: RS.10.3069 (DIRECT - IDCW)</t>
  </si>
  <si>
    <t>NAV AS ON 31-MAY-24: RS.10.3069 (DIRECT - GROWTH)</t>
  </si>
  <si>
    <t>INE271C01023</t>
  </si>
  <si>
    <t>INE670K01029</t>
  </si>
  <si>
    <t>INE211B01039</t>
  </si>
  <si>
    <t>INE811K01011</t>
  </si>
  <si>
    <t>INE671H01015</t>
  </si>
  <si>
    <t>INE813A01018</t>
  </si>
  <si>
    <t>NAV AS ON 31-MAY-24: RS.10.5399 (REGULAR - IDCW)</t>
  </si>
  <si>
    <t>NAV AS ON 31-MAY-24: RS.10.5399 (REGULAR - GROWTH)</t>
  </si>
  <si>
    <t>NAV AS ON 31-MAY-24: RS.10.5525 (DIRECT - IDCW)</t>
  </si>
  <si>
    <t>NAV AS ON 31-MAY-24: RS.10.5525 (DIRECT - GROWTH)</t>
  </si>
  <si>
    <t>PORTFOLIO TURNOVER RATIO: 0.01 TIMES</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</si>
  <si>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</si>
  <si>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</si>
  <si>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</si>
  <si>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</si>
  <si>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</si>
  <si>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</si>
  <si>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INE976G01028</t>
  </si>
  <si>
    <t>INE491A01021</t>
  </si>
  <si>
    <t>NAV AS ON 31-MAY-24: RS.247.9158 (DIRECT PLAN)</t>
  </si>
  <si>
    <t>NAV AS ON 30-NOV-23: RS.236.3314 (DIRECT PLAN)</t>
  </si>
  <si>
    <t>PORTFOLIO TURNOVER RATIO: 0.14 TIMES</t>
  </si>
  <si>
    <t>INE061F01013</t>
  </si>
  <si>
    <t>MANKIND PHARMA LTD</t>
  </si>
  <si>
    <t>INE634S01028</t>
  </si>
  <si>
    <t>INE068V01023</t>
  </si>
  <si>
    <t>INE398R01022</t>
  </si>
  <si>
    <t>INE159A01016</t>
  </si>
  <si>
    <t>INE031B01049</t>
  </si>
  <si>
    <t>INE600L01024</t>
  </si>
  <si>
    <t>INE961O01016</t>
  </si>
  <si>
    <t>INE901L01018</t>
  </si>
  <si>
    <t>INE914M01019</t>
  </si>
  <si>
    <t>NAV AS ON 31-MAY-24: RS.9.8564 (REGULAR - IDCW)</t>
  </si>
  <si>
    <t>NAV AS ON 31-MAY-24: RS.9.8564 (REGULAR - GROWTH)</t>
  </si>
  <si>
    <t>NAV AS ON 31-MAY-24: RS.9.8652 (DIRECT - IDCW)</t>
  </si>
  <si>
    <t>NAV AS ON 31-MAY-24: RS.9.8652 (DIRECT - GROWTH)</t>
  </si>
  <si>
    <t>(An open-ended scheme replicating/tracking NIFTY Midcap 150 Momentum 50 Index)</t>
  </si>
  <si>
    <t>•Investment in equity and equity related instruments comprised in Nifty Midcap 150 Momentum 50 Index.</t>
  </si>
  <si>
    <t>INE020B01018</t>
  </si>
  <si>
    <t>INE134E01011</t>
  </si>
  <si>
    <t>INE053F01010</t>
  </si>
  <si>
    <t>INE195A01028</t>
  </si>
  <si>
    <t>Minerals &amp; Mining</t>
  </si>
  <si>
    <t>INE584A01023</t>
  </si>
  <si>
    <t>INE660A01013</t>
  </si>
  <si>
    <t>INE813H01021</t>
  </si>
  <si>
    <t>INE067A01029</t>
  </si>
  <si>
    <t>INE04I401011</t>
  </si>
  <si>
    <t>INE473A01011</t>
  </si>
  <si>
    <t>UNION BANK OF INDIA</t>
  </si>
  <si>
    <t>INE692A01016</t>
  </si>
  <si>
    <t>MAZAGON DOCK SHIPBUILDERS LTD</t>
  </si>
  <si>
    <t>INE249Z01012</t>
  </si>
  <si>
    <t>INDIAN BANK</t>
  </si>
  <si>
    <t>INE562A01011</t>
  </si>
  <si>
    <t>INE498L01015</t>
  </si>
  <si>
    <t>INE042A01014</t>
  </si>
  <si>
    <t>INE342J01019</t>
  </si>
  <si>
    <t>GENERAL INSURANCE CORPORATION OF INDIA</t>
  </si>
  <si>
    <t>INE481Y01014</t>
  </si>
  <si>
    <t>INE212H01026</t>
  </si>
  <si>
    <t>INE470Y01017</t>
  </si>
  <si>
    <t>FERTILIZERS AND CHEMICALS TRAVANCORE LTD</t>
  </si>
  <si>
    <t>INE188A01015</t>
  </si>
  <si>
    <t>INE387A01021</t>
  </si>
  <si>
    <t>INE930H01031</t>
  </si>
  <si>
    <t>CRISIL</t>
  </si>
  <si>
    <t>INE007A01025</t>
  </si>
  <si>
    <t>NAV AS ON 31-MAY-24: RS.17.5291 (REGULAR - IDCW)</t>
  </si>
  <si>
    <t>NAV AS ON 31-MAY-24: RS.17.5291 (REGULAR - GROWTH)</t>
  </si>
  <si>
    <t>NAV AS ON 31-MAY-24: RS.17.7627 (DIRECT - IDCW)</t>
  </si>
  <si>
    <t>NAV AS ON 31-MAY-24: RS.17.7627 (DIRECT - GROWTH)</t>
  </si>
  <si>
    <t>NAV AS ON 30-NOV-23: RS.13.5368 (REGULAR - IDCW)</t>
  </si>
  <si>
    <t>NAV AS ON 30-NOV-23: RS.13.5368 (REGULAR - GROWTH)</t>
  </si>
  <si>
    <t>NAV AS ON 30-NOV-23: RS.13.6681 (DIRECT - IDCW)</t>
  </si>
  <si>
    <t>NAV AS ON 30-NOV-23: RS.13.6681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</si>
  <si>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</si>
  <si>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</si>
  <si>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</si>
  <si>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INE663F01024</t>
  </si>
  <si>
    <t>INE335Y01020</t>
  </si>
  <si>
    <t>INE982J01020</t>
  </si>
  <si>
    <t>INE591G01017</t>
  </si>
  <si>
    <t>INE933S01016</t>
  </si>
  <si>
    <t>INE356A01018</t>
  </si>
  <si>
    <t>INE881D01027</t>
  </si>
  <si>
    <t>INE010V01017</t>
  </si>
  <si>
    <t>INE836A01035</t>
  </si>
  <si>
    <t>INE306R01017</t>
  </si>
  <si>
    <t>INE483C01032</t>
  </si>
  <si>
    <t>INE00WC01027</t>
  </si>
  <si>
    <t>INE419U01012</t>
  </si>
  <si>
    <t>NAV AS ON 31-MAY-24: RS.77.3294 (DIRECT PLAN)</t>
  </si>
  <si>
    <t>NAV AS ON 30-NOV-23: RS.70.2571 (DIRECT PLAN)</t>
  </si>
  <si>
    <t>PORTFOLIO TURNOVER RATIO: 0.15 TIMES</t>
  </si>
  <si>
    <t>(An Open ended fund of fund scheme investing in Tata Nifty India Digital Exchange Traded Fund)</t>
  </si>
  <si>
    <t>•Investment in Tata Nifty India Digital Exchange Traded Fund.</t>
  </si>
  <si>
    <t>MUTUAL FUND UNITS</t>
  </si>
  <si>
    <t>Mutual Fund</t>
  </si>
  <si>
    <t>INF277KA1364</t>
  </si>
  <si>
    <t>NAV AS ON 31-MAY-24: RS.12.0846 (REGULAR - IDCW)</t>
  </si>
  <si>
    <t>NAV AS ON 31-MAY-24: RS.12.0846 (REGULAR - GROWTH)</t>
  </si>
  <si>
    <t>NAV AS ON 31-MAY-24: RS.12.2112 (DIRECT - IDCW)</t>
  </si>
  <si>
    <t>NAV AS ON 31-MAY-24: RS.12.2112 (DIRECT - GROWTH)</t>
  </si>
  <si>
    <t>NAV AS ON 30-NOV-23: RS.11.0887 (REGULAR - IDCW)</t>
  </si>
  <si>
    <t>NAV AS ON 30-NOV-23: RS.11.0887 (REGULAR - GROWTH)</t>
  </si>
  <si>
    <t>NAV AS ON 30-NOV-23: RS.11.1814 (DIRECT - IDCW)</t>
  </si>
  <si>
    <t>NAV AS ON 30-NOV-23: RS.11.1814 (DIRECT - GROWTH)</t>
  </si>
  <si>
    <t>PORTFOLIO TURNOVER RATIO:  TIMES</t>
  </si>
  <si>
    <t>INE721A01013</t>
  </si>
  <si>
    <t>INE121A01024</t>
  </si>
  <si>
    <t>INE018E01016</t>
  </si>
  <si>
    <t>NAV AS ON 31-MAY-24: RS.10.1813 (REGULAR - IDCW)</t>
  </si>
  <si>
    <t>NAV AS ON 31-MAY-24: RS.10.1813 (REGULAR - GROWTH)</t>
  </si>
  <si>
    <t>NAV AS ON 31-MAY-24: RS.10.1896 (DIRECT - IDCW)</t>
  </si>
  <si>
    <t>NAV AS ON 31-MAY-24: RS.10.1896 (DIRECT - GROWTH)</t>
  </si>
  <si>
    <t>PORTFOLIO TURNOVER RATIO: 0.06 TIMES</t>
  </si>
  <si>
    <t>INE494B01023</t>
  </si>
  <si>
    <t>INE775A01035</t>
  </si>
  <si>
    <t>TATA MOTORS - DVR</t>
  </si>
  <si>
    <t>IN9155A01020</t>
  </si>
  <si>
    <t>NAV AS ON 31-MAY-24: RS.10.532 (REGULAR - IDCW)</t>
  </si>
  <si>
    <t>NAV AS ON 31-MAY-24: RS.10.532 (REGULAR - GROWTH)</t>
  </si>
  <si>
    <t>NAV AS ON 31-MAY-24: RS.10.5418 (DIRECT - IDCW)</t>
  </si>
  <si>
    <t>NAV AS ON 31-MAY-24: RS.10.5418 (DIRECT - GROWTH)</t>
  </si>
  <si>
    <t>Tata Nifty 50 Index Fund</t>
  </si>
  <si>
    <t>(An open-ended equity scheme tracking Nifty 50 Index)</t>
  </si>
  <si>
    <t>• Long Term Capital Appreciation</t>
  </si>
  <si>
    <t>•To reflect / mirror the Nifty 50 returns by investing in the same stocks which comprises of NIFTY50.</t>
  </si>
  <si>
    <t>Metals &amp; Minerals Trading</t>
  </si>
  <si>
    <t>INE423A01024</t>
  </si>
  <si>
    <t>INE216A01030</t>
  </si>
  <si>
    <t>NAV AS ON 31-MAY-24: RS.139.0009 (REGULAR - GROWTH)</t>
  </si>
  <si>
    <t>NAV AS ON 31-MAY-24: RS.150.2061 (DIRECT - GROWTH)</t>
  </si>
  <si>
    <t>NAV AS ON 30-NOV-23: RS.123.9283 (REGULAR - GROWTH)</t>
  </si>
  <si>
    <t>NAV AS ON 30-NOV-23: RS.133.702 (DIRECT - GROWTH)</t>
  </si>
  <si>
    <t>Tata Nifty 50 Exchange Traded Fund</t>
  </si>
  <si>
    <t>(An Open Ended Exchange Traded Fund tracking Nifty 50 Index)</t>
  </si>
  <si>
    <t>•Investments in Equity &amp; Equity related instruments covered by Nifty 50 Index.</t>
  </si>
  <si>
    <t>NAV AS ON 31-MAY-24: RS.239.2744 (DIRECT PLAN)</t>
  </si>
  <si>
    <t>NAV AS ON 30-NOV-23: RS.212.7927 (DIRECT PLAN)</t>
  </si>
  <si>
    <t>(An open ended equity scheme investing across large cap, mid cap, small cap stocks)</t>
  </si>
  <si>
    <t>•To Generate Long Term Capital Appreciation.</t>
  </si>
  <si>
    <t>•An open ended equity scheme investing across large cap, mid cap and small cap stocks</t>
  </si>
  <si>
    <t>INE477A01020</t>
  </si>
  <si>
    <t>INE572E01012</t>
  </si>
  <si>
    <t>YATRA ONLINE LTD</t>
  </si>
  <si>
    <t>INE0JR601024</t>
  </si>
  <si>
    <t>INE00LO01017</t>
  </si>
  <si>
    <t>INE217B01036</t>
  </si>
  <si>
    <t>INE063P01018</t>
  </si>
  <si>
    <t>INE647O01011</t>
  </si>
  <si>
    <t>Personal Products</t>
  </si>
  <si>
    <t>INE016A01026</t>
  </si>
  <si>
    <t>INE634I01029</t>
  </si>
  <si>
    <t>INE191H01014</t>
  </si>
  <si>
    <t>INE934S01014</t>
  </si>
  <si>
    <t>INE410B01037</t>
  </si>
  <si>
    <t>INE696F01016</t>
  </si>
  <si>
    <t>INE382M01027</t>
  </si>
  <si>
    <t>INE142Z01019</t>
  </si>
  <si>
    <t>RESTAURANT BRANDS ASIA LTD</t>
  </si>
  <si>
    <t>INE07T201019</t>
  </si>
  <si>
    <t>INE039C01032</t>
  </si>
  <si>
    <t>INE256A01028</t>
  </si>
  <si>
    <t>INE024L01027</t>
  </si>
  <si>
    <t>INE825V01034</t>
  </si>
  <si>
    <t>INE140A01024</t>
  </si>
  <si>
    <t>EMBASSY OFFICE PARKS REIT</t>
  </si>
  <si>
    <t>INE041025011</t>
  </si>
  <si>
    <t>NAV AS ON 31-MAY-24: RS.13.4186 (REGULAR - IDCW)</t>
  </si>
  <si>
    <t>NAV AS ON 31-MAY-24: RS.13.4186 (REGULAR - GROWTH)</t>
  </si>
  <si>
    <t>NAV AS ON 31-MAY-24: RS.13.7146 (DIRECT - IDCW)</t>
  </si>
  <si>
    <t>NAV AS ON 31-MAY-24: RS.13.7146 (DIRECT - GROWTH)</t>
  </si>
  <si>
    <t>NAV AS ON 30-NOV-23: RS.12.0814 (REGULAR - IDCW)</t>
  </si>
  <si>
    <t>NAV AS ON 30-NOV-23: RS.12.0814 (REGULAR - GROWTH)</t>
  </si>
  <si>
    <t>NAV AS ON 30-NOV-23: RS.12.2467 (DIRECT - IDCW)</t>
  </si>
  <si>
    <t>NAV AS ON 30-NOV-23: RS.12.2467 (DIRECT - GROWTH)</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</si>
  <si>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</si>
  <si>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</si>
  <si>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</si>
  <si>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</si>
  <si>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</si>
  <si>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BANK OF BARODA</t>
  </si>
  <si>
    <t>INE028A01039</t>
  </si>
  <si>
    <t>TEGA INDUSTRIES LTD</t>
  </si>
  <si>
    <t>INE011K01018</t>
  </si>
  <si>
    <t>FIVE-STAR BUSINESS FINANCE LTD</t>
  </si>
  <si>
    <t>INE128S01021</t>
  </si>
  <si>
    <t>INE191A01027</t>
  </si>
  <si>
    <t>TVS SUPPLY CHAIN SOLUTIONS LTD</t>
  </si>
  <si>
    <t>INE395N01027</t>
  </si>
  <si>
    <t>INE010B01027</t>
  </si>
  <si>
    <t>INE02IJ01035</t>
  </si>
  <si>
    <t>IN9397D01014</t>
  </si>
  <si>
    <t>GOLD (1 KG-1000 GMS) COMMODITY^</t>
  </si>
  <si>
    <t>GOLD MINI (100 GRAMS) COMMODITY^</t>
  </si>
  <si>
    <t>SILVER MINI (5 KGS) COMMODITY^</t>
  </si>
  <si>
    <t>CRUDE OIL (100 BARRELS) COMMODITY^</t>
  </si>
  <si>
    <t>OIL Commodities</t>
  </si>
  <si>
    <t>MCXBULLDEX^</t>
  </si>
  <si>
    <t>MCXBULLDEX</t>
  </si>
  <si>
    <t>COPPER (2500 KGS) COMMODITY^</t>
  </si>
  <si>
    <t>Industrial Metals</t>
  </si>
  <si>
    <t>COPPER</t>
  </si>
  <si>
    <t>ZINC (5 MT-5000 GMS) COMMODITY^</t>
  </si>
  <si>
    <t>ALUMINIUM (5 MT-5000 GMS) COMMODITY^</t>
  </si>
  <si>
    <t>ALUMINIUM</t>
  </si>
  <si>
    <t>STATE BANK OF INDIA^</t>
  </si>
  <si>
    <t>SILVER (30 KG) COMMODITY^</t>
  </si>
  <si>
    <t>INF277K01OK4</t>
  </si>
  <si>
    <t>GOI - 7.34% (22/04/2064)</t>
  </si>
  <si>
    <t>IN0020240035</t>
  </si>
  <si>
    <t>GOI - 5.63% (12/04/2026)</t>
  </si>
  <si>
    <t>IN0020210012</t>
  </si>
  <si>
    <t>GOI - 7.26% (06/02/2033)</t>
  </si>
  <si>
    <t>IN0020220151</t>
  </si>
  <si>
    <t>GOI - 7.18% (14/08/2033)</t>
  </si>
  <si>
    <t>IN0020230085</t>
  </si>
  <si>
    <t>SGS UTTAR PRADESH 7.48% (22/03/2040)</t>
  </si>
  <si>
    <t>IN3320230334</t>
  </si>
  <si>
    <t>GOI - 7.18% (24/07/2037)</t>
  </si>
  <si>
    <t>IN0020230077</t>
  </si>
  <si>
    <t>SGS MAHARASHTRA 7.49% (07/02/2036)</t>
  </si>
  <si>
    <t>IN2220230220</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</si>
  <si>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</si>
  <si>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</si>
  <si>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</si>
  <si>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</si>
  <si>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</si>
  <si>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</si>
  <si>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</si>
  <si>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</si>
  <si>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</si>
  <si>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</si>
  <si>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</si>
  <si>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</si>
  <si>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CRISIL-AAA(CE)</t>
  </si>
  <si>
    <t>INE103D08054</t>
  </si>
  <si>
    <t>** 07.45 % EXIM - 12/04/2028</t>
  </si>
  <si>
    <t>INE514E08GB4</t>
  </si>
  <si>
    <t>INE040A08997</t>
  </si>
  <si>
    <t>** 07.40 % NABARD - 30/01/2026</t>
  </si>
  <si>
    <t>INE261F08DO9</t>
  </si>
  <si>
    <t>** 07.85 % INTERISE TRUST - 31/03/2040</t>
  </si>
  <si>
    <t>INE790Z07053</t>
  </si>
  <si>
    <t>INE238AD6819</t>
  </si>
  <si>
    <t>NAV AS ON 31-MAY-24: RS.21.19 (REGULAR - IDCW)</t>
  </si>
  <si>
    <t>NAV AS ON 31-MAY-24: RS.21.19 (REGULAR - GROWTH)</t>
  </si>
  <si>
    <t>NAV AS ON 31-MAY-24: RS.22.8266 (DIRECT - IDCW)</t>
  </si>
  <si>
    <t>NAV AS ON 31-MAY-24: RS.22.8266 (DIRECT - GROWTH)</t>
  </si>
  <si>
    <t>NAV AS ON 30-NOV-23: RS.18.4468 (REGULAR - IDCW)</t>
  </si>
  <si>
    <t>NAV AS ON 30-NOV-23: RS.18.4468 (REGULAR - GROWTH)</t>
  </si>
  <si>
    <t>NAV AS ON 30-NOV-23: RS.19.7207 (DIRECT - IDCW)</t>
  </si>
  <si>
    <t>NAV AS ON 30-NOV-23: RS.19.7207 (DIRECT - GROWTH)</t>
  </si>
  <si>
    <t>STATE BANK OF INDIA-FUT-27-JUN-24</t>
  </si>
  <si>
    <t>STATE BANK OF INDIA-FUT-30-MAY-24</t>
  </si>
  <si>
    <t>Tata Mid Cap Growth Fund</t>
  </si>
  <si>
    <t>(An open-ended equity scheme predominantly investing in mid cap stocks)</t>
  </si>
  <si>
    <t>• Investment predominantly in equity &amp; equity related instruments of growth oriented mid cap companies.</t>
  </si>
  <si>
    <t>INE102D01028</t>
  </si>
  <si>
    <t>JSW INFRASTRUCTURE LTD</t>
  </si>
  <si>
    <t>INE880J01026</t>
  </si>
  <si>
    <t>INE201P01022</t>
  </si>
  <si>
    <t>BHARTI HEXACOM LTD</t>
  </si>
  <si>
    <t>INE343G01021</t>
  </si>
  <si>
    <t>INE640A01023</t>
  </si>
  <si>
    <t>BANK OF INDIA</t>
  </si>
  <si>
    <t>INE084A01016</t>
  </si>
  <si>
    <t>INE985S01024</t>
  </si>
  <si>
    <t>NAV AS ON 31-MAY-24: RS.111.2687 (REGULAR - IDCW)</t>
  </si>
  <si>
    <t>NAV AS ON 31-MAY-24: RS.403.1243 (REGULAR - GROWTH)</t>
  </si>
  <si>
    <t>NAV AS ON 31-MAY-24: RS.149.2307 (DIRECT - IDCW)</t>
  </si>
  <si>
    <t>NAV AS ON 31-MAY-24: RS.452.0946 (DIRECT - GROWTH)</t>
  </si>
  <si>
    <t>NAV AS ON 30-NOV-23: RS.91.2465 (REGULAR - IDCW)</t>
  </si>
  <si>
    <t>NAV AS ON 30-NOV-23: RS.330.5854 (REGULAR - GROWTH)</t>
  </si>
  <si>
    <t>NAV AS ON 30-NOV-23: RS.121.6508 (DIRECT - IDCW)</t>
  </si>
  <si>
    <t>NAV AS ON 30-NOV-23: RS.368.5398 (DIRECT - GROWTH)</t>
  </si>
  <si>
    <t>PORTFOLIO TURNOVER RATIO: 0.16 TIMES</t>
  </si>
  <si>
    <t>Tata large Cap Fund</t>
  </si>
  <si>
    <t>(An open-ended equity scheme predominantly investing in large cap stock)</t>
  </si>
  <si>
    <t>•Investment predominantly in equity &amp; equity related securities of large cap companies.</t>
  </si>
  <si>
    <t>INE003A01024</t>
  </si>
  <si>
    <t>INE176B01034</t>
  </si>
  <si>
    <t>INE671A01010</t>
  </si>
  <si>
    <t>INE259A01022</t>
  </si>
  <si>
    <t>LIFE INSURANCE CORPORATION OF INDIA</t>
  </si>
  <si>
    <t>INE0J1Y01017</t>
  </si>
  <si>
    <t>INE768C01010</t>
  </si>
  <si>
    <t>INE463A01038</t>
  </si>
  <si>
    <t>NAV AS ON 31-MAY-24: RS.466.0135 (REGULAR - GROWTH)</t>
  </si>
  <si>
    <t>NAV AS ON 31-MAY-24: RS.101.5408 (REGULAR - IDCW)</t>
  </si>
  <si>
    <t>NAV AS ON 31-MAY-24: RS.528.768 (DIRECT - GROWTH)</t>
  </si>
  <si>
    <t>NAV AS ON 31-MAY-24: RS.120.1304 (DIRECT - IDCW)</t>
  </si>
  <si>
    <t>NAV AS ON 30-NOV-23: RS.391.9293 (REGULAR - GROWTH)</t>
  </si>
  <si>
    <t>NAV AS ON 30-NOV-23: RS.85.398 (REGULAR - IDCW)</t>
  </si>
  <si>
    <t>NAV AS ON 30-NOV-23: RS.442.4868 (DIRECT - GROWTH)</t>
  </si>
  <si>
    <t>NAV AS ON 30-NOV-23: RS.100.5291 (DIRECT - IDCW)</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</si>
  <si>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</si>
  <si>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</si>
  <si>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</si>
  <si>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</si>
  <si>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INE774D01024</t>
  </si>
  <si>
    <t>INE872J01023</t>
  </si>
  <si>
    <t>INE619A01035</t>
  </si>
  <si>
    <t>NAV AS ON 31-MAY-24: RS.77.7056 (REGULAR - IDCW)</t>
  </si>
  <si>
    <t>NAV AS ON 31-MAY-24: RS.482.0695 (REGULAR - GROWTH)</t>
  </si>
  <si>
    <t>NAV AS ON 31-MAY-24: RS.106.338 (DIRECT - IDCW)</t>
  </si>
  <si>
    <t>NAV AS ON 31-MAY-24: RS.542.7169 (DIRECT - GROWTH)</t>
  </si>
  <si>
    <t>NAV AS ON 30-NOV-23: RS.67.4556 (REGULAR - IDCW)</t>
  </si>
  <si>
    <t>NAV AS ON 30-NOV-23: RS.418.4806 (REGULAR - GROWTH)</t>
  </si>
  <si>
    <t>NAV AS ON 30-NOV-23: RS.91.7984 (DIRECT - IDCW)</t>
  </si>
  <si>
    <t>NAV AS ON 30-NOV-23: RS.468.5122 (DIRECT - GROWTH)</t>
  </si>
  <si>
    <t>PORTFOLIO TURNOVER RATIO: 0.04 TIMES</t>
  </si>
  <si>
    <t>Tata Infrastructure Fund</t>
  </si>
  <si>
    <t>(An open-ended equity scheme investing in Infrastructure sector)</t>
  </si>
  <si>
    <t>•Investment Predominantly in equity / equity related instruments of the companies in the Infrastructure sector in India.</t>
  </si>
  <si>
    <t>INE117A01022</t>
  </si>
  <si>
    <t>INE513A01022</t>
  </si>
  <si>
    <t>TCI EXPRESS LTD</t>
  </si>
  <si>
    <t>INE586V01016</t>
  </si>
  <si>
    <t>INE07Y701011</t>
  </si>
  <si>
    <t>INE325A01013</t>
  </si>
  <si>
    <t>DATA PATTERNS (INDIA) LTD</t>
  </si>
  <si>
    <t>INE0IX101010</t>
  </si>
  <si>
    <t>INE616N01034</t>
  </si>
  <si>
    <t>CYIENT DLM LTD</t>
  </si>
  <si>
    <t>INE055S01018</t>
  </si>
  <si>
    <t>INE177A01018</t>
  </si>
  <si>
    <t>INE118D01016</t>
  </si>
  <si>
    <t>INE0EK901012</t>
  </si>
  <si>
    <t>ISGEC HEAVY ENGINEERING LTD</t>
  </si>
  <si>
    <t>INE858B01029</t>
  </si>
  <si>
    <t>NAV AS ON 31-MAY-24: RS.88.0623 (REGULAR - IDCW)</t>
  </si>
  <si>
    <t>NAV AS ON 31-MAY-24: RS.185.7843 (REGULAR - GROWTH)</t>
  </si>
  <si>
    <t>NAV AS ON 31-MAY-24: RS.104.6814 (DIRECT - IDCW)</t>
  </si>
  <si>
    <t>NAV AS ON 31-MAY-24: RS.199.78 (DIRECT - GROWTH)</t>
  </si>
  <si>
    <t>NAV AS ON 30-NOV-23: RS.63.7678 (REGULAR - IDCW)</t>
  </si>
  <si>
    <t>NAV AS ON 30-NOV-23: RS.134.5312 (REGULAR - GROWTH)</t>
  </si>
  <si>
    <t>NAV AS ON 30-NOV-23: RS.75.4622 (DIRECT - IDCW)</t>
  </si>
  <si>
    <t>NAV AS ON 30-NOV-23: RS.144.0104 (DIRECT - GROWTH)</t>
  </si>
  <si>
    <t>Tata India Pharma &amp; Healthcare Fund</t>
  </si>
  <si>
    <t>(An open-ended equity scheme investing in Pharma &amp; Healthcare Services Sector)</t>
  </si>
  <si>
    <t>•Investment in equity/equity related instruments of the companies in the Pharma &amp; Healthcare sector in India.</t>
  </si>
  <si>
    <t>INE456Z01021</t>
  </si>
  <si>
    <t>INE258B01022</t>
  </si>
  <si>
    <t>INE685A01028</t>
  </si>
  <si>
    <t>INE049B01025</t>
  </si>
  <si>
    <t>INE804L01022</t>
  </si>
  <si>
    <t>INE873D01024</t>
  </si>
  <si>
    <t>INE199A01012</t>
  </si>
  <si>
    <t>INE00FF01017</t>
  </si>
  <si>
    <t>NAV AS ON 31-MAY-24: RS.25.024 (REGULAR - IDCW)</t>
  </si>
  <si>
    <t>NAV AS ON 31-MAY-24: RS.25.024 (REGULAR - GROWTH)</t>
  </si>
  <si>
    <t>NAV AS ON 31-MAY-24: RS.28.6187 (DIRECT - IDCW)</t>
  </si>
  <si>
    <t>NAV AS ON 31-MAY-24: RS.28.6187 (DIRECT - GROWTH)</t>
  </si>
  <si>
    <t>NAV AS ON 30-NOV-23: RS.21.832 (REGULAR - IDCW)</t>
  </si>
  <si>
    <t>NAV AS ON 30-NOV-23: RS.21.832 (REGULAR - GROWTH)</t>
  </si>
  <si>
    <t>NAV AS ON 30-NOV-23: RS.24.7832 (DIRECT - IDCW)</t>
  </si>
  <si>
    <t>NAV AS ON 30-NOV-23: RS.24.7832 (DIRECT - GROWTH)</t>
  </si>
  <si>
    <t>Tata India Consumer Fund</t>
  </si>
  <si>
    <t>(An open ended equity scheme investing in Consumption Oriented Sector)</t>
  </si>
  <si>
    <t>•Investment in equity/equity related instruments of the companies in the Consumption Oriented sector in India.</t>
  </si>
  <si>
    <t>INE849A01020</t>
  </si>
  <si>
    <t>BIKAJI FOODS INTERNATIONAL LTD</t>
  </si>
  <si>
    <t>INE00E101023</t>
  </si>
  <si>
    <t>INE08ZM01014</t>
  </si>
  <si>
    <t>CELLO WORLD LTD</t>
  </si>
  <si>
    <t>INE0LMW01024</t>
  </si>
  <si>
    <t>INE0JA001018</t>
  </si>
  <si>
    <t>FLAIR WRITING INDUSTRIES LTD</t>
  </si>
  <si>
    <t>INE00Y201027</t>
  </si>
  <si>
    <t>INE322A01010</t>
  </si>
  <si>
    <t>NAV AS ON 31-MAY-24: RS.35.2118 (REGULAR - IDCW)</t>
  </si>
  <si>
    <t>NAV AS ON 31-MAY-24: RS.38.1846 (REGULAR - GROWTH)</t>
  </si>
  <si>
    <t>NAV AS ON 31-MAY-24: RS.43.3159 (DIRECT - IDCW)</t>
  </si>
  <si>
    <t>NAV AS ON 31-MAY-24: RS.43.3159 (DIRECT - GROWTH)</t>
  </si>
  <si>
    <t>NAV AS ON 30-NOV-23: RS.31.9475 (REGULAR - IDCW)</t>
  </si>
  <si>
    <t>NAV AS ON 30-NOV-23: RS.34.6446 (REGULAR - GROWTH)</t>
  </si>
  <si>
    <t>NAV AS ON 30-NOV-23: RS.39.0498 (DIRECT - IDCW)</t>
  </si>
  <si>
    <t>NAV AS ON 30-NOV-23: RS.39.0498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</si>
  <si>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</si>
  <si>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</si>
  <si>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</si>
  <si>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SGS GUJARAT 7.64% (10/01/2031)</t>
  </si>
  <si>
    <t>IN1520230187</t>
  </si>
  <si>
    <t>GOI - 7.32% (13/11/2030)</t>
  </si>
  <si>
    <t>IN0020230135</t>
  </si>
  <si>
    <t>GOI - 7.17% (17/04/2030)</t>
  </si>
  <si>
    <t>IN0020230036</t>
  </si>
  <si>
    <t>SGS MAHARASHTRA 7.45% (20/03/2037)</t>
  </si>
  <si>
    <t>IN2220230295</t>
  </si>
  <si>
    <t>SDL GUJARAT  7.80% (27/12/2027)</t>
  </si>
  <si>
    <t>IN1520170151</t>
  </si>
  <si>
    <t>GOI - 7.26% (22/08/2032)</t>
  </si>
  <si>
    <t>IN0020220060</t>
  </si>
  <si>
    <t>SGS UTTAR PRADESH 7.62% (20/12/2034)</t>
  </si>
  <si>
    <t>IN3320230227</t>
  </si>
  <si>
    <t>SGS TAMILNADU 7.42% (03/04/2034)</t>
  </si>
  <si>
    <t>IN3120240012</t>
  </si>
  <si>
    <t>SDL UTTAR PRADESH 7.85% (27/12/2027)</t>
  </si>
  <si>
    <t>IN3320170167</t>
  </si>
  <si>
    <t>SGS WEST BENGAL 7.53% (27/03/2044)</t>
  </si>
  <si>
    <t>IN3420230317</t>
  </si>
  <si>
    <t>GOI - 8.13% (22/06/2045)</t>
  </si>
  <si>
    <t>IN0020150044</t>
  </si>
  <si>
    <t>SGS MAHARASHTRA 7.70% (08/11/2034)</t>
  </si>
  <si>
    <t>IN2220230147</t>
  </si>
  <si>
    <t>GOI - 7.25% (12/06/2063)</t>
  </si>
  <si>
    <t>IN0020230044</t>
  </si>
  <si>
    <t>GOI -  8.30% (02/07/2040)</t>
  </si>
  <si>
    <t>IN0020100031</t>
  </si>
  <si>
    <t>SDL TAMILNADU  8.14% (27/05/2025)</t>
  </si>
  <si>
    <t>IN3120150047</t>
  </si>
  <si>
    <t>GOI - 6.19% (16/09/2034)</t>
  </si>
  <si>
    <t>IN0020200096</t>
  </si>
  <si>
    <t>SDL MAHARASHTRA 7.33% (13/09/2027)</t>
  </si>
  <si>
    <t>IN2220170103</t>
  </si>
  <si>
    <t>GOI - 6.57% (05/12/2033)</t>
  </si>
  <si>
    <t>IN0020160100</t>
  </si>
  <si>
    <t>INE115A07QN4</t>
  </si>
  <si>
    <t>INE071G07660</t>
  </si>
  <si>
    <t>INE941D07208</t>
  </si>
  <si>
    <t>INE692Q07456</t>
  </si>
  <si>
    <t>INE975F07IK3</t>
  </si>
  <si>
    <t>** 07.55 % POWER FINANCE CORPORATION - 15/07/2026</t>
  </si>
  <si>
    <t>INE134E08ML8</t>
  </si>
  <si>
    <t>INE020B08DU5</t>
  </si>
  <si>
    <t>INE115A07QB9</t>
  </si>
  <si>
    <t>INE296A07SF4</t>
  </si>
  <si>
    <t>INE306N07NT6</t>
  </si>
  <si>
    <t>ICRA-AA+</t>
  </si>
  <si>
    <t>INE484J08048</t>
  </si>
  <si>
    <t>INE225R08048</t>
  </si>
  <si>
    <t>** 07.00 % H.P.C.L. - 14/08/2024</t>
  </si>
  <si>
    <t>INE094A08036</t>
  </si>
  <si>
    <t>INE053F08122</t>
  </si>
  <si>
    <t>** - SMALL INDUST DEVLOP BANK  OF INDIA - CP - 28/02/2025</t>
  </si>
  <si>
    <t>INE556F14KG1</t>
  </si>
  <si>
    <t>NAV AS ON 31-MAY-24: RS.402.7362 (REGULAR - GROWTH)</t>
  </si>
  <si>
    <t>NAV AS ON 31-MAY-24: RS.89.0828 (REGULAR - IDCW)</t>
  </si>
  <si>
    <t>NAV AS ON 31-MAY-24: RS.85.6667 (REGULAR - MONTHLY IDCW)</t>
  </si>
  <si>
    <t>NAV AS ON 31-MAY-24: RS.447.3834 (DIRECT - GROWTH)</t>
  </si>
  <si>
    <t>NAV AS ON 31-MAY-24: RS.105.067 (DIRECT - IDCW)</t>
  </si>
  <si>
    <t>NAV AS ON 31-MAY-24: RS.99.3879 (DIRECT - MONTHLY IDCW)</t>
  </si>
  <si>
    <t>NAV AS ON 30-NOV-23: RS.355.3021 (REGULAR - GROWTH)</t>
  </si>
  <si>
    <t>NAV AS ON 30-NOV-23: RS.84.4774 (REGULAR - IDCW)</t>
  </si>
  <si>
    <t>NAV AS ON 30-NOV-23: RS.77.4567 (REGULAR - MONTHLY IDCW)</t>
  </si>
  <si>
    <t>NAV AS ON 30-NOV-23: RS.392.7926 (DIRECT - GROWTH)</t>
  </si>
  <si>
    <t>NAV AS ON 30-NOV-23: RS.98.1185 (DIRECT - IDCW)</t>
  </si>
  <si>
    <t>NAV AS ON 30-NOV-23: RS.89.1373 (DIRECT - MONTHLY IDCW)</t>
  </si>
  <si>
    <t>Tata Housing Opportunities Fund</t>
  </si>
  <si>
    <t>(An open-ended equity scheme following housing theme)</t>
  </si>
  <si>
    <t>•An Open ended equity scheme following housing theme</t>
  </si>
  <si>
    <t>INE878B01027</t>
  </si>
  <si>
    <t>INE843S01025</t>
  </si>
  <si>
    <t>INE922K01024</t>
  </si>
  <si>
    <t>ELECTRONICS MART INDIA LTD</t>
  </si>
  <si>
    <t>INE02YR01019</t>
  </si>
  <si>
    <t>NAV AS ON 31-MAY-24: RS.14.8112 (REGULAR - IDCW)</t>
  </si>
  <si>
    <t>NAV AS ON 31-MAY-24: RS.14.8112 (REGULAR - GROWTH)</t>
  </si>
  <si>
    <t>NAV AS ON 31-MAY-24: RS.15.2796 (DIRECT - IDCW)</t>
  </si>
  <si>
    <t>NAV AS ON 31-MAY-24: RS.15.2796 (DIRECT - GROWTH)</t>
  </si>
  <si>
    <t>NAV AS ON 30-NOV-23: RS.12.9572 (REGULAR - IDCW)</t>
  </si>
  <si>
    <t>NAV AS ON 30-NOV-23: RS.12.9572 (REGULAR - GROWTH)</t>
  </si>
  <si>
    <t>NAV AS ON 30-NOV-23: RS.13.255 (DIRECT - IDCW)</t>
  </si>
  <si>
    <t>NAV AS ON 30-NOV-23: RS.13.255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</si>
  <si>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</si>
  <si>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</si>
  <si>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</si>
  <si>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</si>
  <si>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31-MAY-24: RS.21.2419 (REGULAR - IDCW)</t>
  </si>
  <si>
    <t>NAV AS ON 31-MAY-24: RS.21.2419 (REGULAR - GROWTH)</t>
  </si>
  <si>
    <t>NAV AS ON 31-MAY-24: RS.22.9653 (DIRECT - IDCW)</t>
  </si>
  <si>
    <t>NAV AS ON 31-MAY-24: RS.22.9653 (DIRECT - GROWTH)</t>
  </si>
  <si>
    <t>NAV AS ON 30-NOV-23: RS.18.5622 (REGULAR - IDCW)</t>
  </si>
  <si>
    <t>NAV AS ON 30-NOV-23: RS.18.5622 (REGULAR - GROWTH)</t>
  </si>
  <si>
    <t>NAV AS ON 30-NOV-23: RS.19.9196 (DIRECT - IDCW)</t>
  </si>
  <si>
    <t>NAV AS ON 30-NOV-23: RS.19.9196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</si>
  <si>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</si>
  <si>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</si>
  <si>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</si>
  <si>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</si>
  <si>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INE182A01018</t>
  </si>
  <si>
    <t>SYRMA SGS TECHNOLOGY LTD</t>
  </si>
  <si>
    <t>INE0DYJ01015</t>
  </si>
  <si>
    <t>INE481N01025</t>
  </si>
  <si>
    <t>GO DIGIT GENERAL INSURANCE LTD</t>
  </si>
  <si>
    <t>INE03JT01014</t>
  </si>
  <si>
    <t>NAV AS ON 31-MAY-24: RS.21.0483 (REGULAR - IDCW)</t>
  </si>
  <si>
    <t>NAV AS ON 31-MAY-24: RS.21.0483 (REGULAR - GROWTH)</t>
  </si>
  <si>
    <t>NAV AS ON 31-MAY-24: RS.23.033 (DIRECT - IDCW)</t>
  </si>
  <si>
    <t>NAV AS ON 31-MAY-24: RS.23.033 (DIRECT - GROWTH)</t>
  </si>
  <si>
    <t>NAV AS ON 30-NOV-23: RS.18.9031 (REGULAR - IDCW)</t>
  </si>
  <si>
    <t>NAV AS ON 30-NOV-23: RS.18.9031 (REGULAR - GROWTH)</t>
  </si>
  <si>
    <t>NAV AS ON 30-NOV-23: RS.20.554 (DIRECT - IDCW)</t>
  </si>
  <si>
    <t>NAV AS ON 30-NOV-23: RS.20.554 (DIRECT - GROWTH)</t>
  </si>
  <si>
    <t>PORTFOLIO TURNOVER RATIO: 0.23 TIMES</t>
  </si>
  <si>
    <t>Tata Ethical Fund</t>
  </si>
  <si>
    <t>(An open-ended equity scheme following Shariah principles)</t>
  </si>
  <si>
    <t>•Investment predominantly in equity &amp; equity related instruments of shariah principles compliant companies and in other instruments allowed under shariah principles.</t>
  </si>
  <si>
    <t>INE548C01032</t>
  </si>
  <si>
    <t>INE0FS801015</t>
  </si>
  <si>
    <t>INE348B01021</t>
  </si>
  <si>
    <t>NAV AS ON 31-MAY-24: RS.372.5439 (REGULAR - GROWTH)</t>
  </si>
  <si>
    <t>NAV AS ON 31-MAY-24: RS.151.8413 (REGULAR - IDCW)</t>
  </si>
  <si>
    <t>NAV AS ON 31-MAY-24: RS.419.4073 (DIRECT - GROWTH)</t>
  </si>
  <si>
    <t>NAV AS ON 31-MAY-24: RS.230.2351 (DIRECT - IDCW)</t>
  </si>
  <si>
    <t>NAV AS ON 30-NOV-23: RS.327.2802 (REGULAR - GROWTH)</t>
  </si>
  <si>
    <t>NAV AS ON 30-NOV-23: RS.133.39 (REGULAR - IDCW)</t>
  </si>
  <si>
    <t>NAV AS ON 30-NOV-23: RS.366.1403 (DIRECT - GROWTH)</t>
  </si>
  <si>
    <t>NAV AS ON 30-NOV-23: RS.200.9927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</si>
  <si>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</si>
  <si>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</si>
  <si>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</si>
  <si>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</si>
  <si>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INF277K01PR6</t>
  </si>
  <si>
    <t>INF277K01QR4</t>
  </si>
  <si>
    <t>IN0020210186</t>
  </si>
  <si>
    <t>INE936D07075</t>
  </si>
  <si>
    <t>NAV AS ON 31-MAY-24: RS.16.7893 (REGULAR - MONTHLY IDCW)</t>
  </si>
  <si>
    <t>NAV AS ON 31-MAY-24: RS.50.2233 (REGULAR - GROWTH)</t>
  </si>
  <si>
    <t>NAV AS ON 31-MAY-24: RS.24.0593 (REGULAR - PERIODIC IDCW)</t>
  </si>
  <si>
    <t>NAV AS ON 31-MAY-24: RS.20.2425 (DIRECT - MONTHLY IDCW)</t>
  </si>
  <si>
    <t>NAV AS ON 31-MAY-24: RS.56.2014 (DIRECT - GROWTH)</t>
  </si>
  <si>
    <t>NAV AS ON 31-MAY-24: RS.27.4609 (DIRECT - PERIODIC IDCW)</t>
  </si>
  <si>
    <t>NAV AS ON 30-NOV-23: RS.15.75 (REGULAR - MONTHLY IDCW)</t>
  </si>
  <si>
    <t>NAV AS ON 30-NOV-23: RS.46.1868 (REGULAR - GROWTH)</t>
  </si>
  <si>
    <t>NAV AS ON 30-NOV-23: RS.22.1254 (REGULAR - PERIODIC IDCW)</t>
  </si>
  <si>
    <t>NAV AS ON 30-NOV-23: RS.18.8613 (DIRECT - MONTHLY IDCW)</t>
  </si>
  <si>
    <t>NAV AS ON 30-NOV-23: RS.51.5072 (DIRECT - GROWTH)</t>
  </si>
  <si>
    <t>NAV AS ON 30-NOV-23: RS.25.1671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</si>
  <si>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</si>
  <si>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</si>
  <si>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</si>
  <si>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</si>
  <si>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INE732I01013</t>
  </si>
  <si>
    <t>NAV AS ON 31-MAY-24: RS.112.4812 (REGULAR - IDCW TRIGGER B (10%))</t>
  </si>
  <si>
    <t>NAV AS ON 31-MAY-24: RS.327.6794 (REGULAR - GROWTH)</t>
  </si>
  <si>
    <t>NAV AS ON 31-MAY-24: RS.124.9971 (REGULAR - IDCW TRIGGER A (5%))</t>
  </si>
  <si>
    <t>NAV AS ON 31-MAY-24: RS.127.1841 (DIRECT - IDCW TRIGGER B (10%))</t>
  </si>
  <si>
    <t>NAV AS ON 31-MAY-24: RS.364.9366 (DIRECT - GROWTH)</t>
  </si>
  <si>
    <t>NAV AS ON 31-MAY-24: RS.137.5103 (DIRECT - IDCW TRIGGER A (5%))</t>
  </si>
  <si>
    <t>NAV AS ON 30-NOV-23: RS.95.8706 (REGULAR - IDCW TRIGGER B (10%))</t>
  </si>
  <si>
    <t>NAV AS ON 30-NOV-23: RS.265.7538 (REGULAR - GROWTH)</t>
  </si>
  <si>
    <t>NAV AS ON 30-NOV-23: RS.103.9365 (REGULAR - IDCW TRIGGER A (5%))</t>
  </si>
  <si>
    <t>NAV AS ON 30-NOV-23: RS.107.9151 (DIRECT - IDCW TRIGGER B (10%))</t>
  </si>
  <si>
    <t>NAV AS ON 30-NOV-23: RS.294.5282 (DIRECT - GROWTH)</t>
  </si>
  <si>
    <t>NAV AS ON 30-NOV-23: RS.113.7816 (DIRECT - IDCW TRIGGER A (5%))</t>
  </si>
  <si>
    <t>PORTFOLIO TURNOVER RATIO: 0.43 TIMES</t>
  </si>
  <si>
    <t>Tata India Tax Saving Fund</t>
  </si>
  <si>
    <t>(An open ended equity linked savings scheme with a statutory lock-in of 3 years &amp; tax benefit)</t>
  </si>
  <si>
    <t>•An equity linked savings scheme (ELSS) Investing predominantly in Equity &amp; Equity related instruments.</t>
  </si>
  <si>
    <t>INE665J01013</t>
  </si>
  <si>
    <t>VARROC ENGINEERING LTD</t>
  </si>
  <si>
    <t>INE665L01035</t>
  </si>
  <si>
    <t>INE136S01016</t>
  </si>
  <si>
    <t>NAV AS ON 31-MAY-24: RS.91.5205 (REGULAR - IDCW)</t>
  </si>
  <si>
    <t>NAV AS ON 31-MAY-24: RS.203.0425 (DIRECT - IDCW)</t>
  </si>
  <si>
    <t>NAV AS ON 31-MAY-24: RS.39.2959 (REGULAR - GROWTH)</t>
  </si>
  <si>
    <t>NAV AS ON 31-MAY-24: RS.44.4154 (DIRECT - GROWTH)</t>
  </si>
  <si>
    <t>NAV AS ON 30-NOV-23: RS.83.5116 (REGULAR - IDCW)</t>
  </si>
  <si>
    <t>NAV AS ON 30-NOV-23: RS.180.1394 (DIRECT - IDCW)</t>
  </si>
  <si>
    <t>NAV AS ON 30-NOV-23: RS.34.3999 (REGULAR - GROWTH)</t>
  </si>
  <si>
    <t>NAV AS ON 30-NOV-23: RS.38.6653 (DIRECT - GROWTH)</t>
  </si>
  <si>
    <t>PORTFOLIO TURNOVER RATIO: 0.12 TIMES</t>
  </si>
  <si>
    <t>An open ended equity scheme predominatly  investing in dividend yielding stocks.</t>
  </si>
  <si>
    <t>•An open ended equity scheme that aims for growth by primarily investing in equity and equity related instruments of dividend yielding companies.</t>
  </si>
  <si>
    <t>INE406M01024</t>
  </si>
  <si>
    <t>INE366I01010</t>
  </si>
  <si>
    <t>INE551W01018</t>
  </si>
  <si>
    <t>NAV AS ON 31-MAY-24: RS.17.2923 (REGULAR - IDCW)</t>
  </si>
  <si>
    <t>NAV AS ON 31-MAY-24: RS.17.2923 (REGULAR - GROWTH)</t>
  </si>
  <si>
    <t>NAV AS ON 31-MAY-24: RS.18.2735 (DIRECT - IDCW)</t>
  </si>
  <si>
    <t>NAV AS ON 31-MAY-24: RS.18.2735 (DIRECT - GROWTH)</t>
  </si>
  <si>
    <t>NAV AS ON 30-NOV-23: RS.14.1873 (REGULAR - IDCW)</t>
  </si>
  <si>
    <t>NAV AS ON 30-NOV-23: RS.14.1873 (REGULAR - GROWTH)</t>
  </si>
  <si>
    <t>NAV AS ON 30-NOV-23: RS.14.8631 (DIRECT - IDCW)</t>
  </si>
  <si>
    <t>NAV AS ON 30-NOV-23: RS.14.8631 (DIRECT - GROWTH)</t>
  </si>
  <si>
    <t>INE520A01027</t>
  </si>
  <si>
    <t>INE759A01021</t>
  </si>
  <si>
    <t>INE673O01025</t>
  </si>
  <si>
    <t>INE0CLI01024</t>
  </si>
  <si>
    <t>INE0I7C01011</t>
  </si>
  <si>
    <t>NAV AS ON 31-MAY-24: RS.40.551 (REGULAR - IDCW)</t>
  </si>
  <si>
    <t>NAV AS ON 31-MAY-24: RS.40.551 (REGULAR - GROWTH)</t>
  </si>
  <si>
    <t>NAV AS ON 31-MAY-24: RS.46.5692 (DIRECT - IDCW)</t>
  </si>
  <si>
    <t>NAV AS ON 31-MAY-24: RS.46.5692 (DIRECT - GROWTH)</t>
  </si>
  <si>
    <t>NAV AS ON 30-NOV-23: RS.38.332 (REGULAR - IDCW)</t>
  </si>
  <si>
    <t>NAV AS ON 30-NOV-23: RS.38.332 (REGULAR - GROWTH)</t>
  </si>
  <si>
    <t>NAV AS ON 30-NOV-23: RS.43.7246 (DIRECT - IDCW)</t>
  </si>
  <si>
    <t>NAV AS ON 30-NOV-23: RS.43.7246 (DIRECT - GROWTH)</t>
  </si>
  <si>
    <t>PORTFOLIO TURNOVER RATIO: 0.13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</si>
  <si>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</si>
  <si>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</si>
  <si>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</si>
  <si>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INE457L01011</t>
  </si>
  <si>
    <t>INE573A01042</t>
  </si>
  <si>
    <t>NAV AS ON 31-MAY-24: RS.18.0187 (REGULAR - IDCW)</t>
  </si>
  <si>
    <t>NAV AS ON 31-MAY-24: RS.18.0187 (REGULAR - GROWTH)</t>
  </si>
  <si>
    <t>NAV AS ON 31-MAY-24: RS.18.896 (DIRECT - IDCW)</t>
  </si>
  <si>
    <t>NAV AS ON 31-MAY-24: RS.18.896 (DIRECT - GROWTH)</t>
  </si>
  <si>
    <t>NAV AS ON 30-NOV-23: RS.14.8193 (REGULAR - IDCW)</t>
  </si>
  <si>
    <t>NAV AS ON 30-NOV-23: RS.14.8193 (REGULAR - GROWTH)</t>
  </si>
  <si>
    <t>NAV AS ON 30-NOV-23: RS.15.4156 (DIRECT - IDCW)</t>
  </si>
  <si>
    <t>NAV AS ON 30-NOV-23: RS.15.4156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</si>
  <si>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</si>
  <si>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</si>
  <si>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</si>
  <si>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SBFC FINANCE LTD</t>
  </si>
  <si>
    <t>INE423Y01016</t>
  </si>
  <si>
    <t>INE852O01025</t>
  </si>
  <si>
    <t>INE736A01011</t>
  </si>
  <si>
    <t>INE572J01011</t>
  </si>
  <si>
    <t>INE00F201020</t>
  </si>
  <si>
    <t>INE02NC01014</t>
  </si>
  <si>
    <t>INE522D01027</t>
  </si>
  <si>
    <t>NAV AS ON 31-MAY-24: RS.32.4921 (REGULAR - IDCW)</t>
  </si>
  <si>
    <t>NAV AS ON 31-MAY-24: RS.35.3269 (REGULAR - GROWTH)</t>
  </si>
  <si>
    <t>NAV AS ON 31-MAY-24: RS.40.4708 (DIRECT - IDCW)</t>
  </si>
  <si>
    <t>NAV AS ON 31-MAY-24: RS.40.4708 (DIRECT - GROWTH)</t>
  </si>
  <si>
    <t>NAV AS ON 30-NOV-23: RS.30.5573 (REGULAR - IDCW)</t>
  </si>
  <si>
    <t>NAV AS ON 30-NOV-23: RS.33.2235 (REGULAR - GROWTH)</t>
  </si>
  <si>
    <t>NAV AS ON 30-NOV-23: RS.37.7745 (DIRECT - IDCW)</t>
  </si>
  <si>
    <t>NAV AS ON 30-NOV-23: RS.37.7745 (DIRECT - GROWTH)</t>
  </si>
  <si>
    <t>PORTFOLIO TURNOVER RATIO: 0.1 TIMES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</si>
  <si>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</si>
  <si>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</si>
  <si>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</si>
  <si>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</si>
  <si>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</si>
  <si>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t>
  </si>
  <si>
    <t>IND29FNSEJUN2024FUT^</t>
  </si>
  <si>
    <t>DATA INFRASTRUCTURE TRUST</t>
  </si>
  <si>
    <t>INE0BWS23018</t>
  </si>
  <si>
    <t>INF277KA1794</t>
  </si>
  <si>
    <t>IN0020200112</t>
  </si>
  <si>
    <t>SGS MAHARASHTRA 7.45% (22/03/2039)</t>
  </si>
  <si>
    <t>IN2220230345</t>
  </si>
  <si>
    <t>SGS MAHARASHTRA 7.32% (31/05/2032)</t>
  </si>
  <si>
    <t>IN2220230063</t>
  </si>
  <si>
    <t>SGS KARNATAKA 7.42% (06/03/2035)</t>
  </si>
  <si>
    <t>IN1920230290</t>
  </si>
  <si>
    <t>SGS UTTAR PRADESH 7.51% (27/03/2040)</t>
  </si>
  <si>
    <t>IN3320230391</t>
  </si>
  <si>
    <t>SGS KARNATAKA 7.46% (20/03/2038)</t>
  </si>
  <si>
    <t>IN1920230365</t>
  </si>
  <si>
    <t>SGS KARNATAKA 7.45% (20/03/2037)</t>
  </si>
  <si>
    <t>IN1920230357</t>
  </si>
  <si>
    <t>SDL MADHYA PRADESH 6.69% (17/03/2025)</t>
  </si>
  <si>
    <t>IN2120200273</t>
  </si>
  <si>
    <t>IN0020200278</t>
  </si>
  <si>
    <t>SDL TAMILNADU 6.53% (06/01/2031)</t>
  </si>
  <si>
    <t>IN3120200339</t>
  </si>
  <si>
    <t>SDL KARNATAKA 6.83% (15/12/2031)</t>
  </si>
  <si>
    <t>IN1920210151</t>
  </si>
  <si>
    <t>IN0020160035</t>
  </si>
  <si>
    <t>SDL TAMILNADU 6.95% (07/07/2031)</t>
  </si>
  <si>
    <t>IN3120210106</t>
  </si>
  <si>
    <t>SGS UTTAR PRADESH 7.49% (27/03/2036)</t>
  </si>
  <si>
    <t>IN3320230367</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</si>
  <si>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</si>
  <si>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</si>
  <si>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</si>
  <si>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</si>
  <si>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</si>
  <si>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</si>
  <si>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</si>
  <si>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</si>
  <si>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</si>
  <si>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INE115A07PM8</t>
  </si>
  <si>
    <t>INE403D08181</t>
  </si>
  <si>
    <t>** 07.62 % NABARD - 10/05/2029</t>
  </si>
  <si>
    <t>INE261F08EH1</t>
  </si>
  <si>
    <t>** 07.20 % EXIM - 05/06/2025</t>
  </si>
  <si>
    <t>INE514E08FY8</t>
  </si>
  <si>
    <t>** 07.15 % SMALL INDUST DEVLOP BANK  OF INDIA - 02/06/2025</t>
  </si>
  <si>
    <t>INE556F08JY8</t>
  </si>
  <si>
    <t>INE296A07SV1</t>
  </si>
  <si>
    <t>INE020B08DH2</t>
  </si>
  <si>
    <t>** 07.50 % NABARD - 17/12/2025</t>
  </si>
  <si>
    <t>INE261F08DT8</t>
  </si>
  <si>
    <t>INE121A07QU7</t>
  </si>
  <si>
    <t>INE020B08930</t>
  </si>
  <si>
    <t>INE053F08312</t>
  </si>
  <si>
    <t>** 07.57 % POWER FINANCE CORPORATION - 12/07/2033</t>
  </si>
  <si>
    <t>INE134E08MQ7</t>
  </si>
  <si>
    <t>INE115A07QP9</t>
  </si>
  <si>
    <t>INE371K08235</t>
  </si>
  <si>
    <t>INE403D08157</t>
  </si>
  <si>
    <t>INE115A07PW7</t>
  </si>
  <si>
    <t>** 07.50 % NABARD - 31/08/2026</t>
  </si>
  <si>
    <t>INE261F08EA6</t>
  </si>
  <si>
    <t>INE020B08CK8</t>
  </si>
  <si>
    <t>INE033L07HQ8</t>
  </si>
  <si>
    <t>INE414G07HK3</t>
  </si>
  <si>
    <t>INE976I08342</t>
  </si>
  <si>
    <t>INE115A07PU1</t>
  </si>
  <si>
    <t>INE115A07PN6</t>
  </si>
  <si>
    <t>** 06.92 % POWER FINANCE CORPORATION - 14/04/2032</t>
  </si>
  <si>
    <t>INE134E08LN6</t>
  </si>
  <si>
    <t>INE115A07JQ2</t>
  </si>
  <si>
    <t>INE020B08FC8</t>
  </si>
  <si>
    <t>CRISIL-AA</t>
  </si>
  <si>
    <t>INE118D07195</t>
  </si>
  <si>
    <t>INE027E07CA0</t>
  </si>
  <si>
    <t>INE115A07GT2</t>
  </si>
  <si>
    <t>** 07.47 % SMALL INDUST DEVLOP BANK  OF INDIA - 25/11/2025</t>
  </si>
  <si>
    <t>INE556F08KE8</t>
  </si>
  <si>
    <t>INE121A07PM6</t>
  </si>
  <si>
    <t>** 07.43 % SMALL INDUST DEVLOP BANK  OF INDIA - 31/08/2026</t>
  </si>
  <si>
    <t>INE556F08KH1</t>
  </si>
  <si>
    <t>INE756I07EK0</t>
  </si>
  <si>
    <t>INE053F09GV6</t>
  </si>
  <si>
    <t>INE206D08170</t>
  </si>
  <si>
    <t>INE848E07BA1</t>
  </si>
  <si>
    <t>INE969M07010</t>
  </si>
  <si>
    <t>INE704I14IA8</t>
  </si>
  <si>
    <t>INE144H14GP1</t>
  </si>
  <si>
    <t>INE102D14930</t>
  </si>
  <si>
    <t>NAV AS ON 31-MAY-24: RS.19.1227 (REGULAR - IDCW)</t>
  </si>
  <si>
    <t>NAV AS ON 31-MAY-24: RS.19.1227 (REGULAR - GROWTH)</t>
  </si>
  <si>
    <t>NAV AS ON 31-MAY-24: RS.20.8701 (DIRECT - IDCW)</t>
  </si>
  <si>
    <t>NAV AS ON 31-MAY-24: RS.20.8701 (DIRECT - GROWTH)</t>
  </si>
  <si>
    <t>NAV AS ON 30-NOV-23: RS.17.1541 (REGULAR - IDCW)</t>
  </si>
  <si>
    <t>NAV AS ON 30-NOV-23: RS.17.1541 (REGULAR - GROWTH)</t>
  </si>
  <si>
    <t>NAV AS ON 30-NOV-23: RS.18.5922 (DIRECT - IDCW)</t>
  </si>
  <si>
    <t>NAV AS ON 30-NOV-23: RS.18.5922 (DIRECT - GROWTH)</t>
  </si>
  <si>
    <t>IND29F-FUT-27-JUN-24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</si>
  <si>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</si>
  <si>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</si>
  <si>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</si>
  <si>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</si>
  <si>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PUNJAB NATIONAL BANK</t>
  </si>
  <si>
    <t>INE160A01022</t>
  </si>
  <si>
    <t>INE745G01035</t>
  </si>
  <si>
    <t>CANARA BANK</t>
  </si>
  <si>
    <t>INE476A01022</t>
  </si>
  <si>
    <t>INE022Q01020</t>
  </si>
  <si>
    <t>INE674K01013</t>
  </si>
  <si>
    <t>INE100A01010</t>
  </si>
  <si>
    <t>OIL &amp; NATURAL GAS CO.^</t>
  </si>
  <si>
    <t>CANARA BANK^</t>
  </si>
  <si>
    <t>PUNJAB NATIONAL BANK^</t>
  </si>
  <si>
    <t>BANK OF BARODA^</t>
  </si>
  <si>
    <t>INE403D08140</t>
  </si>
  <si>
    <t>INE721A07RJ5</t>
  </si>
  <si>
    <t>INE403D08108</t>
  </si>
  <si>
    <t>INE691I07EW4</t>
  </si>
  <si>
    <t>INE403D08116</t>
  </si>
  <si>
    <t>INE916DA7RF7</t>
  </si>
  <si>
    <t>** 05.23 % NABARD - 31/01/2025</t>
  </si>
  <si>
    <t>INE261F08DI1</t>
  </si>
  <si>
    <t>INE121A14WN6</t>
  </si>
  <si>
    <t>INE110O14CR3</t>
  </si>
  <si>
    <t>INE110O14CT9</t>
  </si>
  <si>
    <t>INE860H142W8</t>
  </si>
  <si>
    <t>INE763G14SK6</t>
  </si>
  <si>
    <t>INE296A14WU1</t>
  </si>
  <si>
    <t>(C) TREPS</t>
  </si>
  <si>
    <t>D) REPO</t>
  </si>
  <si>
    <t>NAV AS ON 31-MAY-24: RS.12.7556 (REGULAR - MONTHLY IDCW)</t>
  </si>
  <si>
    <t>NAV AS ON 31-MAY-24: RS.13.3447 (REGULAR - GROWTH)</t>
  </si>
  <si>
    <t>NAV AS ON 31-MAY-24: RS.13.3721 (DIRECT - MONTHLY IDCW)</t>
  </si>
  <si>
    <t>NAV AS ON 31-MAY-24: RS.13.9201 (DIRECT - GROWTH)</t>
  </si>
  <si>
    <t>NAV AS ON 30-NOV-23: RS.12.2736 (REGULAR - MONTHLY IDCW)</t>
  </si>
  <si>
    <t>NAV AS ON 30-NOV-23: RS.12.8408 (REGULAR - GROWTH)</t>
  </si>
  <si>
    <t>NAV AS ON 30-NOV-23: RS.12.8163 (DIRECT - MONTHLY IDCW)</t>
  </si>
  <si>
    <t>NAV AS ON 30-NOV-23: RS.13.3417 (DIRECT - GROWTH)</t>
  </si>
  <si>
    <t>BANK OF BARODA-FUT-27-JUN-24</t>
  </si>
  <si>
    <t>CANARA BANK-FUT-27-JUN-24</t>
  </si>
  <si>
    <t>OIL &amp; NATURAL GAS CO.-FUT-27-JUN-24</t>
  </si>
  <si>
    <t>PUNJAB NATIONAL BANK-FUT-27-JUN-24</t>
  </si>
  <si>
    <t>BANK OF BARODA-FUT-30-MAY-24</t>
  </si>
  <si>
    <t>CANARA BANK-FUT-30-MAY-24</t>
  </si>
  <si>
    <t>OIL &amp; NATURAL GAS CO.-FUT-30-MAY-24</t>
  </si>
  <si>
    <t>PUNJAB NATIONAL BANK-FUT-30-MAY-24</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</si>
  <si>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</si>
  <si>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</si>
  <si>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</si>
  <si>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</si>
  <si>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</si>
  <si>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</si>
  <si>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</si>
  <si>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Dec'23</t>
  </si>
  <si>
    <t>Jan'24</t>
  </si>
  <si>
    <t>Feb'24</t>
  </si>
  <si>
    <t>Mar'24</t>
  </si>
  <si>
    <t>Apr'24</t>
  </si>
  <si>
    <t>May'24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</si>
  <si>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</si>
  <si>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</si>
  <si>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</si>
  <si>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</si>
  <si>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</si>
  <si>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</si>
  <si>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</si>
  <si>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</si>
  <si>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</si>
  <si>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</si>
  <si>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</si>
  <si>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</si>
  <si>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</si>
  <si>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</si>
  <si>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Disclosure of Margins as of 31st May, 2024 is as given below   :</t>
  </si>
  <si>
    <t>$$ - This Security has been kept as Margin for Derivatives</t>
  </si>
  <si>
    <t>** TREASURY BILL 182 DAYS (01/08/2024) $$</t>
  </si>
  <si>
    <t>GOI - 5.15% (09/11/2025) $$</t>
  </si>
  <si>
    <t>GOI - 5.22% (15/06/2025) $$</t>
  </si>
  <si>
    <t>GOI - 5.63% (12/04/2026) $$</t>
  </si>
  <si>
    <t>GOI - 5.74% (15/11/2026) $$</t>
  </si>
  <si>
    <t>GOI - 6.69% (27/06/2024) $$</t>
  </si>
  <si>
    <t>GOI - 6.97% (06/09/2026) $$</t>
  </si>
  <si>
    <t>GOI - 7.18% (14/08/2033) $$</t>
  </si>
  <si>
    <t>GOI - 7.38% (20/06/2027) $$</t>
  </si>
  <si>
    <t>TRANSINDIA REAL ESTATE LTD</t>
  </si>
  <si>
    <t>BARBEQUE NATION HOSPITALITY LTD</t>
  </si>
  <si>
    <t>** 08.15 % HDFC ERGO GENERAL INSURANCE COMPANY LTD - 26/09/2033</t>
  </si>
  <si>
    <t>HDFC BANK LTD</t>
  </si>
  <si>
    <t>ICICI BANK LTD</t>
  </si>
  <si>
    <t>RELIANCE INDUSTRIES LTD</t>
  </si>
  <si>
    <t>INFOSYS LTD</t>
  </si>
  <si>
    <t>TATA CONSULTANCY SERVICES LTD</t>
  </si>
  <si>
    <t>KARUR VYSYA BANK LTD</t>
  </si>
  <si>
    <t>ITC LTD</t>
  </si>
  <si>
    <t>AXIS BANK LTD</t>
  </si>
  <si>
    <t>LARSEN &amp; TOUBRO LTD</t>
  </si>
  <si>
    <t>TITAN COMPANY LTD</t>
  </si>
  <si>
    <t>KOTAK MAHINDRA BANK LTD</t>
  </si>
  <si>
    <t>GRINDWELL NORTON LTD</t>
  </si>
  <si>
    <t>MRF LTD</t>
  </si>
  <si>
    <t>UNITED SPIRITS LTD</t>
  </si>
  <si>
    <t>ULTRATECH CEMENT LTD</t>
  </si>
  <si>
    <t>GUJARAT PIPAVAV PORT LTD</t>
  </si>
  <si>
    <t>GREENPLY INDUSTRIES LTD</t>
  </si>
  <si>
    <t>DR REDDYs LABORATORIES LTD</t>
  </si>
  <si>
    <t>PERSISTENT SYSTEMS LTD</t>
  </si>
  <si>
    <t>THERMAX LTD</t>
  </si>
  <si>
    <t>TATA CONSUMER PRODUCTS LTD</t>
  </si>
  <si>
    <t>HINDUSTAN UNILEVER LTD</t>
  </si>
  <si>
    <t>JUPITER LIFE LINE HOSPITALS LTD</t>
  </si>
  <si>
    <t>REPCO HOME FINANCE LTD</t>
  </si>
  <si>
    <t>UTI ASSET MANAGEMENT COMPANY LTD</t>
  </si>
  <si>
    <t>METRO BRANDS LTD</t>
  </si>
  <si>
    <t>ACC LTD</t>
  </si>
  <si>
    <t>DCB BANK LTD</t>
  </si>
  <si>
    <t>MARICO LTD</t>
  </si>
  <si>
    <t>DEEPAK NITRITE LTD</t>
  </si>
  <si>
    <t>ICICI LOMBARD GENERAL INSURANCE CO. LTD</t>
  </si>
  <si>
    <t>AVENUE SUPERMARTS LTD</t>
  </si>
  <si>
    <t>CREDITACCESS GRAMEEN LTD</t>
  </si>
  <si>
    <t>JYOTHY LABS LTD</t>
  </si>
  <si>
    <t>3M INDIA LTD</t>
  </si>
  <si>
    <t>SUN TV NETWORK LTD</t>
  </si>
  <si>
    <t>DIVI LABORATORIES LTD</t>
  </si>
  <si>
    <t>CIE AUTOMOTIVE INDIA LTD</t>
  </si>
  <si>
    <t>HDFC LIFE INSURANCE CO. LTD</t>
  </si>
  <si>
    <t>INDRAPRASTHA GAS LTD</t>
  </si>
  <si>
    <t>SANOFI INDIA LTD</t>
  </si>
  <si>
    <t>BHARAT BIJLEE LTD</t>
  </si>
  <si>
    <t>INDUS TOWERS LTD</t>
  </si>
  <si>
    <t>ARVIND FASHIONS LTD</t>
  </si>
  <si>
    <t>WIPRO LTD</t>
  </si>
  <si>
    <t>CERA SANITARYWARE LTD</t>
  </si>
  <si>
    <t>MAHINDRA LOGISTICS LTD</t>
  </si>
  <si>
    <t>OIL INDIA LTD</t>
  </si>
  <si>
    <t>JUBILANT FOODWORKS LTD</t>
  </si>
  <si>
    <t>CASTROL INDIA LTD</t>
  </si>
  <si>
    <t>ZOMATO LTD</t>
  </si>
  <si>
    <t>CESC LTD</t>
  </si>
  <si>
    <t>VIP INDUSTRIES LTD</t>
  </si>
  <si>
    <t>KANSAI NEROLAC PAINTS LTD</t>
  </si>
  <si>
    <t>METROPOLIS HEALTHCARE LTD</t>
  </si>
  <si>
    <t>BASF INDIA LTD</t>
  </si>
  <si>
    <t>KIRLOSKAR PNEUMATIC COMPANY LTD</t>
  </si>
  <si>
    <t xml:space="preserve">QUESS CORP LTD </t>
  </si>
  <si>
    <t>ELANTAS BECK INDIA LTD</t>
  </si>
  <si>
    <t>IDFC LTD</t>
  </si>
  <si>
    <t>RADICO KHAITAN LTD</t>
  </si>
  <si>
    <t>TIME TECHNOPLAST LTD</t>
  </si>
  <si>
    <t>KSB  LTD</t>
  </si>
  <si>
    <t>C.E. INFO SYSTEMS LTD</t>
  </si>
  <si>
    <t>KEYSTONE REALTORS LTD</t>
  </si>
  <si>
    <t>REDINGTON (INDIA) LTD</t>
  </si>
  <si>
    <t>WONDERLA HOLIDAYS LTD</t>
  </si>
  <si>
    <t>HONDA INDIA POWER PRODUCTS LTD</t>
  </si>
  <si>
    <t>KRSNAA DIAGNOSTICS LTD</t>
  </si>
  <si>
    <t>ANANT RAJ LTD</t>
  </si>
  <si>
    <t>FINOLEX CABLES LTD</t>
  </si>
  <si>
    <t>GOKALDAS EXPORTS  LTD</t>
  </si>
  <si>
    <t>CARBORUNDUM UNIVERSAL LTD</t>
  </si>
  <si>
    <t>SUVEN PHARMACEUTICALS LTD</t>
  </si>
  <si>
    <t>NIPPON LIFE INDIA  ASSET MANAGEMENT LTD</t>
  </si>
  <si>
    <t>HEALTHCARE GLOBAL ENTERPRISES LTD</t>
  </si>
  <si>
    <t>AGRO TECH FOODS LTD</t>
  </si>
  <si>
    <t>ALLCARGO GLOBAL LOGISTICS LTD</t>
  </si>
  <si>
    <t>SHOPPERS STOP LTD</t>
  </si>
  <si>
    <t>MM FORGINGS LTD</t>
  </si>
  <si>
    <t>HIKAL LTD</t>
  </si>
  <si>
    <t>NATCO PHARMA LTD</t>
  </si>
  <si>
    <t>ASK AUTOMOTIVE LTD</t>
  </si>
  <si>
    <t>AKZO NOBEL INDIA LTD</t>
  </si>
  <si>
    <t>RALLIS INDIA LTD</t>
  </si>
  <si>
    <t>TRANSPORT CORPORATION OF INDIA LTD</t>
  </si>
  <si>
    <t>GRAPHITE INDIA LTD</t>
  </si>
  <si>
    <t>KIRLOSKAR FERROUS INDUSTRIES LTD</t>
  </si>
  <si>
    <t>EVEREADY INDUSTRIES INDIA LTD</t>
  </si>
  <si>
    <t>RAMCO INDUSTRIES LTD</t>
  </si>
  <si>
    <t>GANESHA ECOSPHERE LTD</t>
  </si>
  <si>
    <t>PCBL LTD</t>
  </si>
  <si>
    <t>AUTOMOTIVE AXLES LTD</t>
  </si>
  <si>
    <t>USHA MARTIN LTD</t>
  </si>
  <si>
    <t>BHARTI AIRTEL LTD</t>
  </si>
  <si>
    <t>MAHINDRA &amp; MAHINDRA LTD</t>
  </si>
  <si>
    <t>BAJAJ FINANCE LTD</t>
  </si>
  <si>
    <t>MARUTI SUZUKI INDIA LTD</t>
  </si>
  <si>
    <t>NTPC LTD</t>
  </si>
  <si>
    <t>TATA MOTORS LTD</t>
  </si>
  <si>
    <t>SUN PHARMACEUTICAL INDUSTRIES LTD</t>
  </si>
  <si>
    <t>POWER GRID CORPORATION OF INDIA LTD</t>
  </si>
  <si>
    <t>HCL TECHNOLOGIES LTD</t>
  </si>
  <si>
    <t>TATA STEEL LTD</t>
  </si>
  <si>
    <t>ASIAN PAINTS (INDIA) LTD</t>
  </si>
  <si>
    <t>INDUSIND BANK LTD</t>
  </si>
  <si>
    <t>NESTLE INDIA LTD</t>
  </si>
  <si>
    <t>JSW STEEL LTD</t>
  </si>
  <si>
    <t>BAJAJ FINSERV LTD</t>
  </si>
  <si>
    <t>TECH MAHINDRA LTD</t>
  </si>
  <si>
    <t>SOLAR INDUSTRIES INDIA LTD</t>
  </si>
  <si>
    <t>JUPITER WAGONS LTD</t>
  </si>
  <si>
    <t>APL APOLLO TUBES LTD</t>
  </si>
  <si>
    <t>ADANI PORTS AND SPECIAL ECONOMIC ZONE LTD</t>
  </si>
  <si>
    <t>BSE LTD</t>
  </si>
  <si>
    <t>POLYCAB INDIA LTD</t>
  </si>
  <si>
    <t>EXIDE INDUSTRIES LTD</t>
  </si>
  <si>
    <t>BOSCH LTD</t>
  </si>
  <si>
    <t>BHARAT ELECTRONICS LTD</t>
  </si>
  <si>
    <t>INDIAN OIL CORPORATION LTD</t>
  </si>
  <si>
    <t>NEWGEN SOFTWARE TECHNOLOGIES LTD</t>
  </si>
  <si>
    <t>PB FINTECH LTD</t>
  </si>
  <si>
    <t>SUNTECK REALTY LTD</t>
  </si>
  <si>
    <t>HERO MOTOCORP LTD</t>
  </si>
  <si>
    <t>AUROBINDO PHARMA LTD</t>
  </si>
  <si>
    <t>DOMS INDUSTRIES LTD</t>
  </si>
  <si>
    <t>BANDHAN BANK LTD</t>
  </si>
  <si>
    <t>SAREGAMA INDIA LTD</t>
  </si>
  <si>
    <t>DIXON TECHNOLOGIES (INDIA) LTD</t>
  </si>
  <si>
    <t>MUTHOOT FINANCE LTD</t>
  </si>
  <si>
    <t>VOLTAMP TRANSFORMERS LTD</t>
  </si>
  <si>
    <t>JINDAL STEEL &amp; POWER LTD</t>
  </si>
  <si>
    <t>PETRONET LNG LTD</t>
  </si>
  <si>
    <t>ADANI ENERGY SOLUTIONS LTD</t>
  </si>
  <si>
    <t>PRICOL LTD</t>
  </si>
  <si>
    <t>MAHANAGAR GAS LTD</t>
  </si>
  <si>
    <t>CAMPUS ACTIVEWEAR LTD</t>
  </si>
  <si>
    <t>CYIENT LTD</t>
  </si>
  <si>
    <t>PRAVEG LTD</t>
  </si>
  <si>
    <t>PIDILITE INDUSTRIES  LTD</t>
  </si>
  <si>
    <t>SWAN ENERGY LTD</t>
  </si>
  <si>
    <t>SONATA SOFTWARE LTD</t>
  </si>
  <si>
    <t>MATRIMONY.COM LTD</t>
  </si>
  <si>
    <t>AMBER ENTERPRISES INDIA LTD</t>
  </si>
  <si>
    <t>** 07.80 % HDFC BANK LTD - 03/05/2033</t>
  </si>
  <si>
    <t>** 05.70 % BAJAJ HOUSING FINANCE LTD - 10/06/2024</t>
  </si>
  <si>
    <t>** 06.40 % JAMNAGAR UTILITIES &amp; POWER PVT. LTD - 29/09/2026</t>
  </si>
  <si>
    <t>** 06.49 % MALWA SOLAR POWER GENERATION PVT LTD - 01/07/2024</t>
  </si>
  <si>
    <t>** 06.49 % YARROW INFRASTRUCTURE PVT LTD - 01/07/2024</t>
  </si>
  <si>
    <t>** 06.49 % SEPSET CONSTRUCTION LTD - 01/07/2024</t>
  </si>
  <si>
    <t>** 08.60 % BHARTI TELECOM LTD - 12/12/2025</t>
  </si>
  <si>
    <t>** 07.13 % NHPC LTD - 11/02/2026</t>
  </si>
  <si>
    <t>** 07.13 % NHPC LTD - 09/02/2029</t>
  </si>
  <si>
    <t>** 06.49 % PRIAPUS INFRASTRUCTURE LTD - 01/07/2024</t>
  </si>
  <si>
    <t>VEDANTA LTD</t>
  </si>
  <si>
    <t>COAL INDIA LTD</t>
  </si>
  <si>
    <t>AMBUJA CEMENTS LTD</t>
  </si>
  <si>
    <t>TATA POWER COMPANY LTD</t>
  </si>
  <si>
    <t>ADANI POWER LTD</t>
  </si>
  <si>
    <t>GRASIM INDUSTRIES LTD</t>
  </si>
  <si>
    <t>BHARAT PETROLEUM CORPORATION LTD</t>
  </si>
  <si>
    <t>SUMITOMO CHEMICAL INDIA LTD</t>
  </si>
  <si>
    <t>DALMIA BHARAT LTD</t>
  </si>
  <si>
    <t>GAIL ( INDIA ) LTD</t>
  </si>
  <si>
    <t>JINDAL STAINLESS LTD</t>
  </si>
  <si>
    <t>HINDALCO INDUSTRIES LTD</t>
  </si>
  <si>
    <t>HINDUSTAN PETROLEUM CORPORATION LTD</t>
  </si>
  <si>
    <t>NAVIN FLUORINE INTERNATIONAL LTD</t>
  </si>
  <si>
    <t>NHPC LTD</t>
  </si>
  <si>
    <t>SRF LTD</t>
  </si>
  <si>
    <t>RATNAMANI METALS &amp; TUBES LTD</t>
  </si>
  <si>
    <t>THE RAMCO CEMENTS LTD</t>
  </si>
  <si>
    <t>RHI MAGNESITA INDIA LTD</t>
  </si>
  <si>
    <t>BALRAMPUR CHINI MILLS LTD</t>
  </si>
  <si>
    <t>CCL PRODUCTS INDIA LTD</t>
  </si>
  <si>
    <t>COROMANDEL INTERNATIONAL LTD</t>
  </si>
  <si>
    <t>GUJARAT GAS LTD</t>
  </si>
  <si>
    <t>AARTI INDUSTRIES LTD</t>
  </si>
  <si>
    <t>CHEMCON SPECIALITY CHEMICALS LTD</t>
  </si>
  <si>
    <t>GRASIM INDUSTRIES LTD (PARTLY PAID) (09-01-2024)</t>
  </si>
  <si>
    <t>INTERGLOBE AVIATION LTD</t>
  </si>
  <si>
    <t>BIOCON LTD</t>
  </si>
  <si>
    <t>SBI LIFE INSURANCE COMPANY LTD</t>
  </si>
  <si>
    <t>CIPLA LTD</t>
  </si>
  <si>
    <t>LIC HOUSING FINANCE LTD</t>
  </si>
  <si>
    <t>GODREJ PROPERTIES LTD</t>
  </si>
  <si>
    <t>VODAFONE IDEA LTD</t>
  </si>
  <si>
    <t>BAYER CROPSCIENCE LTD</t>
  </si>
  <si>
    <t>UNITED BREWERIES LTD</t>
  </si>
  <si>
    <t>ENDURANCE TECHNOLOGIES LTD</t>
  </si>
  <si>
    <t>UNO MINDA LTD</t>
  </si>
  <si>
    <t>ICICI PRUDENTIAL LIFE INSURANCE COMPANY LTD</t>
  </si>
  <si>
    <t>MAX FINANCIAL SERVICES LTD</t>
  </si>
  <si>
    <t>HDFC ASSET MANAGEMENT COMPANY LTD</t>
  </si>
  <si>
    <t>TATA ELXSI LTD</t>
  </si>
  <si>
    <t>PAGE INDUSTRIES LTD</t>
  </si>
  <si>
    <t>BHARAT HEAVY ELECTRICALS LTD</t>
  </si>
  <si>
    <t>** 05.50 % BRITANNIA INDUSTRIES LTD - 03/06/2024</t>
  </si>
  <si>
    <t>MAX HEALTHCARE INSTITUTE LTD</t>
  </si>
  <si>
    <t>INDIAN HOTELS CO. LTD</t>
  </si>
  <si>
    <t>CUMMINS INDIA LTD</t>
  </si>
  <si>
    <t>TUBE INVESTMENTS OF INDIA LTD</t>
  </si>
  <si>
    <t>ASHOK LEYLAND LTD</t>
  </si>
  <si>
    <t>CONTAINER CORPORATION OF INDIA LTD</t>
  </si>
  <si>
    <t>APOLLO HOSPITALS ENTERPRISE LTD</t>
  </si>
  <si>
    <t>BALKRISHNA INDUSTRIES LTD</t>
  </si>
  <si>
    <t>BRIGADE ENTERPRISES LTD</t>
  </si>
  <si>
    <t>AMARA RAJA ENERGY &amp; MOBILITY LTD</t>
  </si>
  <si>
    <t>OBEROI REALTY LTD</t>
  </si>
  <si>
    <t>GMR INFRASTUCTURE LTD</t>
  </si>
  <si>
    <t>TATA COMMUNICATIONS LTD</t>
  </si>
  <si>
    <t>NCC LTD</t>
  </si>
  <si>
    <t>ELGI EQUIPMENTS LTD</t>
  </si>
  <si>
    <t>KALPATARU PROJECTS INTERNATIONAL LTD</t>
  </si>
  <si>
    <t>J K CEMENT LTD</t>
  </si>
  <si>
    <t>GLOBAL HEALTH LTD</t>
  </si>
  <si>
    <t>THE GREAT EASTERN SHIPPING CO.LTD</t>
  </si>
  <si>
    <t>APOLLO TYRES LTD</t>
  </si>
  <si>
    <t>SHREE CEMENT LTD</t>
  </si>
  <si>
    <t>HFCL LTD</t>
  </si>
  <si>
    <t>AEGIS LOGISTICS LTD</t>
  </si>
  <si>
    <t>KEC INTERNATIONAL LTD</t>
  </si>
  <si>
    <t>KRISHNA INSTITUTE OF MEDICAL SCIENCES LTD</t>
  </si>
  <si>
    <t>TEJAS NETWORKS LTD</t>
  </si>
  <si>
    <t>GUJARAT STATE PETRONET LTD</t>
  </si>
  <si>
    <t>NARAYANA HRUDAYALAYA LTD</t>
  </si>
  <si>
    <t>LEMON TREE HOTELS LTD</t>
  </si>
  <si>
    <t>ASAHI INDIA GLASS LTD</t>
  </si>
  <si>
    <t>PRAJ INDUSTRIES LTD</t>
  </si>
  <si>
    <t>SAPPHIRE FOODS INDIA LTD</t>
  </si>
  <si>
    <t>PNC INFRATECH LTD</t>
  </si>
  <si>
    <t>WESTLIFE FOODWORLD LTD</t>
  </si>
  <si>
    <t>JK LAKSHMI CEMENT LTD</t>
  </si>
  <si>
    <t>VARDHMAN TEXTILES LTD</t>
  </si>
  <si>
    <t>GMM PFAUDLER LTD</t>
  </si>
  <si>
    <t>BIRLA CORPORATION LTD</t>
  </si>
  <si>
    <t>ROUTE MOBILE LTD</t>
  </si>
  <si>
    <t>INDIA CEMENTS LTD</t>
  </si>
  <si>
    <t>BAJAJ AUTO LTD</t>
  </si>
  <si>
    <t>BHARAT FORGE LTD</t>
  </si>
  <si>
    <t>LUPIN LTD</t>
  </si>
  <si>
    <t>EICHER MOTORS LTD</t>
  </si>
  <si>
    <t>CROMPTON GREAVES CONSUMER ELECTRICALS LTD</t>
  </si>
  <si>
    <t>VOLTAS LTD</t>
  </si>
  <si>
    <t>PI INDUSTRIES LTD</t>
  </si>
  <si>
    <t>BLUE STAR LTD</t>
  </si>
  <si>
    <t>ASTRAL LTD (ERSTWHILE ASTRAL POLY TECHNIK LTD)</t>
  </si>
  <si>
    <t>UPL LTD</t>
  </si>
  <si>
    <t>ALKEM LABORATORIES LTD</t>
  </si>
  <si>
    <t>STEEL AUTHORITY INDIA LTD</t>
  </si>
  <si>
    <t>GLENMARK PHARMACEUTICALS LTD</t>
  </si>
  <si>
    <t>NATIONAL ALUMINIUM CO. LTD</t>
  </si>
  <si>
    <t>LAURUS LABS LTD</t>
  </si>
  <si>
    <t>J.B.CHEMICALS &amp; PHARMACEUTICALS LTD</t>
  </si>
  <si>
    <t>TATA CHEMICALS LTD</t>
  </si>
  <si>
    <t>IPCA LABORATORIES LTD</t>
  </si>
  <si>
    <t>HINDUSTAN COPPER LTD</t>
  </si>
  <si>
    <t>ABBOTT INDIA LTD</t>
  </si>
  <si>
    <t>CENTURY TEXTILES &amp; INDUSTRIES LTD</t>
  </si>
  <si>
    <t>FINOLEX INDUSTRIES LTD</t>
  </si>
  <si>
    <t>POLY MEDICURE LTD</t>
  </si>
  <si>
    <t>RAYMOND LTD</t>
  </si>
  <si>
    <t>WELSPUN CORP LTD</t>
  </si>
  <si>
    <t>RAMKRISHNA FORGINGS LTD</t>
  </si>
  <si>
    <t>CHAMBAL FERTILISER &amp; CHEMICALS LTD</t>
  </si>
  <si>
    <t>GRANULES INDIA LTD</t>
  </si>
  <si>
    <t>GUJ NARMADA VALLEY FER. &amp; CHEM. LTD</t>
  </si>
  <si>
    <t>DLF LTD</t>
  </si>
  <si>
    <t>MACROTECH DEVELOPERS LTD</t>
  </si>
  <si>
    <t>THE PHOENIX MILLS LTD</t>
  </si>
  <si>
    <t>PRESTIGE ESTATES PROJECTS LTD</t>
  </si>
  <si>
    <t>SOBHA LTD</t>
  </si>
  <si>
    <t>MAHINDRA LIFESPACE DEVELOPERS LTD</t>
  </si>
  <si>
    <t>FEDERAL BANK LTD</t>
  </si>
  <si>
    <t>IDFC FIRST BANK LTD</t>
  </si>
  <si>
    <t>RBL BANK LTD</t>
  </si>
  <si>
    <t>CITY UNION BANK LTD</t>
  </si>
  <si>
    <t>FORTIS HEALTHCARE LTD</t>
  </si>
  <si>
    <t>GLAND PHARMA LTD</t>
  </si>
  <si>
    <t>SYNGENE INTERNATIONAL LTD</t>
  </si>
  <si>
    <t>GLAXOSMITHKLINE PHARMACEUTICALS LTD</t>
  </si>
  <si>
    <t>AJANTA PHARMA LTD</t>
  </si>
  <si>
    <t>DR. LAL PATH LABS LTD</t>
  </si>
  <si>
    <t>RAINBOW CHILDRENS MEDICARE LTD</t>
  </si>
  <si>
    <t>ALEMBIC PHARMACEUTICALS LTD</t>
  </si>
  <si>
    <t>ASTER DM HEALTHCARE LTD</t>
  </si>
  <si>
    <t>REC LTD</t>
  </si>
  <si>
    <t>POWER FINANCE CORPORATION  LTD</t>
  </si>
  <si>
    <t>INDIAN RAILWAY FINANCE CORPORATION LTD</t>
  </si>
  <si>
    <t>SUPREME INDUSTRIES LTD</t>
  </si>
  <si>
    <t>NMDC LTD</t>
  </si>
  <si>
    <t>SUNDARAM FINANCE LTD</t>
  </si>
  <si>
    <t>TORRENT POWER LTD</t>
  </si>
  <si>
    <t>CG POWER AND INDUSTRIAL SOLUTIONS LTD</t>
  </si>
  <si>
    <t>KPIT TECHNOLOGIES LTD</t>
  </si>
  <si>
    <t>LINDE INDIA LTD</t>
  </si>
  <si>
    <t>L&amp;T FINANCE LTD</t>
  </si>
  <si>
    <t>ESCORTS KUBOTA LTD</t>
  </si>
  <si>
    <t>ZF COMMERCIAL VEHICLE CONTROL SYSTEMS INDIA LTD</t>
  </si>
  <si>
    <t>AIA ENGINEERING LTD</t>
  </si>
  <si>
    <t>THE NEW INDIA ASSURANCE COMPANY LTD</t>
  </si>
  <si>
    <t>SUNDRAM FASTENERS LTD</t>
  </si>
  <si>
    <t>K.P.R. MILL LTD</t>
  </si>
  <si>
    <t>INFO EDGE (INDIA) LTD</t>
  </si>
  <si>
    <t>INDIAN RAILWAY CATERING AND TOURISM CORPORATION LTD</t>
  </si>
  <si>
    <t>LTIMINDTREE LTD</t>
  </si>
  <si>
    <t>ONE 97 COMMUNICATIONS LTD</t>
  </si>
  <si>
    <t>COFORGE LTD</t>
  </si>
  <si>
    <t>INDIAMART INTERMESH LTD</t>
  </si>
  <si>
    <t>MPHASIS LTD</t>
  </si>
  <si>
    <t>ORACLE FINANCIALS SERVICES SOFT LTD</t>
  </si>
  <si>
    <t>L&amp;T TECHNOLOGY SERVICES LTD</t>
  </si>
  <si>
    <t>BIRLASOFT LTD</t>
  </si>
  <si>
    <t>INTELLECT DESIGN ARENA LTD</t>
  </si>
  <si>
    <t>TANLA PLATFORMS LTD</t>
  </si>
  <si>
    <t>AFFLE (INDIA) LTD</t>
  </si>
  <si>
    <t>HAPPIEST MINDS TECHNOLOGIES LTD</t>
  </si>
  <si>
    <t>SHRIRAM FINANCE LTD</t>
  </si>
  <si>
    <t>CHOLAMANDALAM INVESTMENT &amp; FINANCE CO LTD</t>
  </si>
  <si>
    <t>SBI CARDS AND PAYMENT SERVICES LTD</t>
  </si>
  <si>
    <t>TVS MOTOR COMPANY LTD</t>
  </si>
  <si>
    <t>SAMVARDHANA MOTHERSON INTERNATIONAL LTD</t>
  </si>
  <si>
    <t>ADANI ENTERPRISES LTD</t>
  </si>
  <si>
    <t>BRITANNIA INDUSTRIES LTD</t>
  </si>
  <si>
    <t>CAN FIN HOMES LTD</t>
  </si>
  <si>
    <t>PNB HOUSING FINANCE LTD</t>
  </si>
  <si>
    <t>CRAFTSMAN AUTOMATION LTD</t>
  </si>
  <si>
    <t>KAJARIA CERAMICS LTD</t>
  </si>
  <si>
    <t>EQUITAS SMALL FINANCE BANK LTD</t>
  </si>
  <si>
    <t>ADITYA BIRLA FASHION &amp; RETAIL LTD</t>
  </si>
  <si>
    <t>DABUR INDIA LTD</t>
  </si>
  <si>
    <t>KNR CONSTRUCTIONS LTD</t>
  </si>
  <si>
    <t>PVR INOX LTD</t>
  </si>
  <si>
    <t>GNA AXLES LTD</t>
  </si>
  <si>
    <t>VINATI ORGANICS LTD</t>
  </si>
  <si>
    <t>JUNIPER HOTELS LTD</t>
  </si>
  <si>
    <t>ORIENT ELECTRIC LTD</t>
  </si>
  <si>
    <t>JAMNA AUTO INDUSTRIES LTD</t>
  </si>
  <si>
    <t>ZEE ENTERTAINMENT ENTERPRISES LTD</t>
  </si>
  <si>
    <t>GRAVITA INDIA LTD</t>
  </si>
  <si>
    <t>VEDANT FASHIONS LTD</t>
  </si>
  <si>
    <t>PIRAMAL ENTERPRISES LTD</t>
  </si>
  <si>
    <t>ASHOK LEYLAND LTD^</t>
  </si>
  <si>
    <t>ASHOK LEYLAND LTD-FUT-27-JUN-24</t>
  </si>
  <si>
    <t>ASHOK LEYLAND LTD-FUT-30-MAY-24</t>
  </si>
  <si>
    <t>ORCHID PHARMA LTD</t>
  </si>
  <si>
    <t>ZYDUS LIFESCIENCES LTD</t>
  </si>
  <si>
    <t>AZAD ENGINEERING LTD</t>
  </si>
  <si>
    <t>BHARTI AIRTEL LTD (RIGHT 14/10/2021) (PARTLY PAID)</t>
  </si>
  <si>
    <t>TECH MAHINDRA LTD^</t>
  </si>
  <si>
    <t>ULTRATECH CEMENT LTD^</t>
  </si>
  <si>
    <t>INDUSIND BANK LTD^</t>
  </si>
  <si>
    <t>INFOSYS LTD^</t>
  </si>
  <si>
    <t>ADANI PORTS AND SPECIAL ECONOMIC ZONE LTD^</t>
  </si>
  <si>
    <t>RELIANCE INDUSTRIES LTD^</t>
  </si>
  <si>
    <t>MARUTI SUZUKI INDIA LTD^</t>
  </si>
  <si>
    <t>TATA CONSULTANCY SERVICES LTD^</t>
  </si>
  <si>
    <t>TITAN COMPANY LTD^</t>
  </si>
  <si>
    <t>BAJAJ FINANCE LTD^</t>
  </si>
  <si>
    <t>DIVI LABORATORIES LTD^</t>
  </si>
  <si>
    <t>DLF LTD^</t>
  </si>
  <si>
    <t>HINDUSTAN UNILEVER LTD^</t>
  </si>
  <si>
    <t>SBI LIFE INSURANCE COMPANY LTD^</t>
  </si>
  <si>
    <t>ICICI BANK LTD^</t>
  </si>
  <si>
    <t>HDFC BANK LTD^</t>
  </si>
  <si>
    <t>HINDALCO INDUSTRIES LTD^</t>
  </si>
  <si>
    <t>LARSEN &amp; TOUBRO LTD^</t>
  </si>
  <si>
    <t>AXIS BANK LTD^</t>
  </si>
  <si>
    <t>** 07.51 % BHARAT SANCHAR NIGAM LTD - 20/03/2034</t>
  </si>
  <si>
    <t>** HDFC BANK LTD - 30/09/2024 - FRB</t>
  </si>
  <si>
    <t>** - AXIS BANK LTD - CD - 27/02/2025</t>
  </si>
  <si>
    <t>ADANI PORTS AND SPECIAL ECONOMIC ZONE LTD-FUT-27-JUN-24</t>
  </si>
  <si>
    <t>AXIS BANK LTD-FUT-27-JUN-24</t>
  </si>
  <si>
    <t>BAJAJ FINANCE LTD-FUT-27-JUN-24</t>
  </si>
  <si>
    <t>DIVI LABORATORIES LTD-FUT-27-JUN-24</t>
  </si>
  <si>
    <t>DLF LTD-FUT-27-JUN-24</t>
  </si>
  <si>
    <t>HDFC BANK LTD-FUT-27-JUN-24</t>
  </si>
  <si>
    <t>HINDALCO INDUSTRIES LTD-FUT-27-JUN-24</t>
  </si>
  <si>
    <t>HINDUSTAN UNILEVER LTD-FUT-27-JUN-24</t>
  </si>
  <si>
    <t>ICICI BANK LTD-FUT-27-JUN-24</t>
  </si>
  <si>
    <t>INDUSIND BANK LTD-FUT-27-JUN-24</t>
  </si>
  <si>
    <t>INFOSYS LTD-FUT-27-JUN-24</t>
  </si>
  <si>
    <t>LARSEN &amp; TOUBRO LTD-FUT-27-JUN-24</t>
  </si>
  <si>
    <t>MARUTI SUZUKI INDIA LTD-FUT-27-JUN-24</t>
  </si>
  <si>
    <t>RELIANCE INDUSTRIES LTD-FUT-27-JUN-24</t>
  </si>
  <si>
    <t>SBI LIFE INSURANCE COMPANY LTD-FUT-27-JUN-24</t>
  </si>
  <si>
    <t>TATA CONSULTANCY SERVICES LTD-FUT-27-JUN-24</t>
  </si>
  <si>
    <t>TECH MAHINDRA LTD-FUT-27-JUN-24</t>
  </si>
  <si>
    <t>TITAN COMPANY LTD-FUT-27-JUN-24</t>
  </si>
  <si>
    <t>ULTRATECH CEMENT LTD-FUT-27-JUN-24</t>
  </si>
  <si>
    <t>ADANI PORTS AND SPECIAL ECONOMIC ZONE LTD-FUT-30-MAY-24</t>
  </si>
  <si>
    <t>AXIS BANK LTD-FUT-30-MAY-24</t>
  </si>
  <si>
    <t>DIVI LABORATORIES LTD-FUT-30-MAY-24</t>
  </si>
  <si>
    <t>DLF LTD-FUT-30-MAY-24</t>
  </si>
  <si>
    <t>HDFC BANK LTD-FUT-30-MAY-24</t>
  </si>
  <si>
    <t>HINDALCO INDUSTRIES LTD-FUT-30-MAY-24</t>
  </si>
  <si>
    <t>HINDUSTAN UNILEVER LTD-FUT-30-MAY-24</t>
  </si>
  <si>
    <t>ICICI BANK LTD-FUT-30-MAY-24</t>
  </si>
  <si>
    <t>INDUSIND BANK LTD-FUT-30-MAY-24</t>
  </si>
  <si>
    <t>INFOSYS LTD-FUT-30-MAY-24</t>
  </si>
  <si>
    <t>LARSEN &amp; TOUBRO LTD-FUT-30-MAY-24</t>
  </si>
  <si>
    <t>MARUTI SUZUKI INDIA LTD-FUT-30-MAY-24</t>
  </si>
  <si>
    <t>RELIANCE INDUSTRIES LTD-FUT-30-MAY-24</t>
  </si>
  <si>
    <t>SBI LIFE INSURANCE COMPANY LTD-FUT-30-MAY-24</t>
  </si>
  <si>
    <t>TATA CONSULTANCY SERVICES LTD-FUT-30-MAY-24</t>
  </si>
  <si>
    <t>TECH MAHINDRA LTD-FUT-30-MAY-24</t>
  </si>
  <si>
    <t>TITAN COMPANY LTD-FUT-30-MAY-24</t>
  </si>
  <si>
    <t>ULTRATECH CEMENT LTD-FUT-30-MAY-24</t>
  </si>
  <si>
    <t>GODREJ CONSUMER PRODUCTS LTD</t>
  </si>
  <si>
    <t>G R INFRAPROJECTS LTD</t>
  </si>
  <si>
    <t>SKF INDIA LTD</t>
  </si>
  <si>
    <t>TEAMLEASE SERVICES LTD</t>
  </si>
  <si>
    <t>SIEMENS LTD</t>
  </si>
  <si>
    <t>HAVELLS INDIA LTD</t>
  </si>
  <si>
    <t>HONEYWELL AUTOMATION INDIA LTD</t>
  </si>
  <si>
    <t>COLGATE-PALMOLIVE INDIA LTD</t>
  </si>
  <si>
    <t>ZYDUS WELLNESS LTD</t>
  </si>
  <si>
    <t>BERGER PAINTS INDIA LTD</t>
  </si>
  <si>
    <t>INDUS TOWERS LTD-FUT-30-MAY-24</t>
  </si>
  <si>
    <t>VARUN BEVERAGES LTD</t>
  </si>
  <si>
    <t>MAHINDRA AND MAHINDRA FINANCIAL SERVICES LTD</t>
  </si>
  <si>
    <t>DEVYANI INTERNATIONAL LTD</t>
  </si>
  <si>
    <t>PATANJALI FOODS LTD</t>
  </si>
  <si>
    <t>ABB INDIA LTD</t>
  </si>
  <si>
    <t>SCHAEFFLER (I) LTD</t>
  </si>
  <si>
    <t>HITACHI ENERGY INDIA LTD</t>
  </si>
  <si>
    <t>TIMKEN INDIA LTD</t>
  </si>
  <si>
    <t>INOX INDIA LTD</t>
  </si>
  <si>
    <t>INGERSOLL RAND (INDIA) LTD</t>
  </si>
  <si>
    <t>NUVOCO VISTAS CORPORATION LTD</t>
  </si>
  <si>
    <t>TARC LTD</t>
  </si>
  <si>
    <t>MEDI ASSIST HEALTHCARE SERVICES LTD</t>
  </si>
  <si>
    <t>FDC LTD</t>
  </si>
  <si>
    <t>TORRENT PHARMACEUTICALS LTD</t>
  </si>
  <si>
    <t>WOCKHARDT LTD</t>
  </si>
  <si>
    <t>MEDPLUS HEALTH SERVICES LTD</t>
  </si>
  <si>
    <t>INDOCO REMEDIES LTD</t>
  </si>
  <si>
    <t>PROCTER &amp; GAMBLE HEALTH LTD</t>
  </si>
  <si>
    <t>AMI ORGANICS LTD</t>
  </si>
  <si>
    <t>TRENT LTD</t>
  </si>
  <si>
    <t>GREENPANEL INDUSTRIES LTD</t>
  </si>
  <si>
    <t>VENUS PIPES &amp; TUBES LTD</t>
  </si>
  <si>
    <t>GILLETTE INDIA LTD</t>
  </si>
  <si>
    <t>** 07.69 % LIC HOUSING FINANCE LTD - 06/02/2034</t>
  </si>
  <si>
    <t>** 08.10 % ICICI HOME FINANCE CO.LTD - 05/03/2027</t>
  </si>
  <si>
    <t>** 06.75 % SIKKA PORTS AND TERMINALS LTD - 22/04/2026</t>
  </si>
  <si>
    <t>** 08.25 % TOYOTA FINANCIAL SERVICES INDIA LTD - 21/01/2026</t>
  </si>
  <si>
    <t>** 07.97 % KOTAK MAHINDRA INVESTMENTS LTD - 05/05/2025</t>
  </si>
  <si>
    <t>** REC LTD - 31/10/2024 - FRB</t>
  </si>
  <si>
    <t>** 07.72 % LIC HOUSING FINANCE LTD - 12/02/2026</t>
  </si>
  <si>
    <t>** 07.90 % BAJAJ FINANCE LTD - 17/11/2025</t>
  </si>
  <si>
    <t>** 08.07 % TATA CAPITAL LTD - 20/10/2028</t>
  </si>
  <si>
    <t>** 08.15 % GODREJ PROPERTIES LTD - 03/07/2026</t>
  </si>
  <si>
    <t>** 06.92 % INDIAN RAILWAYS FINANCE CORPORATION LTD - 31/08/2031</t>
  </si>
  <si>
    <t>HDFC ASSET MANAGEMENT COMPANY LTD-FUT-30-MAY-24</t>
  </si>
  <si>
    <t>KEI INDUSTRIES  LTD</t>
  </si>
  <si>
    <t>SURAJ ESTATE DEVELOPERS LTD</t>
  </si>
  <si>
    <t>INDIA SHELTER FINANCE CORPORATION LTD</t>
  </si>
  <si>
    <t>FIRSTSOURCE SOLUTIONS LTD</t>
  </si>
  <si>
    <t>PFIZER LTD</t>
  </si>
  <si>
    <t>HOME FIRST FINANCE COMPANY INDIA LTD</t>
  </si>
  <si>
    <t>EMAMI LTD</t>
  </si>
  <si>
    <t>MOTHERSON SUMI WIRING INDIA LTD</t>
  </si>
  <si>
    <t>CENTURY PLYBOARDS (INDIA) LTD</t>
  </si>
  <si>
    <t>ITC LTD^</t>
  </si>
  <si>
    <t>ACC LTD^</t>
  </si>
  <si>
    <t>BHARTI AIRTEL LTD^</t>
  </si>
  <si>
    <t>AUROBINDO PHARMA LTD^</t>
  </si>
  <si>
    <t>AMBUJA CEMENTS LTD^</t>
  </si>
  <si>
    <t>** 09.75 % JAMNAGAR UTILITIES &amp; POWER PVT. LTD - 02/08/2024</t>
  </si>
  <si>
    <t>ACC LTD-FUT-27-JUN-24</t>
  </si>
  <si>
    <t>AMBUJA CEMENTS LTD-FUT-27-JUN-24</t>
  </si>
  <si>
    <t>AUROBINDO PHARMA LTD-FUT-27-JUN-24</t>
  </si>
  <si>
    <t>BHARTI AIRTEL LTD-FUT-27-JUN-24</t>
  </si>
  <si>
    <t>ITC LTD-FUT-27-JUN-24</t>
  </si>
  <si>
    <t>ACC LTD-FUT-30-MAY-24</t>
  </si>
  <si>
    <t>AMBUJA CEMENTS LTD-FUT-30-MAY-24</t>
  </si>
  <si>
    <t>AUROBINDO PHARMA LTD-FUT-30-MAY-24</t>
  </si>
  <si>
    <t>BHARTI AIRTEL LTD-FUT-30-MAY-24</t>
  </si>
  <si>
    <t>ITC LTD-FUT-30-MAY-24</t>
  </si>
  <si>
    <t>JINDAL STEEL &amp; POWER LTD-FUT-30-MAY-24</t>
  </si>
  <si>
    <t>HINDUSTAN AERONAUTICS LTD</t>
  </si>
  <si>
    <t>ANGEL ONE LTD</t>
  </si>
  <si>
    <t>V-MART RETAIL LTD</t>
  </si>
  <si>
    <t>NEOGEN CHEMICALS LTD</t>
  </si>
  <si>
    <t>ERIS LIFESCIENCES LTD</t>
  </si>
  <si>
    <t>VRL LOGISTICS LTD</t>
  </si>
  <si>
    <t>UJJIVAN SMALL FINANCE BANK LTD</t>
  </si>
  <si>
    <t>ZENSAR TECHNOLOGIES LTD</t>
  </si>
  <si>
    <t>MASTEK LTD</t>
  </si>
  <si>
    <t>TBO TEK LTD</t>
  </si>
  <si>
    <t>RATEGAIN TRAVEL TECHNOLOGIES LTD</t>
  </si>
  <si>
    <t>LATENT VIEW ANALYTICS LTD</t>
  </si>
  <si>
    <t>PG ELECTROPLAST LTD</t>
  </si>
  <si>
    <t>JK TYRE &amp; INDUSTRIES LTD</t>
  </si>
  <si>
    <t>APTUS VALUE HOUSING FINANCE INDIA LTD</t>
  </si>
  <si>
    <t>CENTRAL DEPOSITORY SERVICES (INDIA) LTD</t>
  </si>
  <si>
    <t>SPANDANA SPHOORTY FINANCIAL LTD</t>
  </si>
  <si>
    <t>PRUDENT CORPORATE ADVISORY SERVICES LTD</t>
  </si>
  <si>
    <t>FINO PAYMENTS BANK LTD</t>
  </si>
  <si>
    <t>MANAPPURAM FINANCE LTD</t>
  </si>
  <si>
    <t>BATA INDIA LTD</t>
  </si>
  <si>
    <t>JSW STEEL LTD^</t>
  </si>
  <si>
    <t>UPL LTD^</t>
  </si>
  <si>
    <t>ABB INDIA LTD^</t>
  </si>
  <si>
    <t>MAHINDRA &amp; MAHINDRA LTD^</t>
  </si>
  <si>
    <t>TATA STEEL LTD^</t>
  </si>
  <si>
    <t>HCL TECHNOLOGIES LTD^</t>
  </si>
  <si>
    <t>HERO MOTOCORP LTD^</t>
  </si>
  <si>
    <t>APOLLO HOSPITALS ENTERPRISE LTD^</t>
  </si>
  <si>
    <t>UNITED SPIRITS LTD^</t>
  </si>
  <si>
    <t>DABUR INDIA LTD^</t>
  </si>
  <si>
    <t>POWER GRID CORPORATION OF INDIA LTD^</t>
  </si>
  <si>
    <t>NTPC LTD^</t>
  </si>
  <si>
    <t>TATA POWER COMPANY LTD^</t>
  </si>
  <si>
    <t>KOTAK MAHINDRA BANK LTD^</t>
  </si>
  <si>
    <t>** LIC HOUSING FINANCE LTD - 25/04/2025 - ZCB</t>
  </si>
  <si>
    <t>** 08.90 % BHARTI TELECOM LTD - 04/12/2025</t>
  </si>
  <si>
    <t>** 07.82 % BAJAJ FINANCE LTD - 31/01/2034</t>
  </si>
  <si>
    <t>** 05.81 % REC LTD - 31/12/2025</t>
  </si>
  <si>
    <t>** 08.30 % CHOLAMANDALAM INVT &amp; FIN  CO LTD - 12/12/2025</t>
  </si>
  <si>
    <t>** 08.30 % REC LTD - 10/04/2025</t>
  </si>
  <si>
    <t>** 07.41 % INDIAN RAILWAYS FINANCE CORPORATION LTD - 15/10/2026</t>
  </si>
  <si>
    <t>** 07.73 % LIC HOUSING FINANCE LTD - 22/03/2034</t>
  </si>
  <si>
    <t>** 08.20 % TATA REALTY AND INFRASTRUCTURE LTD - 03/05/2026</t>
  </si>
  <si>
    <t>** 08.70 % BHARTI TELECOM LTD - 05/12/2025</t>
  </si>
  <si>
    <t>** 07.61 % LIC HOUSING FINANCE LTD - 30/07/2025</t>
  </si>
  <si>
    <t>** 06.88 % REC LTD - 20/03/2025</t>
  </si>
  <si>
    <t>** 07.75 % TATA CAPITAL HOUSING FINANCE LTD - 18/05/2027</t>
  </si>
  <si>
    <t>** 08.50 % MUTHOOT FINANCE LTD - 29/01/2026</t>
  </si>
  <si>
    <t>** 07.22 % TATA CAPITAL LTD - 04/08/2025</t>
  </si>
  <si>
    <t>** 06.25 % LIC HOUSING FINANCE LTD - 20/06/2025</t>
  </si>
  <si>
    <t>** 06.40 % LIC HOUSING FINANCE LTD - 30/11/2026</t>
  </si>
  <si>
    <t>** 08.47 % LIC HOUSING FINANCE LTD - 15/06/2026</t>
  </si>
  <si>
    <t>** 07.70 % REC LTD - 31/08/2026</t>
  </si>
  <si>
    <t>** 07.75 % NUVOCO VISTAS CORPORATION LTD - 28/08/2025</t>
  </si>
  <si>
    <t>** 07.53 % L&amp;T FINANCE LTD - 28/11/2025</t>
  </si>
  <si>
    <t>** 08.52 % LIC HOUSING FINANCE LTD - 03/03/2025</t>
  </si>
  <si>
    <t>** 07.92 % CHOLAMANDALAM INVT &amp; FIN  CO LTD - 08/07/2025</t>
  </si>
  <si>
    <t>** HDB FINANCIAL SERVICES LTD - 13/01/2026 - ZCB</t>
  </si>
  <si>
    <t>** 08.95 % INDIAN RAILWAYS FINANCE CORPORATION LTD - 10/03/2025</t>
  </si>
  <si>
    <t>** 09.18 % NUCLEAR POWER CORP LTD - 23/01/2025</t>
  </si>
  <si>
    <t>** 07.13 % NHPC LTD - 11/02/2028</t>
  </si>
  <si>
    <t>** 06.49 % CITRA REAL ESTATE LTD - 01/07/2024</t>
  </si>
  <si>
    <t>** - BARCLAYS INVESTMENTS &amp; LOANS (INDIA) PVT LTD - CP - 18/12/2024</t>
  </si>
  <si>
    <t>** - DEUTSCHE INVESTMENT INDIA PVT LTD - CP - 04/06/2024</t>
  </si>
  <si>
    <t>** - GODREJ CONSUMER PRODUCTS LTD - CP - 11/06/2024</t>
  </si>
  <si>
    <t>ABB INDIA LTD-FUT-27-JUN-24</t>
  </si>
  <si>
    <t>APOLLO HOSPITALS ENTERPRISE LTD-FUT-27-JUN-24</t>
  </si>
  <si>
    <t>DABUR INDIA LTD-FUT-27-JUN-24</t>
  </si>
  <si>
    <t>HCL TECHNOLOGIES LTD-FUT-27-JUN-24</t>
  </si>
  <si>
    <t>HERO MOTOCORP LTD-FUT-27-JUN-24</t>
  </si>
  <si>
    <t>JSW STEEL LTD-FUT-27-JUN-24</t>
  </si>
  <si>
    <t>KOTAK MAHINDRA BANK LTD-FUT-27-JUN-24</t>
  </si>
  <si>
    <t>MAHINDRA &amp; MAHINDRA LTD-FUT-27-JUN-24</t>
  </si>
  <si>
    <t>NTPC LTD-FUT-27-JUN-24</t>
  </si>
  <si>
    <t>POWER GRID CORPORATION OF INDIA LTD-FUT-27-JUN-24</t>
  </si>
  <si>
    <t>TATA POWER COMPANY LTD-FUT-27-JUN-24</t>
  </si>
  <si>
    <t>TATA STEEL LTD-FUT-27-JUN-24</t>
  </si>
  <si>
    <t>UNITED SPIRITS LTD-FUT-27-JUN-24</t>
  </si>
  <si>
    <t>UPL LTD-FUT-27-JUN-24</t>
  </si>
  <si>
    <t>CUMMINS INDIA LTD-FUT-27-JUN-24</t>
  </si>
  <si>
    <t>ABB INDIA LTD-FUT-30-MAY-24</t>
  </si>
  <si>
    <t>APOLLO HOSPITALS ENTERPRISE LTD-FUT-30-MAY-24</t>
  </si>
  <si>
    <t>CIPLA LTD-FUT-30-MAY-24</t>
  </si>
  <si>
    <t>CUMMINS INDIA LTD-FUT-30-MAY-24</t>
  </si>
  <si>
    <t>DABUR INDIA LTD-FUT-30-MAY-24</t>
  </si>
  <si>
    <t>EICHER MOTORS LTD-FUT-30-MAY-24</t>
  </si>
  <si>
    <t>FEDERAL BANK LTD-FUT-30-MAY-24</t>
  </si>
  <si>
    <t>HCL TECHNOLOGIES LTD-FUT-30-MAY-24</t>
  </si>
  <si>
    <t>HERO MOTOCORP LTD-FUT-30-MAY-24</t>
  </si>
  <si>
    <t>INDIAN HOTELS CO. LTD-FUT-30-MAY-24</t>
  </si>
  <si>
    <t>JSW STEEL LTD-FUT-30-MAY-24</t>
  </si>
  <si>
    <t>KOTAK MAHINDRA BANK LTD-FUT-30-MAY-24</t>
  </si>
  <si>
    <t>NTPC LTD-FUT-30-MAY-24</t>
  </si>
  <si>
    <t>POWER GRID CORPORATION OF INDIA LTD-FUT-30-MAY-24</t>
  </si>
  <si>
    <t>TATA MOTORS LTD-FUT-30-MAY-24</t>
  </si>
  <si>
    <t>TATA POWER COMPANY LTD-FUT-30-MAY-24</t>
  </si>
  <si>
    <t>TATA STEEL LTD-FUT-30-MAY-24</t>
  </si>
  <si>
    <t>UNITED SPIRITS LTD-FUT-30-MAY-24</t>
  </si>
  <si>
    <t>UPL LTD-FUT-30-MAY-24</t>
  </si>
  <si>
    <t>MULTI COMMODITY EXCHANGE OF IND LTD</t>
  </si>
  <si>
    <t>INDIAN ENERGY EXCHANGE LTD</t>
  </si>
  <si>
    <t>ADITYA BIRLA CAPITAL LTD</t>
  </si>
  <si>
    <t>ATUL LTD</t>
  </si>
  <si>
    <t>DALMIA BHARAT LTD^</t>
  </si>
  <si>
    <t>JINDAL STEEL &amp; POWER LTD^</t>
  </si>
  <si>
    <t>COFORGE LTD^</t>
  </si>
  <si>
    <t>BHARAT FORGE LTD^</t>
  </si>
  <si>
    <t>PI INDUSTRIES LTD^</t>
  </si>
  <si>
    <t>MARICO LTD^</t>
  </si>
  <si>
    <t>MAX FINANCIAL SERVICES LTD^</t>
  </si>
  <si>
    <t>ALKEM LABORATORIES LTD^</t>
  </si>
  <si>
    <t>INTERGLOBE AVIATION LTD^</t>
  </si>
  <si>
    <t>J K CEMENT LTD^</t>
  </si>
  <si>
    <t>LUPIN LTD^</t>
  </si>
  <si>
    <t>HINDUSTAN PETROLEUM CORPORATION LTD^</t>
  </si>
  <si>
    <t>PIDILITE INDUSTRIES  LTD^</t>
  </si>
  <si>
    <t>ESCORTS KUBOTA LTD^</t>
  </si>
  <si>
    <t>DR. LAL PATH LABS LTD^</t>
  </si>
  <si>
    <t>COLGATE-PALMOLIVE INDIA LTD^</t>
  </si>
  <si>
    <t>CAN FIN HOMES LTD^</t>
  </si>
  <si>
    <t>PVR INOX LTD^</t>
  </si>
  <si>
    <t>FEDERAL BANK LTD^</t>
  </si>
  <si>
    <t>BALKRISHNA INDUSTRIES LTD^</t>
  </si>
  <si>
    <t>GODREJ CONSUMER PRODUCTS LTD^</t>
  </si>
  <si>
    <t>VOLTAS LTD^</t>
  </si>
  <si>
    <t>HDFC ASSET MANAGEMENT COMPANY LTD^</t>
  </si>
  <si>
    <t>CROMPTON GREAVES CONSUMER ELECTRICALS LTD^</t>
  </si>
  <si>
    <t>INDIAN HOTELS CO. LTD^</t>
  </si>
  <si>
    <t>PIRAMAL ENTERPRISES LTD^</t>
  </si>
  <si>
    <t>SIEMENS LTD^</t>
  </si>
  <si>
    <t>GRASIM INDUSTRIES LTD^</t>
  </si>
  <si>
    <t>CHOLAMANDALAM INVESTMENT &amp; FINANCE CO LTD^</t>
  </si>
  <si>
    <t>VODAFONE IDEA LTD^</t>
  </si>
  <si>
    <t>SRF LTD^</t>
  </si>
  <si>
    <t>MPHASIS LTD^</t>
  </si>
  <si>
    <t>TORRENT PHARMACEUTICALS LTD^</t>
  </si>
  <si>
    <t>ICICI LOMBARD GENERAL INSURANCE CO. LTD^</t>
  </si>
  <si>
    <t>IDFC FIRST BANK LTD^</t>
  </si>
  <si>
    <t>MAHANAGAR GAS LTD^</t>
  </si>
  <si>
    <t>GRANULES INDIA LTD^</t>
  </si>
  <si>
    <t>ATUL LTD^</t>
  </si>
  <si>
    <t>PERSISTENT SYSTEMS LTD^</t>
  </si>
  <si>
    <t>TATA CONSUMER PRODUCTS LTD^</t>
  </si>
  <si>
    <t>INDIA CEMENTS LTD^</t>
  </si>
  <si>
    <t>CITY UNION BANK LTD^</t>
  </si>
  <si>
    <t>TATA COMMUNICATIONS LTD^</t>
  </si>
  <si>
    <t>BERGER PAINTS INDIA LTD^</t>
  </si>
  <si>
    <t>BALRAMPUR CHINI MILLS LTD^</t>
  </si>
  <si>
    <t>NAVIN FLUORINE INTERNATIONAL LTD^</t>
  </si>
  <si>
    <t>GAIL ( INDIA ) LTD^</t>
  </si>
  <si>
    <t>L&amp;T FINANCE LTD^</t>
  </si>
  <si>
    <t>DEEPAK NITRITE LTD^</t>
  </si>
  <si>
    <t>BAJAJ FINSERV LTD^</t>
  </si>
  <si>
    <t>GODREJ PROPERTIES LTD^</t>
  </si>
  <si>
    <t>SUN PHARMACEUTICAL INDUSTRIES LTD^</t>
  </si>
  <si>
    <t>GUJ NARMADA VALLEY FER. &amp; CHEM. LTD^</t>
  </si>
  <si>
    <t>SHRIRAM FINANCE LTD^</t>
  </si>
  <si>
    <t>CHAMBAL FERTILISER &amp; CHEMICALS LTD^</t>
  </si>
  <si>
    <t>ASIAN PAINTS (INDIA) LTD^</t>
  </si>
  <si>
    <t>CONTAINER CORPORATION OF INDIA LTD^</t>
  </si>
  <si>
    <t>ADITYA BIRLA CAPITAL LTD^</t>
  </si>
  <si>
    <t>ABBOTT INDIA LTD^</t>
  </si>
  <si>
    <t>INDUS TOWERS LTD^</t>
  </si>
  <si>
    <t>COAL INDIA LTD^</t>
  </si>
  <si>
    <t>INDIAN ENERGY EXCHANGE LTD^</t>
  </si>
  <si>
    <t>OBEROI REALTY LTD^</t>
  </si>
  <si>
    <t>AARTI INDUSTRIES LTD^</t>
  </si>
  <si>
    <t>MANAPPURAM FINANCE LTD^</t>
  </si>
  <si>
    <t>IDFC LTD^</t>
  </si>
  <si>
    <t>LAURUS LABS LTD^</t>
  </si>
  <si>
    <t>NMDC LTD^</t>
  </si>
  <si>
    <t>LIC HOUSING FINANCE LTD^</t>
  </si>
  <si>
    <t>TVS MOTOR COMPANY LTD^</t>
  </si>
  <si>
    <t>THE RAMCO CEMENTS LTD^</t>
  </si>
  <si>
    <t>POLYCAB INDIA LTD^</t>
  </si>
  <si>
    <t>CIPLA LTD^</t>
  </si>
  <si>
    <t>BIRLASOFT LTD^</t>
  </si>
  <si>
    <t>ORACLE FINANCIALS SERVICES SOFT LTD^</t>
  </si>
  <si>
    <t>BIOCON LTD^</t>
  </si>
  <si>
    <t>HINDUSTAN COPPER LTD^</t>
  </si>
  <si>
    <t>GLENMARK PHARMACEUTICALS LTD^</t>
  </si>
  <si>
    <t>BANDHAN BANK LTD^</t>
  </si>
  <si>
    <t>SAMVARDHANA MOTHERSON INTERNATIONAL LTD^</t>
  </si>
  <si>
    <t>MULTI COMMODITY EXCHANGE OF IND LTD^</t>
  </si>
  <si>
    <t>DIXON TECHNOLOGIES (INDIA) LTD^</t>
  </si>
  <si>
    <t>TRENT LTD^</t>
  </si>
  <si>
    <t>RBL BANK LTD^</t>
  </si>
  <si>
    <t>BHARAT PETROLEUM CORPORATION LTD^</t>
  </si>
  <si>
    <t>EXIDE INDUSTRIES LTD^</t>
  </si>
  <si>
    <t>INFO EDGE (INDIA) LTD^</t>
  </si>
  <si>
    <t>SHREE CEMENT LTD^</t>
  </si>
  <si>
    <t>ZYDUS LIFESCIENCES LTD^</t>
  </si>
  <si>
    <t>ADANI ENTERPRISES LTD^</t>
  </si>
  <si>
    <t>BHARAT HEAVY ELECTRICALS LTD^</t>
  </si>
  <si>
    <t>TATA MOTORS LTD^</t>
  </si>
  <si>
    <t>BRITANNIA INDUSTRIES LTD^</t>
  </si>
  <si>
    <t>REC LTD^</t>
  </si>
  <si>
    <t>POWER FINANCE CORPORATION  LTD^</t>
  </si>
  <si>
    <t>NESTLE INDIA LTD^</t>
  </si>
  <si>
    <t>NATIONAL ALUMINIUM CO. LTD^</t>
  </si>
  <si>
    <t>PETRONET LNG LTD^</t>
  </si>
  <si>
    <t>ZEE ENTERTAINMENT ENTERPRISES LTD^</t>
  </si>
  <si>
    <t>HINDUSTAN AERONAUTICS LTD^</t>
  </si>
  <si>
    <t>INDIAN RAILWAY CATERING AND TOURISM CORPORATION LTD^</t>
  </si>
  <si>
    <t>STEEL AUTHORITY INDIA LTD^</t>
  </si>
  <si>
    <t>HDFC LIFE INSURANCE CO. LTD^</t>
  </si>
  <si>
    <t>INDIAN OIL CORPORATION LTD^</t>
  </si>
  <si>
    <t>GMR INFRASTUCTURE LTD^</t>
  </si>
  <si>
    <t>BAJAJ AUTO LTD^</t>
  </si>
  <si>
    <t>VEDANTA LTD^</t>
  </si>
  <si>
    <t>BHARAT ELECTRONICS LTD^</t>
  </si>
  <si>
    <t>** 08.60 % BHARTI TELECOM LTD - 05/12/2024</t>
  </si>
  <si>
    <t>** 09.00 % SHRIRAM FINANCE LTD - 24/06/2024</t>
  </si>
  <si>
    <t>** 06.42 % BHARTI TELECOM LTD - 18/10/2024</t>
  </si>
  <si>
    <t>** 06.75 % L&amp;T FINANCE LTD - 01/11/2024</t>
  </si>
  <si>
    <t>** 08.70 % BHARTI TELECOM LTD - 21/11/2024</t>
  </si>
  <si>
    <t>** 05.40 % KOTAK MAHINDRA PRIME LTD - 20/09/2024</t>
  </si>
  <si>
    <t>** - CHOLAMANDALAM INVT &amp; FIN  CO LTD - CP - 24/01/2025</t>
  </si>
  <si>
    <t>** - AXIS SECURITIES LTD - CP - 20/02/2025</t>
  </si>
  <si>
    <t>** - HDFC SECURITIES LTD - CP - 06/08/2024</t>
  </si>
  <si>
    <t>** - AXIS SECURITIES LTD - CP - 13/09/2024</t>
  </si>
  <si>
    <t>** - ADITYA BIRLA FINANCE LTD - CP - 19/09/2024</t>
  </si>
  <si>
    <t>** - ICICI SECURITIES LTD - CP - 23/01/2025</t>
  </si>
  <si>
    <t>** - BAJAJ FINANCE LTD - CP - 09/01/2025</t>
  </si>
  <si>
    <t>AARTI INDUSTRIES LTD-FUT-27-JUN-24</t>
  </si>
  <si>
    <t>ABBOTT INDIA LTD-FUT-27-JUN-24</t>
  </si>
  <si>
    <t>ADANI ENTERPRISES LTD-FUT-27-JUN-24</t>
  </si>
  <si>
    <t>ADITYA BIRLA CAPITAL LTD-FUT-27-JUN-24</t>
  </si>
  <si>
    <t>ALKEM LABORATORIES LTD-FUT-27-JUN-24</t>
  </si>
  <si>
    <t>ASIAN PAINTS (INDIA) LTD-FUT-27-JUN-24</t>
  </si>
  <si>
    <t>ATUL LTD-FUT-27-JUN-24</t>
  </si>
  <si>
    <t>BAJAJ AUTO LTD-FUT-27-JUN-24</t>
  </si>
  <si>
    <t>BAJAJ FINSERV LTD-FUT-27-JUN-24</t>
  </si>
  <si>
    <t>BALKRISHNA INDUSTRIES LTD-FUT-27-JUN-24</t>
  </si>
  <si>
    <t>BALRAMPUR CHINI MILLS LTD-FUT-27-JUN-24</t>
  </si>
  <si>
    <t>BANDHAN BANK LTD-FUT-27-JUN-24</t>
  </si>
  <si>
    <t>BERGER PAINTS INDIA LTD-FUT-27-JUN-24</t>
  </si>
  <si>
    <t>BHARAT ELECTRONICS LTD-FUT-27-JUN-24</t>
  </si>
  <si>
    <t>BHARAT FORGE LTD-FUT-25-JUL-24</t>
  </si>
  <si>
    <t>BHARAT FORGE LTD-FUT-27-JUN-24</t>
  </si>
  <si>
    <t>BHARAT HEAVY ELECTRICALS LTD-FUT-27-JUN-24</t>
  </si>
  <si>
    <t>BHARAT PETROLEUM CORPORATION LTD-FUT-27-JUN-24</t>
  </si>
  <si>
    <t>BIOCON LTD-FUT-27-JUN-24</t>
  </si>
  <si>
    <t>BIRLASOFT LTD-FUT-27-JUN-24</t>
  </si>
  <si>
    <t>BRITANNIA INDUSTRIES LTD-FUT-27-JUN-24</t>
  </si>
  <si>
    <t>CAN FIN HOMES LTD-FUT-27-JUN-24</t>
  </si>
  <si>
    <t>CHAMBAL FERTILISER &amp; CHEMICALS LTD-FUT-27-JUN-24</t>
  </si>
  <si>
    <t>CHOLAMANDALAM INVESTMENT &amp; FINANCE CO LTD-FUT-27-JUN-24</t>
  </si>
  <si>
    <t>CIPLA LTD-FUT-27-JUN-24</t>
  </si>
  <si>
    <t>CITY UNION BANK LTD-FUT-27-JUN-24</t>
  </si>
  <si>
    <t>COAL INDIA LTD-FUT-27-JUN-24</t>
  </si>
  <si>
    <t>COFORGE LTD-FUT-27-JUN-24</t>
  </si>
  <si>
    <t>COLGATE-PALMOLIVE INDIA LTD-FUT-27-JUN-24</t>
  </si>
  <si>
    <t>CONTAINER CORPORATION OF INDIA LTD-FUT-27-JUN-24</t>
  </si>
  <si>
    <t>CROMPTON GREAVES CONSUMER ELECTRICALS LTD-FUT-27-JUN-24</t>
  </si>
  <si>
    <t>DALMIA BHARAT LTD-FUT-27-JUN-24</t>
  </si>
  <si>
    <t>DEEPAK NITRITE LTD-FUT-27-JUN-24</t>
  </si>
  <si>
    <t>DIXON TECHNOLOGIES (INDIA) LTD-FUT-27-JUN-24</t>
  </si>
  <si>
    <t>DR. LAL PATH LABS LTD-FUT-27-JUN-24</t>
  </si>
  <si>
    <t>ESCORTS KUBOTA LTD-FUT-27-JUN-24</t>
  </si>
  <si>
    <t>EXIDE INDUSTRIES LTD-FUT-27-JUN-24</t>
  </si>
  <si>
    <t>FEDERAL BANK LTD-FUT-27-JUN-24</t>
  </si>
  <si>
    <t>GAIL ( INDIA ) LTD-FUT-27-JUN-24</t>
  </si>
  <si>
    <t>GLENMARK PHARMACEUTICALS LTD-FUT-27-JUN-24</t>
  </si>
  <si>
    <t>GMR INFRASTUCTURE LTD-FUT-27-JUN-24</t>
  </si>
  <si>
    <t>GODREJ CONSUMER PRODUCTS LTD-FUT-27-JUN-24</t>
  </si>
  <si>
    <t>GODREJ PROPERTIES LTD-FUT-27-JUN-24</t>
  </si>
  <si>
    <t>GRANULES INDIA LTD-FUT-27-JUN-24</t>
  </si>
  <si>
    <t>GRASIM INDUSTRIES LTD-FUT-27-JUN-24</t>
  </si>
  <si>
    <t>GUJ NARMADA VALLEY FER. &amp; CHEM. LTD-FUT-27-JUN-24</t>
  </si>
  <si>
    <t>HDFC ASSET MANAGEMENT COMPANY LTD-FUT-27-JUN-24</t>
  </si>
  <si>
    <t>HDFC BANK LTD-FUT-25-JUL-24</t>
  </si>
  <si>
    <t>HDFC LIFE INSURANCE CO. LTD-FUT-27-JUN-24</t>
  </si>
  <si>
    <t>HINDUSTAN AERONAUTICS LTD-FUT-27-JUN-24</t>
  </si>
  <si>
    <t>HINDUSTAN COPPER LTD-FUT-27-JUN-24</t>
  </si>
  <si>
    <t>HINDUSTAN PETROLEUM CORPORATION LTD-FUT-27-JUN-24</t>
  </si>
  <si>
    <t>ICICI LOMBARD GENERAL INSURANCE CO. LTD-FUT-27-JUN-24</t>
  </si>
  <si>
    <t>IDFC FIRST BANK LTD-FUT-27-JUN-24</t>
  </si>
  <si>
    <t>IDFC LTD-FUT-27-JUN-24</t>
  </si>
  <si>
    <t>INDIA CEMENTS LTD-FUT-27-JUN-24</t>
  </si>
  <si>
    <t>INDIAN ENERGY EXCHANGE LTD-FUT-27-JUN-24</t>
  </si>
  <si>
    <t>INDIAN HOTELS CO. LTD-FUT-27-JUN-24</t>
  </si>
  <si>
    <t>INDIAN OIL CORPORATION LTD-FUT-27-JUN-24</t>
  </si>
  <si>
    <t>INDIAN RAILWAY CATERING AND TOURISM CORPORATION LTD-FUT-27-JUN-24</t>
  </si>
  <si>
    <t>INDUS TOWERS LTD-FUT-27-JUN-24</t>
  </si>
  <si>
    <t>INFO EDGE (INDIA) LTD-FUT-27-JUN-24</t>
  </si>
  <si>
    <t>INTERGLOBE AVIATION LTD-FUT-27-JUN-24</t>
  </si>
  <si>
    <t>J K CEMENT LTD-FUT-27-JUN-24</t>
  </si>
  <si>
    <t>JINDAL STEEL &amp; POWER LTD-FUT-27-JUN-24</t>
  </si>
  <si>
    <t>L&amp;T FINANCE LTD-FUT-27-JUN-24</t>
  </si>
  <si>
    <t>LAURUS LABS LTD-FUT-27-JUN-24</t>
  </si>
  <si>
    <t>LIC HOUSING FINANCE LTD-FUT-27-JUN-24</t>
  </si>
  <si>
    <t>LUPIN LTD-FUT-27-JUN-24</t>
  </si>
  <si>
    <t>MAHANAGAR GAS LTD-FUT-27-JUN-24</t>
  </si>
  <si>
    <t>MANAPPURAM FINANCE LTD-FUT-27-JUN-24</t>
  </si>
  <si>
    <t>MARICO LTD-FUT-27-JUN-24</t>
  </si>
  <si>
    <t>MAX FINANCIAL SERVICES LTD-FUT-27-JUN-24</t>
  </si>
  <si>
    <t>MPHASIS LTD-FUT-27-JUN-24</t>
  </si>
  <si>
    <t>MULTI COMMODITY EXCHANGE OF IND LTD-FUT-27-JUN-24</t>
  </si>
  <si>
    <t>NATIONAL ALUMINIUM CO. LTD-FUT-27-JUN-24</t>
  </si>
  <si>
    <t>NAVIN FLUORINE INTERNATIONAL LTD-FUT-27-JUN-24</t>
  </si>
  <si>
    <t>NESTLE INDIA LTD-FUT-27-JUN-24</t>
  </si>
  <si>
    <t>NMDC LTD-FUT-27-JUN-24</t>
  </si>
  <si>
    <t>OBEROI REALTY LTD-FUT-27-JUN-24</t>
  </si>
  <si>
    <t>ORACLE FINANCIALS SERVICES SOFT LTD-FUT-27-JUN-24</t>
  </si>
  <si>
    <t>PERSISTENT SYSTEMS LTD-FUT-27-JUN-24</t>
  </si>
  <si>
    <t>PETRONET LNG LTD-FUT-27-JUN-24</t>
  </si>
  <si>
    <t>PI INDUSTRIES LTD-FUT-27-JUN-24</t>
  </si>
  <si>
    <t>PIDILITE INDUSTRIES  LTD-FUT-27-JUN-24</t>
  </si>
  <si>
    <t>PIRAMAL ENTERPRISES LTD-FUT-27-JUN-24</t>
  </si>
  <si>
    <t>POLYCAB INDIA LTD-FUT-27-JUN-24</t>
  </si>
  <si>
    <t>POWER FINANCE CORPORATION  LTD-FUT-27-JUN-24</t>
  </si>
  <si>
    <t>PVR INOX LTD-FUT-27-JUN-24</t>
  </si>
  <si>
    <t>RBL BANK LTD-FUT-27-JUN-24</t>
  </si>
  <si>
    <t>REC LTD-FUT-27-JUN-24</t>
  </si>
  <si>
    <t>SAMVARDHANA MOTHERSON INTERNATIONAL LTD-FUT-27-JUN-24</t>
  </si>
  <si>
    <t>SHREE CEMENT LTD-FUT-27-JUN-24</t>
  </si>
  <si>
    <t>SHRIRAM FINANCE LTD-FUT-27-JUN-24</t>
  </si>
  <si>
    <t>SIEMENS LTD-FUT-27-JUN-24</t>
  </si>
  <si>
    <t>SRF LTD-FUT-27-JUN-24</t>
  </si>
  <si>
    <t>STEEL AUTHORITY INDIA LTD-FUT-27-JUN-24</t>
  </si>
  <si>
    <t>SUN PHARMACEUTICAL INDUSTRIES LTD-FUT-27-JUN-24</t>
  </si>
  <si>
    <t>TATA COMMUNICATIONS LTD-FUT-27-JUN-24</t>
  </si>
  <si>
    <t>TATA CONSUMER PRODUCTS LTD-FUT-27-JUN-24</t>
  </si>
  <si>
    <t>TATA MOTORS LTD-FUT-27-JUN-24</t>
  </si>
  <si>
    <t>THE RAMCO CEMENTS LTD-FUT-27-JUN-24</t>
  </si>
  <si>
    <t>TORRENT PHARMACEUTICALS LTD-FUT-27-JUN-24</t>
  </si>
  <si>
    <t>TRENT LTD-FUT-27-JUN-24</t>
  </si>
  <si>
    <t>TVS MOTOR COMPANY LTD-FUT-27-JUN-24</t>
  </si>
  <si>
    <t>VEDANTA LTD-FUT-27-JUN-24</t>
  </si>
  <si>
    <t>VODAFONE IDEA LTD-FUT-25-JUL-24</t>
  </si>
  <si>
    <t>VODAFONE IDEA LTD-FUT-27-JUN-24</t>
  </si>
  <si>
    <t>VOLTAS LTD-FUT-27-JUN-24</t>
  </si>
  <si>
    <t>ZEE ENTERTAINMENT ENTERPRISES LTD-FUT-27-JUN-24</t>
  </si>
  <si>
    <t>ZYDUS LIFESCIENCES LTD-FUT-27-JUN-24</t>
  </si>
  <si>
    <t>ADITYA BIRLA FASHION &amp; RETAIL LTD-FUT-27-JUN-24</t>
  </si>
  <si>
    <t>EICHER MOTORS LTD-FUT-27-JUN-24</t>
  </si>
  <si>
    <t>HAVELLS INDIA LTD-FUT-27-JUN-24</t>
  </si>
  <si>
    <t>AARTI INDUSTRIES LTD-FUT-30-MAY-24</t>
  </si>
  <si>
    <t>ABBOTT INDIA LTD-FUT-30-MAY-24</t>
  </si>
  <si>
    <t>ADANI ENTERPRISES LTD-FUT-30-MAY-24</t>
  </si>
  <si>
    <t>ADITYA BIRLA CAPITAL LTD-FUT-30-MAY-24</t>
  </si>
  <si>
    <t>ADITYA BIRLA FASHION &amp; RETAIL LTD-FUT-30-MAY-24</t>
  </si>
  <si>
    <t>ALKEM LABORATORIES LTD-FUT-30-MAY-24</t>
  </si>
  <si>
    <t>ASIAN PAINTS (INDIA) LTD-FUT-30-MAY-24</t>
  </si>
  <si>
    <t>ASTRAL LTD (ERSTWHILE ASTRAL POLY TECHNIK LTD)-FUT-30-MAY-24</t>
  </si>
  <si>
    <t>ATUL LTD-FUT-30-MAY-24</t>
  </si>
  <si>
    <t>BAJAJ AUTO LTD-FUT-30-MAY-24</t>
  </si>
  <si>
    <t>BAJAJ FINANCE LTD-FUT-30-MAY-24</t>
  </si>
  <si>
    <t>BAJAJ FINSERV LTD-FUT-30-MAY-24</t>
  </si>
  <si>
    <t>BALKRISHNA INDUSTRIES LTD-FUT-30-MAY-24</t>
  </si>
  <si>
    <t>BALRAMPUR CHINI MILLS LTD-FUT-30-MAY-24</t>
  </si>
  <si>
    <t>BANDHAN BANK LTD-FUT-30-MAY-24</t>
  </si>
  <si>
    <t>BHARAT ELECTRONICS LTD-FUT-30-MAY-24</t>
  </si>
  <si>
    <t>BHARAT FORGE LTD-FUT-30-MAY-24</t>
  </si>
  <si>
    <t>BHARAT HEAVY ELECTRICALS LTD-FUT-30-MAY-24</t>
  </si>
  <si>
    <t>BHARAT PETROLEUM CORPORATION LTD-FUT-30-MAY-24</t>
  </si>
  <si>
    <t>BIOCON LTD-FUT-30-MAY-24</t>
  </si>
  <si>
    <t>BIRLASOFT LTD-FUT-30-MAY-24</t>
  </si>
  <si>
    <t>BOSCH LTD-FUT-30-MAY-24</t>
  </si>
  <si>
    <t>BRITANNIA INDUSTRIES LTD-FUT-30-MAY-24</t>
  </si>
  <si>
    <t>CAN FIN HOMES LTD-FUT-30-MAY-24</t>
  </si>
  <si>
    <t>CHAMBAL FERTILISER &amp; CHEMICALS LTD-FUT-30-MAY-24</t>
  </si>
  <si>
    <t>CHOLAMANDALAM INVESTMENT &amp; FINANCE CO LTD-FUT-30-MAY-24</t>
  </si>
  <si>
    <t>CITY UNION BANK LTD-FUT-30-MAY-24</t>
  </si>
  <si>
    <t>COAL INDIA LTD-FUT-30-MAY-24</t>
  </si>
  <si>
    <t>COFORGE LTD-FUT-30-MAY-24</t>
  </si>
  <si>
    <t>COLGATE-PALMOLIVE INDIA LTD-FUT-30-MAY-24</t>
  </si>
  <si>
    <t>CONTAINER CORPORATION OF INDIA LTD-FUT-30-MAY-24</t>
  </si>
  <si>
    <t>CROMPTON GREAVES CONSUMER ELECTRICALS LTD-FUT-30-MAY-24</t>
  </si>
  <si>
    <t>DALMIA BHARAT LTD-FUT-30-MAY-24</t>
  </si>
  <si>
    <t>DEEPAK NITRITE LTD-FUT-30-MAY-24</t>
  </si>
  <si>
    <t>DIXON TECHNOLOGIES (INDIA) LTD-FUT-30-MAY-24</t>
  </si>
  <si>
    <t>DR REDDYs LABORATORIES LTD-FUT-30-MAY-24</t>
  </si>
  <si>
    <t>DR. LAL PATH LABS LTD-FUT-30-MAY-24</t>
  </si>
  <si>
    <t>ESCORTS KUBOTA LTD-FUT-30-MAY-24</t>
  </si>
  <si>
    <t>EXIDE INDUSTRIES LTD-FUT-30-MAY-24</t>
  </si>
  <si>
    <t>GAIL ( INDIA ) LTD-FUT-30-MAY-24</t>
  </si>
  <si>
    <t>GLENMARK PHARMACEUTICALS LTD-FUT-30-MAY-24</t>
  </si>
  <si>
    <t>GMR INFRASTUCTURE LTD-FUT-30-MAY-24</t>
  </si>
  <si>
    <t>GODREJ CONSUMER PRODUCTS LTD-FUT-30-MAY-24</t>
  </si>
  <si>
    <t>GODREJ PROPERTIES LTD-FUT-30-MAY-24</t>
  </si>
  <si>
    <t>GRANULES INDIA LTD-FUT-30-MAY-24</t>
  </si>
  <si>
    <t>GRASIM INDUSTRIES LTD-FUT-30-MAY-24</t>
  </si>
  <si>
    <t>GUJ NARMADA VALLEY FER. &amp; CHEM. LTD-FUT-30-MAY-24</t>
  </si>
  <si>
    <t>GUJARAT GAS LTD-FUT-30-MAY-24</t>
  </si>
  <si>
    <t>HAVELLS INDIA LTD-FUT-30-MAY-24</t>
  </si>
  <si>
    <t>HDFC LIFE INSURANCE CO. LTD-FUT-30-MAY-24</t>
  </si>
  <si>
    <t>HINDUSTAN AERONAUTICS LTD-FUT-30-MAY-24</t>
  </si>
  <si>
    <t>HINDUSTAN COPPER LTD-FUT-30-MAY-24</t>
  </si>
  <si>
    <t>HINDUSTAN PETROLEUM CORPORATION LTD-FUT-30-MAY-24</t>
  </si>
  <si>
    <t>ICICI LOMBARD GENERAL INSURANCE CO. LTD-FUT-30-MAY-24</t>
  </si>
  <si>
    <t>IDFC FIRST BANK LTD-FUT-30-MAY-24</t>
  </si>
  <si>
    <t>IDFC LTD-FUT-30-MAY-24</t>
  </si>
  <si>
    <t>INDIA CEMENTS LTD-FUT-30-MAY-24</t>
  </si>
  <si>
    <t>INDIAN ENERGY EXCHANGE LTD-FUT-30-MAY-24</t>
  </si>
  <si>
    <t>INDIAN OIL CORPORATION LTD-FUT-30-MAY-24</t>
  </si>
  <si>
    <t>INDIAN RAILWAY CATERING AND TOURISM CORPORATION LTD-FUT-30-MAY-24</t>
  </si>
  <si>
    <t>INFO EDGE (INDIA) LTD-FUT-30-MAY-24</t>
  </si>
  <si>
    <t>INTERGLOBE AVIATION LTD-FUT-30-MAY-24</t>
  </si>
  <si>
    <t>IPCA LABORATORIES LTD-FUT-30-MAY-24</t>
  </si>
  <si>
    <t>J K CEMENT LTD-FUT-30-MAY-24</t>
  </si>
  <si>
    <t>L&amp;T FINANCE LTD-FUT-30-MAY-24</t>
  </si>
  <si>
    <t>LAURUS LABS LTD-FUT-30-MAY-24</t>
  </si>
  <si>
    <t>LIC HOUSING FINANCE LTD-FUT-30-MAY-24</t>
  </si>
  <si>
    <t>LTIMINDTREE LTD-FUT-30-MAY-24</t>
  </si>
  <si>
    <t>MAHANAGAR GAS LTD-FUT-30-MAY-24</t>
  </si>
  <si>
    <t>MAHINDRA &amp; MAHINDRA LTD-FUT-30-MAY-24</t>
  </si>
  <si>
    <t>MANAPPURAM FINANCE LTD-FUT-30-MAY-24</t>
  </si>
  <si>
    <t>MARICO LTD-FUT-30-MAY-24</t>
  </si>
  <si>
    <t>MAX FINANCIAL SERVICES LTD-FUT-30-MAY-24</t>
  </si>
  <si>
    <t>MPHASIS LTD-FUT-30-MAY-24</t>
  </si>
  <si>
    <t>MULTI COMMODITY EXCHANGE OF IND LTD-FUT-30-MAY-24</t>
  </si>
  <si>
    <t>NATIONAL ALUMINIUM CO. LTD-FUT-30-MAY-24</t>
  </si>
  <si>
    <t>NAVIN FLUORINE INTERNATIONAL LTD-FUT-30-MAY-24</t>
  </si>
  <si>
    <t>NESTLE INDIA LTD-FUT-30-MAY-24</t>
  </si>
  <si>
    <t>NMDC LTD-FUT-30-MAY-24</t>
  </si>
  <si>
    <t>OBEROI REALTY LTD-FUT-30-MAY-24</t>
  </si>
  <si>
    <t>ORACLE FINANCIALS SERVICES SOFT LTD-FUT-30-MAY-24</t>
  </si>
  <si>
    <t>PAGE INDUSTRIES LTD-FUT-30-MAY-24</t>
  </si>
  <si>
    <t>PERSISTENT SYSTEMS LTD-FUT-30-MAY-24</t>
  </si>
  <si>
    <t>PETRONET LNG LTD-FUT-30-MAY-24</t>
  </si>
  <si>
    <t>PI INDUSTRIES LTD-FUT-30-MAY-24</t>
  </si>
  <si>
    <t>PIDILITE INDUSTRIES  LTD-FUT-30-MAY-24</t>
  </si>
  <si>
    <t>PIRAMAL ENTERPRISES LTD-FUT-30-MAY-24</t>
  </si>
  <si>
    <t>POLYCAB INDIA LTD-FUT-30-MAY-24</t>
  </si>
  <si>
    <t>POWER FINANCE CORPORATION  LTD-FUT-30-MAY-24</t>
  </si>
  <si>
    <t>PVR INOX LTD-FUT-30-MAY-24</t>
  </si>
  <si>
    <t>RBL BANK LTD-FUT-30-MAY-24</t>
  </si>
  <si>
    <t>REC LTD-FUT-30-MAY-24</t>
  </si>
  <si>
    <t>SAMVARDHANA MOTHERSON INTERNATIONAL LTD-FUT-30-MAY-24</t>
  </si>
  <si>
    <t>SHREE CEMENT LTD-FUT-30-MAY-24</t>
  </si>
  <si>
    <t>SHRIRAM FINANCE LTD-FUT-30-MAY-24</t>
  </si>
  <si>
    <t>SIEMENS LTD-FUT-30-MAY-24</t>
  </si>
  <si>
    <t>SRF LTD-FUT-30-MAY-24</t>
  </si>
  <si>
    <t>STEEL AUTHORITY INDIA LTD-FUT-30-MAY-24</t>
  </si>
  <si>
    <t>SUN PHARMACEUTICAL INDUSTRIES LTD-FUT-30-MAY-24</t>
  </si>
  <si>
    <t>SUN TV NETWORK LTD-FUT-30-MAY-24</t>
  </si>
  <si>
    <t>SYNGENE INTERNATIONAL LTD-FUT-30-MAY-24</t>
  </si>
  <si>
    <t>TATA CHEMICALS LTD-FUT-30-MAY-24</t>
  </si>
  <si>
    <t>TATA COMMUNICATIONS LTD-FUT-30-MAY-24</t>
  </si>
  <si>
    <t>TATA CONSUMER PRODUCTS LTD-FUT-30-MAY-24</t>
  </si>
  <si>
    <t>THE RAMCO CEMENTS LTD-FUT-30-MAY-24</t>
  </si>
  <si>
    <t>TORRENT PHARMACEUTICALS LTD-FUT-30-MAY-24</t>
  </si>
  <si>
    <t>TRENT LTD-FUT-30-MAY-24</t>
  </si>
  <si>
    <t>TVS MOTOR COMPANY LTD-FUT-30-MAY-24</t>
  </si>
  <si>
    <t>VEDANTA LTD-FUT-30-MAY-24</t>
  </si>
  <si>
    <t>VODAFONE IDEA LTD-FUT-30-MAY-24</t>
  </si>
  <si>
    <t>VOLTAS LTD-FUT-30-MAY-24</t>
  </si>
  <si>
    <t>WIPRO LTD-FUT-30-MAY-24</t>
  </si>
  <si>
    <t>ZEE ENTERTAINMENT ENTERPRISES LTD-FUT-30-MAY-24</t>
  </si>
  <si>
    <t>ZYDUS LIFESCIENCES LTD-FUT-30-MAY-24</t>
  </si>
  <si>
    <t>A) COMMODITIES PHYSICAL</t>
  </si>
  <si>
    <t>B) LISTED ON COMMODITY EXCHANGES (Quantity in Lots)</t>
  </si>
  <si>
    <t>Commonodities &amp; Commodities related Total</t>
  </si>
  <si>
    <t xml:space="preserve">^ Hedging positions through Commodity futures (ETCDs) as on </t>
  </si>
  <si>
    <t>Long/(Short)</t>
  </si>
  <si>
    <t>Current Price of the contract  </t>
  </si>
  <si>
    <t>COPPERMCXJUN2024CFUT</t>
  </si>
  <si>
    <t>@</t>
  </si>
  <si>
    <t>GOLDFUTMCXAUG2024CFUT</t>
  </si>
  <si>
    <t>SILVERFUTMCXJUL2024CFUT</t>
  </si>
  <si>
    <t>SILVER</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</si>
  <si>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</si>
  <si>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</si>
  <si>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</si>
  <si>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</si>
  <si>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</si>
  <si>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</si>
  <si>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CRUDE OIL (100 BARRELS) COMMODITYMAY2024CFUT</t>
  </si>
  <si>
    <t>SILVER (30 KG) COMMODITYMAY2024CFUT</t>
  </si>
  <si>
    <t>GOLD (1 KG-1000 GMS) COMMODITYJUN2024CFUT</t>
  </si>
  <si>
    <t>ZINC (5 MT-5000 GMS) COMMODITYMAY2024CFUT</t>
  </si>
  <si>
    <t>COPPER (2500 KGS) COMMODITYMAY2024CFUT</t>
  </si>
  <si>
    <t>SILVER (30 KG) COMMODITYJUL2024CFUT</t>
  </si>
  <si>
    <t>ALUMINIUM (5 MT-5000 GMS) COMMODITYMAY2024CFUT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</si>
  <si>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</si>
  <si>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</si>
  <si>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</si>
  <si>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May 2024</t>
  </si>
  <si>
    <t>GOLDMFUTMCXJUL2024CFUT</t>
  </si>
  <si>
    <t>GOLDMFUTMCXJUN2024CFUT</t>
  </si>
  <si>
    <t>ALUMINIUMFMCXJUN2024CFUT</t>
  </si>
  <si>
    <t>CRUDEOILFUMCXJUN2024CFUT</t>
  </si>
  <si>
    <t>MCXBULLDEXMCXJUN2024CFUT</t>
  </si>
  <si>
    <t>SILVERMFUTMCXAUG2024CFUT</t>
  </si>
  <si>
    <t>ZINCFUTMCXJUN2024CFUT</t>
  </si>
  <si>
    <t>-</t>
  </si>
  <si>
    <t>S&amp;P CNX NIFTYMAY2024FUT</t>
  </si>
  <si>
    <t>GOLD (1 KG-1000 GMS) COMMODITYAUG2024CFUT</t>
  </si>
  <si>
    <t>ZINC (5 MT-5000 GMS) COMMODITYJUN2024CFUT</t>
  </si>
  <si>
    <t>^Note: Includes amount of ~Rs. 3169.39 Lakhs (at cost) for 31693.92 units allotted towards Initial Contribution by the scheme (i.e. 25 bps of the schemes AUM as on December 31, 2022), as per SEBI Circular No. SEBI/HO/IMD/PoD2/P/CIR/2023/129 dated July 27, 2023.</t>
  </si>
  <si>
    <t>* in case of semi annual YTM,  it will be annualised </t>
  </si>
  <si>
    <t xml:space="preserve">As on (Date) </t>
  </si>
  <si>
    <t>1.34 months</t>
  </si>
  <si>
    <t>Residual Maturity</t>
  </si>
  <si>
    <t>Macaulay Duration</t>
  </si>
  <si>
    <t>Annualised Portfolio YTM* :</t>
  </si>
  <si>
    <t>Description (if any)</t>
  </si>
  <si>
    <t>Scheme Name :</t>
  </si>
  <si>
    <t>Portfolio Information</t>
  </si>
  <si>
    <t>DIVIDEND DECLARED: PLEASE REFER DIVIDEND HISTORY TABLE</t>
  </si>
  <si>
    <t>AVERAGE MATURITY : 1.34 MONTHS</t>
  </si>
  <si>
    <t>NAV AS ON 30-NOV-23: RS.3717.489 (DIRECT - GROWTH)</t>
  </si>
  <si>
    <t>NAV AS ON 30-NOV-23: RS.1001.5187 (DIRECT - DAILY IDCW)</t>
  </si>
  <si>
    <t>NAV AS ON 30-NOV-23: RS.3680.0225 (REGULAR - GROWTH)</t>
  </si>
  <si>
    <t>NAV AS ON 30-NOV-23: RS.1001.5157 (REGULAR - DAILY IDCW)</t>
  </si>
  <si>
    <t>NAV AS ON 31-MAY-24: RS.3857.065 (DIRECT - GROWTH)</t>
  </si>
  <si>
    <t>NAV AS ON 31-MAY-24: RS.1001.5187 (DIRECT - DAILY IDCW)</t>
  </si>
  <si>
    <t>NAV AS ON 31-MAY-24: RS.3815.9703 (REGULAR - GROWTH)</t>
  </si>
  <si>
    <t>NAV AS ON 31-MAY-24: RS.1001.5157 (REGULAR - DAILY IDCW)</t>
  </si>
  <si>
    <t>30th April 2024</t>
  </si>
  <si>
    <t>AIF TOTAL</t>
  </si>
  <si>
    <t>INF0RQ622028</t>
  </si>
  <si>
    <t>SBIMF AIF - CAT II (CDMDF)27/10/2038</t>
  </si>
  <si>
    <t>AIF CAT</t>
  </si>
  <si>
    <t>IN002024X078</t>
  </si>
  <si>
    <t>** TREASURY BILL 91 DAYS (08/08/2024)</t>
  </si>
  <si>
    <t>INE338I14FH6</t>
  </si>
  <si>
    <t>** - MOTILAL OSWAL FINANCIAL SERV. LTD - CP - 23/08/2024</t>
  </si>
  <si>
    <t>INE338I14GX1</t>
  </si>
  <si>
    <t>** - MOTILAL OSWAL FINANCIAL SERV. LTD - CP - 03/06/2024</t>
  </si>
  <si>
    <t>INE865C14KZ3</t>
  </si>
  <si>
    <t>** - ADITYA BIRLA MONEY LTD - CP - 04/06/2024</t>
  </si>
  <si>
    <t>INE477S14CF2</t>
  </si>
  <si>
    <t>** - TATA MOTORS FINANCE LTD - CP - 26/08/2024</t>
  </si>
  <si>
    <t>INE860H142J5</t>
  </si>
  <si>
    <t>** - ADITYA BIRLA FINANCE LTD - CP - 09/08/2024</t>
  </si>
  <si>
    <t>IN002023Z190</t>
  </si>
  <si>
    <t>** TREASURY BILL 364 DAYS (01/08/2024)</t>
  </si>
  <si>
    <t>INE460M14610</t>
  </si>
  <si>
    <t>** - SEIL ENERGY INDIA LTD - CP - 27/06/2024</t>
  </si>
  <si>
    <t>INE865C14KY6</t>
  </si>
  <si>
    <t>** - ADITYA BIRLA MONEY LTD - CP - 05/06/2024</t>
  </si>
  <si>
    <t>INE396J14364</t>
  </si>
  <si>
    <t>** - BHARTI ENTERPRISES LTD - CP - 04/06/2024</t>
  </si>
  <si>
    <t>INE01C314817</t>
  </si>
  <si>
    <t>** - BAJAJ FINANCIAL SECURITIES LTD - CP - 08/08/2024</t>
  </si>
  <si>
    <t>INE870H14SS0</t>
  </si>
  <si>
    <t>** - NETWORK 18  MEDIA &amp; INVESTMENTS LTD - CP - 06/08/2024</t>
  </si>
  <si>
    <t>INE700G14KC2</t>
  </si>
  <si>
    <t>** - HDFC SECURITIES LTD - CP - 23/08/2024</t>
  </si>
  <si>
    <t>INE700G14JS0</t>
  </si>
  <si>
    <t>** - HDFC SECURITIES LTD - CP - 08/08/2024</t>
  </si>
  <si>
    <t>IN002024X060</t>
  </si>
  <si>
    <t>** TREASURY BILL 91 DAYS (02/08/2024)</t>
  </si>
  <si>
    <t>INE756I14DO0</t>
  </si>
  <si>
    <t>** - HDB FINANCIAL SERVICES LTD - CP - 05/06/2024</t>
  </si>
  <si>
    <t>INE338I14FK0</t>
  </si>
  <si>
    <t>** - MOTILAL OSWAL FINANCIAL SERV. LTD - CP - 29/08/2024</t>
  </si>
  <si>
    <t>INE824H14PI4</t>
  </si>
  <si>
    <t>** - JULIUS BAER CAPITAL IND PVT LTD - CP - 28/08/2024</t>
  </si>
  <si>
    <t>INE700G14KB4</t>
  </si>
  <si>
    <t>** - HDFC SECURITIES LTD - CP - 16/08/2024</t>
  </si>
  <si>
    <t>INE860H143D6</t>
  </si>
  <si>
    <t>** - ADITYA BIRLA FINANCE LTD - CP - 12/08/2024</t>
  </si>
  <si>
    <t>INE572E14JC2</t>
  </si>
  <si>
    <t>** - PNB HOUSING FINANCE LTD - CP - 26/07/2024</t>
  </si>
  <si>
    <t>INE110O14CQ5</t>
  </si>
  <si>
    <t>** - AXIS SECURITIES LTD - CP - 19/07/2024</t>
  </si>
  <si>
    <t>INE556F14KC0</t>
  </si>
  <si>
    <t>** - SMALL INDUST DEVLOP BANK  OF INDIA - CP - 21/06/2024</t>
  </si>
  <si>
    <t>INE040A16EQ4</t>
  </si>
  <si>
    <t>** - HDFC BANK LTD - CD - 04/06/2024</t>
  </si>
  <si>
    <t>IN002023Y466</t>
  </si>
  <si>
    <t>** TREASURY BILL 182 DAYS (08/08/2024)</t>
  </si>
  <si>
    <t>INE261F14LQ5</t>
  </si>
  <si>
    <t>** - NABARD - CP - 23/08/2024</t>
  </si>
  <si>
    <t>INE556F16AL7</t>
  </si>
  <si>
    <t>** - SMALL INDUST DEVLOP BANK  OF INDIA - CD - 21/06/2024</t>
  </si>
  <si>
    <t>INE238AD6561</t>
  </si>
  <si>
    <t>** - AXIS BANK LTD - CD - 21/06/2024</t>
  </si>
  <si>
    <t>IN002023Z208</t>
  </si>
  <si>
    <t>** TREASURY BILL 364 DAYS (08/08/2024)</t>
  </si>
  <si>
    <t>INE891K14NQ5</t>
  </si>
  <si>
    <t>** - AXIS FINANCE LTD - CP - 14/08/2024</t>
  </si>
  <si>
    <t>INE040A16DZ7</t>
  </si>
  <si>
    <t>** - HDFC BANK LTD - CD - 14/06/2024</t>
  </si>
  <si>
    <t>INE261F14LD3</t>
  </si>
  <si>
    <t>** - NABARD - CP - 05/06/2024</t>
  </si>
  <si>
    <t>IN002023X559</t>
  </si>
  <si>
    <t>** TREASURY BILL 91 DAYS (27/06/2024)</t>
  </si>
  <si>
    <t>INE700G14JQ4</t>
  </si>
  <si>
    <t>** - HDFC SECURITIES LTD - CP - 25/07/2024</t>
  </si>
  <si>
    <t>INE556F16AK9</t>
  </si>
  <si>
    <t>** - SMALL INDUST DEVLOP BANK  OF INDIA - CD - 06/06/2024</t>
  </si>
  <si>
    <t>INE296A14XJ2</t>
  </si>
  <si>
    <t>** - BAJAJ FINANCE LTD - CP - 05/06/2024</t>
  </si>
  <si>
    <t>** TREASURY BILL 182 DAYS (01/08/2024)</t>
  </si>
  <si>
    <t>INE028A16FQ6</t>
  </si>
  <si>
    <t>IND-A1+</t>
  </si>
  <si>
    <t>** - BANK OF BARODA - CD - 28/08/2024</t>
  </si>
  <si>
    <t>INE941D14568</t>
  </si>
  <si>
    <t>** - SIKKA PORTS AND TERMINALS LTD - CP - 08/08/2024</t>
  </si>
  <si>
    <t>INE238AD6777</t>
  </si>
  <si>
    <t>** - AXIS BANK LTD - CD - 08/08/2024</t>
  </si>
  <si>
    <t>INE238AD6751</t>
  </si>
  <si>
    <t>** - AXIS BANK LTD - CD - 22/07/2024</t>
  </si>
  <si>
    <t>INE556F14KD8</t>
  </si>
  <si>
    <t>** - SMALL INDUST DEVLOP BANK  OF INDIA - CP - 18/07/2024</t>
  </si>
  <si>
    <t>INE110L14SB9</t>
  </si>
  <si>
    <t>** - RELIANCE JIO INFOCOMM LTD - CP - 26/06/2024</t>
  </si>
  <si>
    <t>INE261F14LI2</t>
  </si>
  <si>
    <t>** - NABARD - CP - 13/06/2024</t>
  </si>
  <si>
    <t>INE498L14BO7</t>
  </si>
  <si>
    <t>** - L&amp;T FINANCE LTD - CP - 14/08/2024</t>
  </si>
  <si>
    <t>INE514E14RO2</t>
  </si>
  <si>
    <t>** - EXIM - CP - 20/06/2024</t>
  </si>
  <si>
    <t>INE028A16FP8</t>
  </si>
  <si>
    <t>** - BANK OF BARODA - CD - 23/08/2024</t>
  </si>
  <si>
    <t>INE261F14LM4</t>
  </si>
  <si>
    <t>** - NABARD - CP - 31/07/2024</t>
  </si>
  <si>
    <t>INE476A16XY4</t>
  </si>
  <si>
    <t>** - CANARA BANK - CD - 13/06/2024</t>
  </si>
  <si>
    <t>INE572E14JA6</t>
  </si>
  <si>
    <t>** - PNB HOUSING FINANCE LTD - CP - 06/06/2024</t>
  </si>
  <si>
    <t>INE929O14BO5</t>
  </si>
  <si>
    <t>** - RELIANCE RETAIL VENTURES LTD - CP - 19/06/2024</t>
  </si>
  <si>
    <t>IN002024X045</t>
  </si>
  <si>
    <t>** TREASURY BILL 91 DAYS (25/07/2024)</t>
  </si>
  <si>
    <t>INE028A16EN6</t>
  </si>
  <si>
    <t>** - BANK OF BARODA - CD - 13/06/2024</t>
  </si>
  <si>
    <t>IN002024X029</t>
  </si>
  <si>
    <t>** TREASURY BILL 91 DAYS (12/07/2024)</t>
  </si>
  <si>
    <t>GOI - 6.69% (27/06/2024)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</si>
  <si>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</si>
  <si>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</si>
  <si>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</si>
  <si>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</si>
  <si>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</si>
  <si>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</si>
  <si>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</si>
  <si>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</si>
  <si>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</si>
  <si>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</si>
  <si>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</si>
  <si>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</si>
  <si>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</si>
  <si>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</si>
  <si>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</si>
  <si>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0.30 months</t>
  </si>
  <si>
    <t>AVERAGE MATURITY : 0.30 months</t>
  </si>
  <si>
    <t>NAV AS ON 31-MAY-24: RS.10.1705 (DIRECT - GROWTH)</t>
  </si>
  <si>
    <t>NAV AS ON 31-MAY-24: RS.10.1705 (DIRECT - IDCW)</t>
  </si>
  <si>
    <t>NAV AS ON 31-MAY-24: RS.10.1663 (REGULAR - GROWTH)</t>
  </si>
  <si>
    <t>NAV AS ON 31-MAY-24: RS.10.1663 (REGULAR - IDCW)</t>
  </si>
  <si>
    <t>INE095A16U62</t>
  </si>
  <si>
    <t>** - INDUSIND BANK LTD - CD - 11/06/2024</t>
  </si>
  <si>
    <t>INE092T16WI4</t>
  </si>
  <si>
    <t>** - IDFC FIRST BANK LTD - CD - 12/06/2024</t>
  </si>
  <si>
    <t>INE040A16ES0</t>
  </si>
  <si>
    <t>** - HDFC BANK LTD - CD - 06/06/2024</t>
  </si>
  <si>
    <t>INE01C314759</t>
  </si>
  <si>
    <t>** - BAJAJ FINANCIAL SECURITIES LTD - CP - 12/06/2024</t>
  </si>
  <si>
    <t>INE763G14TQ1</t>
  </si>
  <si>
    <t>** - ICICI SECURITIES LTD - CP - 12/06/2024</t>
  </si>
  <si>
    <t>INE090AD6089</t>
  </si>
  <si>
    <t>** - ICICI BANK LTD - CD - 12/06/2024</t>
  </si>
  <si>
    <t>INE476A16XW8</t>
  </si>
  <si>
    <t>** - CANARA BANK - CD - 11/06/2024</t>
  </si>
  <si>
    <t>INE514E16CG5</t>
  </si>
  <si>
    <t>** - EXIM - CD - 10/06/2024</t>
  </si>
  <si>
    <t>INE237A163U1</t>
  </si>
  <si>
    <t>** - KOTAK MAHINDRA BANK - CD - 07/06/2024</t>
  </si>
  <si>
    <t>INE028A16FE2</t>
  </si>
  <si>
    <t>** - BANK OF BARODA - CD - 11/06/2024</t>
  </si>
  <si>
    <t>INE261F14LF8</t>
  </si>
  <si>
    <t>** - NABARD - CP - 06/06/2024</t>
  </si>
  <si>
    <t>A) MONEY MARKET INSTRUMENTS</t>
  </si>
  <si>
    <t>YIELD</t>
  </si>
  <si>
    <t>Income / Capital Appreciation over tenure of the Scheme by investing in Debt, Money market instruments &amp; Government Securities.</t>
  </si>
  <si>
    <t>(A Close Ended Debt Scheme. Relatively Low interest rate risk and moderate Credit Risk)</t>
  </si>
  <si>
    <t>^^ In terms of sub clause 5 of clause C of SEBI circular no. SEBI/HO/IMD/DF2/CIR/P/2019/104 dated 01.10.2019, the Instrument has Structured Obligation (SO) / Credit Enhancement (CE) features.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</si>
  <si>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</si>
  <si>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~Rs.372.60 Lakhs (at cost) for 3,726.01 units allotted towards Initial Contribution by the scheme (i.e. 25 bps of the schemes AUM as on December 31, 2022), as per SEBI Circular No. SEBI/HO/IMD/PoD2/P/CIR/2023/129 dated July 27, 2023.</t>
  </si>
  <si>
    <t>5.63 Months</t>
  </si>
  <si>
    <t>5.71 Months</t>
  </si>
  <si>
    <t>AVERAGE MATURITY : 5.63 Months</t>
  </si>
  <si>
    <t>NAV AS ON 30-NOV-23: RS.13.1972 (DIRECT - GROWTH)</t>
  </si>
  <si>
    <t>NAV AS ON 30-NOV-23: RS.13.2809 (DIRECT - MONTHLY IDCW)</t>
  </si>
  <si>
    <t>NAV AS ON 30-NOV-23: RS.10.4055 (DIRECT - WEEKLY IDCW)</t>
  </si>
  <si>
    <t>NAV AS ON 30-NOV-23: RS.12.7217 (REGULAR - GROWTH)</t>
  </si>
  <si>
    <t>NAV AS ON 30-NOV-23: RS.12.7259 (REGULAR - MONTHLY IDCW)</t>
  </si>
  <si>
    <t>NAV AS ON 30-NOV-23: RS.10.3785 (REGULAR - WEEKLY IDCW)</t>
  </si>
  <si>
    <t>NAV AS ON 31-MAY-24: RS.13.7076 (DIRECT - GROWTH)</t>
  </si>
  <si>
    <t>NAV AS ON 31-MAY-24: RS.13.737 (DIRECT - MONTHLY IDCW)</t>
  </si>
  <si>
    <t>NAV AS ON 31-MAY-24: RS.10.4087 (DIRECT - WEEKLY IDCW)</t>
  </si>
  <si>
    <t>NAV AS ON 31-MAY-24: RS.13.1577 (REGULAR - GROWTH)</t>
  </si>
  <si>
    <t>NAV AS ON 31-MAY-24: RS.13.161 (REGULAR - MONTHLY IDCW)</t>
  </si>
  <si>
    <t>NAV AS ON 31-MAY-24: RS.10.3815 (REGULAR - WEEKLY IDCW)</t>
  </si>
  <si>
    <t>IN002023Y516</t>
  </si>
  <si>
    <t>** TREASURY BILL 182 DAYS (05/09/2024)</t>
  </si>
  <si>
    <t>INE472H14284</t>
  </si>
  <si>
    <t>** - STANDARD CHARTERED SECURITES (INDIA) LTD - CP - 18/02/2025</t>
  </si>
  <si>
    <t>INE704I14IF7</t>
  </si>
  <si>
    <t>** - BARCLAYS INVESTMENTS &amp; LOANS (INDIA) PVT LTD - CP - 23/01/2025</t>
  </si>
  <si>
    <t>INE417C14645</t>
  </si>
  <si>
    <t>** - PILANI INVESTMENT &amp; INDUSTRIES CORPORATION LTD - CP - 14/01/2025</t>
  </si>
  <si>
    <t>INE146O14CF2</t>
  </si>
  <si>
    <t>** - HINDUJA LEYLAND FINANCE LTD - CP - 18/11/2024</t>
  </si>
  <si>
    <t>INE957N14HN7</t>
  </si>
  <si>
    <t>** - HERO FINCORP LTD - CP - 19/11/2024</t>
  </si>
  <si>
    <t>INE403G14RV8</t>
  </si>
  <si>
    <t>** - STANDARD CHARTERED CAPITAL LTD - CP - 20/11/2024</t>
  </si>
  <si>
    <t>INE371K14BY7</t>
  </si>
  <si>
    <t>** - TATA REALTY AND INFRASTRUCTURE LTD - CP - 31/10/2024</t>
  </si>
  <si>
    <t>INE238AD6546</t>
  </si>
  <si>
    <t>** - AXIS BANK LTD - CD - 19/09/2024</t>
  </si>
  <si>
    <t>IN002023Y425</t>
  </si>
  <si>
    <t>** TREASURY BILL 182 DAYS (11/07/2024)</t>
  </si>
  <si>
    <t>INE516Y14FN2</t>
  </si>
  <si>
    <t>** - PIRAMAL CAPITAL &amp; HOUSING FINANCE LTD - CP - 13/09/2024</t>
  </si>
  <si>
    <t>INE417C14710</t>
  </si>
  <si>
    <t>** - PILANI INVESTMENT &amp; INDUSTRIES CORPORATION LTD - CP - 21/03/2025</t>
  </si>
  <si>
    <t>INE01GA16228</t>
  </si>
  <si>
    <t>** - DBS BANK INDIA LTD - CD - 07/03/2025</t>
  </si>
  <si>
    <t>INE432R14261</t>
  </si>
  <si>
    <t>** - SHRIRAM HOUSING FINANCE LTD - CP - 27/12/2024</t>
  </si>
  <si>
    <t>INE824H14PA1</t>
  </si>
  <si>
    <t>** - JULIUS BAER CAPITAL IND PVT LTD - CP - 13/09/2024</t>
  </si>
  <si>
    <t>INE238AD6538</t>
  </si>
  <si>
    <t>** - AXIS BANK LTD - CD - 18/09/2024</t>
  </si>
  <si>
    <t>INE040A16DX2</t>
  </si>
  <si>
    <t>** - HDFC BANK LTD - CD - 13/09/2024</t>
  </si>
  <si>
    <t>INE949L16BW7</t>
  </si>
  <si>
    <t>** - AU SMALL FINANCE BANK - CD - 02/09/2024</t>
  </si>
  <si>
    <t>INE403G14RK1</t>
  </si>
  <si>
    <t>** - STANDARD CHARTERED CAPITAL LTD - CP - 21/08/2024</t>
  </si>
  <si>
    <t>INE870H14SL5</t>
  </si>
  <si>
    <t>** - NETWORK 18  MEDIA &amp; INVESTMENTS LTD - CP - 27/06/2024</t>
  </si>
  <si>
    <t>INE790I14EU4</t>
  </si>
  <si>
    <t>** - HSBC INVESTDIRECT FINANCIAL SERVICES (I) LTD - CP - 24/02/2025</t>
  </si>
  <si>
    <t>INE476A16YB0</t>
  </si>
  <si>
    <t>** - CANARA BANK - CD - 20/03/2025</t>
  </si>
  <si>
    <t>INE261F16785</t>
  </si>
  <si>
    <t>** - NABARD - CD - 07/02/2025</t>
  </si>
  <si>
    <t>IN002023Y524</t>
  </si>
  <si>
    <t>** TREASURY BILL 182 DAYS (12/09/2024)</t>
  </si>
  <si>
    <t>INE040A16EH3</t>
  </si>
  <si>
    <t>** - HDFC BANK LTD - CD - 06/12/2024</t>
  </si>
  <si>
    <t>INE476A16YD6</t>
  </si>
  <si>
    <t>** - CANARA BANK - CD - 27/06/2024</t>
  </si>
  <si>
    <t>IN002023Y383</t>
  </si>
  <si>
    <t>** TREASURY BILL 182 DAYS (13/06/2024)</t>
  </si>
  <si>
    <t>INE556F16AM5</t>
  </si>
  <si>
    <t>** - SMALL INDUST DEVLOP BANK  OF INDIA - CD - 11/12/2024</t>
  </si>
  <si>
    <t>INE237A168U0</t>
  </si>
  <si>
    <t>** - KOTAK MAHINDRA BANK - CD - 27/09/2024</t>
  </si>
  <si>
    <t>INE756I07EE3</t>
  </si>
  <si>
    <t>** 07.49 % HDB FINANCIAL SERVICES LTD - 24/01/2025</t>
  </si>
  <si>
    <t>INE012I07041</t>
  </si>
  <si>
    <t>** 09.10 % JM FINANCIAL SERVICES LTD - 11/03/2026</t>
  </si>
  <si>
    <t>INE667F07IH2</t>
  </si>
  <si>
    <t>CARE-AA+</t>
  </si>
  <si>
    <t>** 08.03 % SUNDARAM HOME FINANCE LTD - 22/11/2024</t>
  </si>
  <si>
    <t>INE371K08169</t>
  </si>
  <si>
    <t>** 07.09 % TATA REALTY AND INFRASTRUCTURE LTD - 21/06/2024</t>
  </si>
  <si>
    <t>INE667F07IA7</t>
  </si>
  <si>
    <t>** SUNDARAM HOME FINANCE LTD - 14/06/2024 - FRB</t>
  </si>
  <si>
    <t>INE572E07118</t>
  </si>
  <si>
    <t>** 08.53 % PNB HOUSING FINANCE LTD - 29/12/2024</t>
  </si>
  <si>
    <t>INE020B08880</t>
  </si>
  <si>
    <t>** 08.57 % REC LTD - 21/12/2024</t>
  </si>
  <si>
    <t>INE071G07389</t>
  </si>
  <si>
    <t>** 06.18 % ICICI HOME FINANCE CO.LTD - 18/10/2024</t>
  </si>
  <si>
    <t>INE950O08253</t>
  </si>
  <si>
    <t>IND-AA+</t>
  </si>
  <si>
    <t>** 07.05 % MAHINDRA RURAL HOUSING FINANCE LTD - 26/09/2024</t>
  </si>
  <si>
    <t>INE01WN07094</t>
  </si>
  <si>
    <t>** 09.50 % MOTILAL OSWAL FINVEST LTD - 12/09/2025</t>
  </si>
  <si>
    <t>INE020B08898</t>
  </si>
  <si>
    <t>** 08.23 % REC LTD - 23/01/2025</t>
  </si>
  <si>
    <t>INE110L08060</t>
  </si>
  <si>
    <t>** 09.00 % RELIANCE INDUSTRIES LTD - 21/01/2025</t>
  </si>
  <si>
    <t>IN1520210189</t>
  </si>
  <si>
    <t>SDL GUJARAT  5.77% (02/02/2025)</t>
  </si>
  <si>
    <t>IN0020090034</t>
  </si>
  <si>
    <t>GOI 7.35% (22/06/2024)</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</si>
  <si>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</si>
  <si>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</si>
  <si>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</si>
  <si>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</si>
  <si>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</si>
  <si>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</si>
  <si>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</si>
  <si>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</si>
  <si>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</si>
  <si>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</si>
  <si>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</si>
  <si>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</si>
  <si>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</si>
  <si>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</si>
  <si>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</si>
  <si>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as on 31-05-24</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</si>
  <si>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</si>
  <si>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t>
  </si>
  <si>
    <t>11.38 Months</t>
  </si>
  <si>
    <t>10.83 Months</t>
  </si>
  <si>
    <t>AVERAGE MATURITY : 11.38 MONTHS</t>
  </si>
  <si>
    <t>NAV AS ON 30-NOV-23: RS.2268.2001 (DIRECT - PERIODIC IDCW)</t>
  </si>
  <si>
    <t>NAV AS ON 30-NOV-23: RS.3577.3992 (DIRECT - GROWTH)</t>
  </si>
  <si>
    <t>NAV AS ON 30-NOV-23: RS.1008.3955 (DIRECT - WEEKLY IDCW)</t>
  </si>
  <si>
    <t>NAV AS ON 30-NOV-23: RS.1003.5316 (DIRECT - DAILY IDCW)</t>
  </si>
  <si>
    <t>NAV AS ON 30-NOV-23: RS.2217.807 (REGULAR - PERIODIC IDCW)</t>
  </si>
  <si>
    <t>NAV AS ON 30-NOV-23: RS.3499.0486 (REGULAR - GROWTH)</t>
  </si>
  <si>
    <t>NAV AS ON 30-NOV-23: RS.1008.3789 (REGULAR - WEEKLY IDCW)</t>
  </si>
  <si>
    <t>NAV AS ON 30-NOV-23: RS.1003.5288 (REGULAR - DAILY IDCW)</t>
  </si>
  <si>
    <t>NAV AS ON 31-MAY-24: RS.2356.8639 (DIRECT - PERIODIC IDCW)</t>
  </si>
  <si>
    <t>NAV AS ON 31-MAY-24: RS.3717.0174 (DIRECT - GROWTH)</t>
  </si>
  <si>
    <t>NAV AS ON 31-MAY-24: RS.1008.5518 (DIRECT - WEEKLY IDCW)</t>
  </si>
  <si>
    <t>NAV AS ON 31-MAY-24: RS.1003.5316 (DIRECT - DAILY IDCW)</t>
  </si>
  <si>
    <t>NAV AS ON 31-MAY-24: RS.2299.0144 (REGULAR - PERIODIC IDCW)</t>
  </si>
  <si>
    <t>NAV AS ON 31-MAY-24: RS.3627.167 (REGULAR - GROWTH)</t>
  </si>
  <si>
    <t>NAV AS ON 31-MAY-24: RS.1008.5233 (REGULAR - WEEKLY IDCW)</t>
  </si>
  <si>
    <t>NAV AS ON 31-MAY-24: RS.1003.5288 (REGULAR - DAILY IDCW)</t>
  </si>
  <si>
    <t>INE040A16EP6</t>
  </si>
  <si>
    <t>** - HDFC BANK LTD - CD - 28/02/2025</t>
  </si>
  <si>
    <t>INE160A16OM8</t>
  </si>
  <si>
    <t>** - PUNJAB NATIONAL BANK - CD - 25/02/2025</t>
  </si>
  <si>
    <t>INE403G14RM7</t>
  </si>
  <si>
    <t>** - STANDARD CHARTERED CAPITAL LTD - CP - 19/06/2024</t>
  </si>
  <si>
    <t>INE476A16XZ1</t>
  </si>
  <si>
    <t>** - CANARA BANK - CD - 12/03/2025</t>
  </si>
  <si>
    <t>INE476A16XK3</t>
  </si>
  <si>
    <t>** - CANARA BANK - CD - 22/01/2025</t>
  </si>
  <si>
    <t>INE071G07454</t>
  </si>
  <si>
    <t>** ICICI HOME FINANCE CO.LTD - 27/09/2024 - FRB</t>
  </si>
  <si>
    <t>INE020B08906</t>
  </si>
  <si>
    <t>** 08.27 % REC LTD - 06/02/2025</t>
  </si>
  <si>
    <t>INE115A07OS8</t>
  </si>
  <si>
    <t>** 07.33 % LIC HOUSING FINANCE LTD - 12/02/2025</t>
  </si>
  <si>
    <t>INE020B08DF6</t>
  </si>
  <si>
    <t>** 05.85 % REC LTD - 20/12/2025</t>
  </si>
  <si>
    <t>INE115A07PQ9</t>
  </si>
  <si>
    <t>** 05.99 % LIC HOUSING FINANCE LTD - 12/03/2025</t>
  </si>
  <si>
    <t>INE261F08EB4</t>
  </si>
  <si>
    <t>** 07.49 % NABARD - 15/10/2026</t>
  </si>
  <si>
    <t>INE040A08AG0</t>
  </si>
  <si>
    <t>** HDFC BANK LTD - 28/10/2024 - FRB</t>
  </si>
  <si>
    <t>INE115A07PS5</t>
  </si>
  <si>
    <t>** 05.75 % LIC HOUSING FINANCE LTD - 14/06/2024</t>
  </si>
  <si>
    <t>INE514E08EK0</t>
  </si>
  <si>
    <t>** 08.11 % EXIM - 03/02/2025</t>
  </si>
  <si>
    <t>INE733E07JX0</t>
  </si>
  <si>
    <t>** 08.19 % NTPC LTD - 15/12/2025</t>
  </si>
  <si>
    <t>INE514E08FT8</t>
  </si>
  <si>
    <t>** 06.35 % EXIM - 18/02/2025</t>
  </si>
  <si>
    <t>INE020B08963</t>
  </si>
  <si>
    <t>** 08.11 % REC LTD - 07/10/2025</t>
  </si>
  <si>
    <t>INE556F08KF5</t>
  </si>
  <si>
    <t>** 07.54 % SMALL INDUST DEVLOP BANK  OF INDIA - 12/01/2026</t>
  </si>
  <si>
    <t>INE975F07HX8</t>
  </si>
  <si>
    <t>** KOTAK MAHINDRA INVESTMENTS LTD - 28/02/2025 - ZCB</t>
  </si>
  <si>
    <t>INE033L07HV8</t>
  </si>
  <si>
    <t>** 07.97 % TATA CAPITAL HOUSING FINANCE LTD - 03/11/2025</t>
  </si>
  <si>
    <t>INE557F08FV0</t>
  </si>
  <si>
    <t>** 07.78 % NATIONAL HOUSING BANK - 26/04/2027</t>
  </si>
  <si>
    <t>INE134E08GY3</t>
  </si>
  <si>
    <t>** 08.20 % POWER FINANCE CORPORATION - 10/03/2025</t>
  </si>
  <si>
    <t>INE756I07EG8</t>
  </si>
  <si>
    <t>** 07.70 % HDB FINANCIAL SERVICES LTD - 11/08/2025</t>
  </si>
  <si>
    <t>INE031A08855</t>
  </si>
  <si>
    <t>** 07.54 % HOUSING &amp; URBAN DEVELOPMENT CORPORATION LTD - 11/02/2026</t>
  </si>
  <si>
    <t>IN1920180081</t>
  </si>
  <si>
    <t>SDL KARNATAKA 8.52% (28/11/2028)</t>
  </si>
  <si>
    <t>IN3120180143</t>
  </si>
  <si>
    <t>SDL TAMILNADU 08.68% (10/10/2028)</t>
  </si>
  <si>
    <t>IN3120170128</t>
  </si>
  <si>
    <t>SDL TAMILNADU 8.28% (21/02/2028)</t>
  </si>
  <si>
    <t>IN1920180115</t>
  </si>
  <si>
    <t>SDL KARNATAKA 08.08% (26/12/2028)</t>
  </si>
  <si>
    <t>IN1920140036</t>
  </si>
  <si>
    <t>SDL KARNATAKA 8.97% (23/07/2024)</t>
  </si>
  <si>
    <t>IN1520140014</t>
  </si>
  <si>
    <t>SDL GUJARAT  9.01% (25/06/2024)</t>
  </si>
  <si>
    <t>IN3120140139</t>
  </si>
  <si>
    <t>SDL TAMILNADU 8.72% (29/10/2024)</t>
  </si>
  <si>
    <t>IN2220140098</t>
  </si>
  <si>
    <t>SDL MAHARASHTRA 8.98% (27/08/2024)</t>
  </si>
  <si>
    <t>IN3120140188</t>
  </si>
  <si>
    <t>SDL TAMILNADU  8.13% (14/01/2025)</t>
  </si>
  <si>
    <t>IN2920180030</t>
  </si>
  <si>
    <t>SDL RAJASTHAN  08.16% (09/05/2028)</t>
  </si>
  <si>
    <t>IN2220230014</t>
  </si>
  <si>
    <t>SGS MAHARASHTRA 7.36% (12/04/2028)</t>
  </si>
  <si>
    <t>IN2220140072</t>
  </si>
  <si>
    <t>SDL MAHARASHTRA 8.94% (23/07/2024)</t>
  </si>
  <si>
    <t>IN1020200144</t>
  </si>
  <si>
    <t>SDL ANDHRA PRADESH 6.55% (27/05/2028)</t>
  </si>
  <si>
    <t>IN0020140045</t>
  </si>
  <si>
    <t>GOI - 8.40% (28/07/2024)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</si>
  <si>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</si>
  <si>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</si>
  <si>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</si>
  <si>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</si>
  <si>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</si>
  <si>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has 1 Segregrated Portfolio )</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</si>
  <si>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</si>
  <si>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</si>
  <si>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</si>
  <si>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</si>
  <si>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</si>
  <si>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</si>
  <si>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</si>
  <si>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</si>
  <si>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</si>
  <si>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</si>
  <si>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</si>
  <si>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</si>
  <si>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</si>
  <si>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</si>
  <si>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</si>
  <si>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</si>
  <si>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</si>
  <si>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</si>
  <si>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</si>
  <si>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</si>
  <si>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</si>
  <si>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</si>
  <si>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</si>
  <si>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</si>
  <si>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3.39 years</t>
  </si>
  <si>
    <t>2.79 years</t>
  </si>
  <si>
    <t>AVERAGE MATURITY : 3.39 YEARS</t>
  </si>
  <si>
    <t>NAV AS ON 30-NOV-23: RS.24.6036 (DIRECT - PERIODIC IDCW)</t>
  </si>
  <si>
    <t>NAV AS ON 30-NOV-23: RS.22.5024 (REGULAR - PERIODIC IDCW)</t>
  </si>
  <si>
    <t>NAV AS ON 30-NOV-23: RS.46.3734 (DIRECT - GROWTH)</t>
  </si>
  <si>
    <t>NAV AS ON 30-NOV-23: RS.21.059 (DIRECT - MONTHLY IDCW)</t>
  </si>
  <si>
    <t>NAV AS ON 30-NOV-23: RS.42.4717 (REGULAR - GROWTH)</t>
  </si>
  <si>
    <t>NAV AS ON 30-NOV-23: RS.19.1782 (REGULAR - MONTHLY IDCW)</t>
  </si>
  <si>
    <t>NAV AS ON 31-MAY-24: RS.25.6321 (DIRECT - PERIODIC IDCW)</t>
  </si>
  <si>
    <t>NAV AS ON 31-MAY-24: RS.23.3432 (REGULAR - PERIODIC IDCW)</t>
  </si>
  <si>
    <t>NAV AS ON 31-MAY-24: RS.48.3117 (DIRECT - GROWTH)</t>
  </si>
  <si>
    <t>NAV AS ON 31-MAY-24: RS.21.9395 (DIRECT - MONTHLY IDCW)</t>
  </si>
  <si>
    <t>NAV AS ON 31-MAY-24: RS.44.0585 (REGULAR - GROWTH)</t>
  </si>
  <si>
    <t>NAV AS ON 31-MAY-24: RS.19.8948 (REGULAR - MONTHLY IDCW)</t>
  </si>
  <si>
    <t>INE906B07GP0</t>
  </si>
  <si>
    <t>** 08.27 % NATIONAL HIGHWAYS AUTHORITY OF INDIA - 28/03/2029</t>
  </si>
  <si>
    <t>INE756I07ED5</t>
  </si>
  <si>
    <t>** 06.30 % HDB FINANCIAL SERVICES LTD - 17/03/2025</t>
  </si>
  <si>
    <t>INE020B08AC9</t>
  </si>
  <si>
    <t>** 07.54 % REC LTD - 30/12/2026</t>
  </si>
  <si>
    <t>INE040A08989</t>
  </si>
  <si>
    <t>** 07.35 % HDFC BANK LTD - 10/02/2025</t>
  </si>
  <si>
    <t>INE935V07012</t>
  </si>
  <si>
    <t>** 06.49 % VECTOR GREEN PRAYAGRAJ SOLAR PVT LTD - 01/07/2024</t>
  </si>
  <si>
    <t>INE556F08JZ5</t>
  </si>
  <si>
    <t>** 07.15 % SMALL INDUST DEVLOP BANK  OF INDIA - 21/07/2025</t>
  </si>
  <si>
    <t>INE040A08948</t>
  </si>
  <si>
    <t>** 07.79 % HDFC BANK LTD - 04/03/2025</t>
  </si>
  <si>
    <t>INE020B08EA5</t>
  </si>
  <si>
    <t>** 07.55 % REC LTD - 31/03/2028</t>
  </si>
  <si>
    <t>INE134E08MX3</t>
  </si>
  <si>
    <t>** 07.60 % POWER FINANCE CORPORATION - 13/04/2029</t>
  </si>
  <si>
    <t>INE020B08EW9</t>
  </si>
  <si>
    <t>** 07.71 % REC LTD - 26/02/2027</t>
  </si>
  <si>
    <t>INE020B08ES7</t>
  </si>
  <si>
    <t>** 07.80 % REC LTD - 30/05/2026</t>
  </si>
  <si>
    <t>INE261F08EF5</t>
  </si>
  <si>
    <t>** 07.80 % NABARD - 15/03/2027</t>
  </si>
  <si>
    <t>INE306N07NL3</t>
  </si>
  <si>
    <t>** 08.30 % TATA CAPITAL LTD - 13/03/2026</t>
  </si>
  <si>
    <t>INE377Y07482</t>
  </si>
  <si>
    <t>** 08.10 % BAJAJ HOUSING FINANCE LTD - 08/07/2027</t>
  </si>
  <si>
    <t>INE660A07RH9</t>
  </si>
  <si>
    <t>** 07.40 % SUNDARAM FIN LTD - 26/08/2025</t>
  </si>
  <si>
    <t>INE261F08DX0</t>
  </si>
  <si>
    <t>** 07.58 % NABARD - 31/07/2026</t>
  </si>
  <si>
    <t>INE115A07QO2</t>
  </si>
  <si>
    <t>** 07.84 % LIC HOUSING FINANCE LTD - 11/05/2027</t>
  </si>
  <si>
    <t>INE134E08MT1</t>
  </si>
  <si>
    <t>** 07.64 % POWER FINANCE CORPORATION - 25/08/2026</t>
  </si>
  <si>
    <t>INE053F08338</t>
  </si>
  <si>
    <t>** 07.68 % INDIAN RAILWAYS FINANCE CORPORATION LTD - 24/11/2026</t>
  </si>
  <si>
    <t>INE556F08KA6</t>
  </si>
  <si>
    <t>** 07.25 % SMALL INDUST DEVLOP BANK  OF INDIA - 31/07/2025</t>
  </si>
  <si>
    <t>INE261F08DW2</t>
  </si>
  <si>
    <t>** 07.57 % NABARD - 19/03/2026</t>
  </si>
  <si>
    <t>IN3120180192</t>
  </si>
  <si>
    <t>SDL TAMILNADU 8.18% (19/12/2028)</t>
  </si>
  <si>
    <t>IN0020210244</t>
  </si>
  <si>
    <t>GOI - 6.54% (17/01/2032)</t>
  </si>
  <si>
    <t>IN0020200070</t>
  </si>
  <si>
    <t>GOI - 5.79% (11/05/2030)</t>
  </si>
  <si>
    <t>IN3120230484</t>
  </si>
  <si>
    <t>SGS TAMILNADU 7.44% (20/03/2034)</t>
  </si>
  <si>
    <t>IN1520160186</t>
  </si>
  <si>
    <t>SDL GUJARAT  7.19% (25/01/2027)</t>
  </si>
  <si>
    <t>IN0020220011</t>
  </si>
  <si>
    <t>GOI - 7.10% (18/04/2029)</t>
  </si>
  <si>
    <t>IN0020240019</t>
  </si>
  <si>
    <t>GOI - 7.10% (08/04/2034)</t>
  </si>
  <si>
    <t>IN0020230010</t>
  </si>
  <si>
    <t>GOI - 7.06% (10/04/2028)</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</si>
  <si>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</si>
  <si>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</si>
  <si>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</si>
  <si>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</si>
  <si>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</si>
  <si>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</si>
  <si>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</si>
  <si>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</si>
  <si>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has 1 segregated portfolio which was created under Tata Corporate Bond Fund )</t>
  </si>
  <si>
    <t>4.30 Years</t>
  </si>
  <si>
    <t>2.67 Years</t>
  </si>
  <si>
    <t>AVERAGE MATURITY : 4.30 YEARS</t>
  </si>
  <si>
    <t>NAV AS ON 30-NOV-23: RS.31.5736 (DIRECT - GROWTH)</t>
  </si>
  <si>
    <t>NAV AS ON 30-NOV-23: RS.27.4857 (REGULAR - GROWTH)</t>
  </si>
  <si>
    <t>NAV AS ON 31-MAY-24: RS.33.816 (DIRECT - GROWTH)</t>
  </si>
  <si>
    <t>NAV AS ON 31-MAY-24: RS.29.27 (REGULAR - GROWTH)</t>
  </si>
  <si>
    <t>IN2220140155</t>
  </si>
  <si>
    <t>SDL MAHARASHTRA 8.44% (26/11/2024)</t>
  </si>
  <si>
    <t>IN0020120047</t>
  </si>
  <si>
    <t>GOI -  8.20% (24/09/2025)</t>
  </si>
  <si>
    <t>IN0020060078</t>
  </si>
  <si>
    <t>GOI 8.24% 15/02/2027</t>
  </si>
  <si>
    <t>TRSF-CONSERVATIVE PLAN: • Long Term Capital Appreciation &amp; Current Income. • A debt oriented (between 70%-100%) savings scheme which provides tool for retirement planning to individual investors</t>
  </si>
  <si>
    <t>0.10 Months</t>
  </si>
  <si>
    <t>AVERAGE MATURITY : 0.10 Months</t>
  </si>
  <si>
    <t>NAV AS ON 30-NOV-23: RS.1235.4342 (DIRECT - GROWTH)</t>
  </si>
  <si>
    <t>NAV AS ON 30-NOV-23: RS.1000.0002 (DIRECT - DAILY IDCW)</t>
  </si>
  <si>
    <t>NAV AS ON 30-NOV-23: RS.1229.1655 (REGULAR - GROWTH)</t>
  </si>
  <si>
    <t>NAV AS ON 30-NOV-23: RS.1000.0002 (REGULAR - DAILY IDCW)</t>
  </si>
  <si>
    <t>NAV AS ON 31-MAY-24: RS.1277.0881 (DIRECT - GROWTH)</t>
  </si>
  <si>
    <t>NAV AS ON 31-MAY-24: RS.1000.0016 (DIRECT - DAILY IDCW)</t>
  </si>
  <si>
    <t>NAV AS ON 31-MAY-24: RS.1269.8352 (REGULAR - GROWTH)</t>
  </si>
  <si>
    <t>NAV AS ON 31-MAY-24: RS.1000.0016 (REGULAR - DAILY IDCW)</t>
  </si>
  <si>
    <t>$$ - Pursuant to SEBI circular no. SEBI/HO/IMD/DF2/CIR/P/2021/683 dated December 10, 2021, these securities are kept as margin and collateral for certain transactions.</t>
  </si>
  <si>
    <t>IN002023X526</t>
  </si>
  <si>
    <t>** TREASURY BILL 91 DAYS (06/06/2024) $$</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</si>
  <si>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</si>
  <si>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</si>
  <si>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</si>
  <si>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</si>
  <si>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</si>
  <si>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3.36 years</t>
  </si>
  <si>
    <t>2.97 Years</t>
  </si>
  <si>
    <t>AVERAGE MATURITY : 3.36 YEARS</t>
  </si>
  <si>
    <t>NAV AS ON 30-NOV-23: RS.10.8935 (DIRECT - GROWTH)</t>
  </si>
  <si>
    <t>NAV AS ON 30-NOV-23: RS.10.8935 (DIRECT - IDCW)</t>
  </si>
  <si>
    <t>NAV AS ON 30-NOV-23: RS.10.8381 (REGULAR - GROWTH)</t>
  </si>
  <si>
    <t>NAV AS ON 30-NOV-23: RS.10.8381 (REGULAR - IDCW)</t>
  </si>
  <si>
    <t>NAV AS ON 31-MAY-24: RS.11.3682 (DIRECT - GROWTH)</t>
  </si>
  <si>
    <t>NAV AS ON 31-MAY-24: RS.11.3682 (DIRECT - IDCW)</t>
  </si>
  <si>
    <t>NAV AS ON 31-MAY-24: RS.11.2963 (REGULAR - GROWTH)</t>
  </si>
  <si>
    <t>NAV AS ON 31-MAY-24: RS.11.2963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</si>
  <si>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</si>
  <si>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</si>
  <si>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</si>
  <si>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</si>
  <si>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</si>
  <si>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</si>
  <si>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</si>
  <si>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</si>
  <si>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</si>
  <si>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</si>
  <si>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</si>
  <si>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</si>
  <si>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INE053F07983</t>
  </si>
  <si>
    <t>** 07.83 % INDIAN RAILWAYS FINANCE CORPORATION LTD - 19/03/2027</t>
  </si>
  <si>
    <t>INE020B08AH8</t>
  </si>
  <si>
    <t>** 07.95 % REC LTD - 12/03/2027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</si>
  <si>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</si>
  <si>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</si>
  <si>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</si>
  <si>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</si>
  <si>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</si>
  <si>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</si>
  <si>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</si>
  <si>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</si>
  <si>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</si>
  <si>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</si>
  <si>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</si>
  <si>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</si>
  <si>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IN3320170118</t>
  </si>
  <si>
    <t>SDL UTTAR PRADESH 7.56% (11/10/2027)</t>
  </si>
  <si>
    <t>IN1920170041</t>
  </si>
  <si>
    <t>SDL KARNATAKA 7.55% (25/10/2027)</t>
  </si>
  <si>
    <t>IN1920170108</t>
  </si>
  <si>
    <t>SDL KARNATAKA 7.65% (06/12/2027)</t>
  </si>
  <si>
    <t>IN1920170066</t>
  </si>
  <si>
    <t>SDL KARNATAKA 7.64% (08/11/2027)</t>
  </si>
  <si>
    <t>IN3420170133</t>
  </si>
  <si>
    <t>SDL WEST BENGAL 7.68% (06/12/2027)</t>
  </si>
  <si>
    <t>IN2920170106</t>
  </si>
  <si>
    <t>SDL RAJASTHAN 7.65% (29/11/2027)</t>
  </si>
  <si>
    <t>IN3120170102</t>
  </si>
  <si>
    <t>SDL TAMILNADU 7.69% (20/12/2027)</t>
  </si>
  <si>
    <t>IN1920170132</t>
  </si>
  <si>
    <t>SDL KARNATAKA 7.82% (27/12/2027)</t>
  </si>
  <si>
    <t>IN2920170098</t>
  </si>
  <si>
    <t>SDL RAJASTHAN 7.64% (01/11/2027)</t>
  </si>
  <si>
    <t>IN2920170122</t>
  </si>
  <si>
    <t>SDL RAJASTHAN 7.86% (27/12/2027)</t>
  </si>
  <si>
    <t>IN1920170074</t>
  </si>
  <si>
    <t>SDL KARNATAKA 7.70% (15/11/2027)</t>
  </si>
  <si>
    <t>IN1520170110</t>
  </si>
  <si>
    <t>SDL GUJARAT  7.62% (01/11/2027)</t>
  </si>
  <si>
    <t>IN3320170126</t>
  </si>
  <si>
    <t>SDL UTTAR PRADESH 7.59% (25/10/2027)</t>
  </si>
  <si>
    <t>IN3320170142</t>
  </si>
  <si>
    <t>SDL UTTAR PRADESH 7.67% (29/11/2027)</t>
  </si>
  <si>
    <t>IN3420170158</t>
  </si>
  <si>
    <t>SDL WEST BENGAL 7.72% (20/12/2027)</t>
  </si>
  <si>
    <t>IN1520190126</t>
  </si>
  <si>
    <t>SDL GUJARAT  7.19% (23/10/2027)</t>
  </si>
  <si>
    <t>IN3120180119</t>
  </si>
  <si>
    <t>SDL TAMILNADU 8.61% (03/09/2027)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</si>
  <si>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</si>
  <si>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</si>
  <si>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</si>
  <si>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</si>
  <si>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</si>
  <si>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</si>
  <si>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</si>
  <si>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</si>
  <si>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</si>
  <si>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</si>
  <si>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</si>
  <si>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</si>
  <si>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</si>
  <si>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4.94 years</t>
  </si>
  <si>
    <t>4.17 years</t>
  </si>
  <si>
    <t>AVERAGE MATURITY : 4.94 YEARS</t>
  </si>
  <si>
    <t>NAV AS ON 30-NOV-23: RS.10.6176 (DIRECT - GROWTH)</t>
  </si>
  <si>
    <t>NAV AS ON 30-NOV-23: RS.10.6176 (DIRECT - IDCW)</t>
  </si>
  <si>
    <t>NAV AS ON 30-NOV-23: RS.10.5805 (REGULAR - GROWTH)</t>
  </si>
  <si>
    <t>NAV AS ON 30-NOV-23: RS.10.5805 (REGULAR - IDCW)</t>
  </si>
  <si>
    <t>NAV AS ON 31-MAY-24: RS.11.1038 (DIRECT - GROWTH)</t>
  </si>
  <si>
    <t>NAV AS ON 31-MAY-24: RS.11.1038 (DIRECT - IDCW)</t>
  </si>
  <si>
    <t>NAV AS ON 31-MAY-24: RS.11.0474 (REGULAR - GROWTH)</t>
  </si>
  <si>
    <t>NAV AS ON 31-MAY-24: RS.11.0474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</si>
  <si>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</si>
  <si>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</si>
  <si>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2.38 years</t>
  </si>
  <si>
    <t>2.22 years</t>
  </si>
  <si>
    <t>AVERAGE MATURITY : 2.38 YEARS</t>
  </si>
  <si>
    <t>NAV AS ON 30-NOV-23: RS.10.5869 (DIRECT - GROWTH)</t>
  </si>
  <si>
    <t>NAV AS ON 30-NOV-23: RS.10.5869 (DIRECT - IDCW)</t>
  </si>
  <si>
    <t>NAV AS ON 30-NOV-23: RS.10.5505 (REGULAR - GROWTH)</t>
  </si>
  <si>
    <t>NAV AS ON 30-NOV-23: RS.10.5505 (REGULAR - IDCW)</t>
  </si>
  <si>
    <t>NAV AS ON 31-MAY-24: RS.11.0186 (DIRECT - GROWTH)</t>
  </si>
  <si>
    <t>NAV AS ON 31-MAY-24: RS.11.0186 (DIRECT - IDCW)</t>
  </si>
  <si>
    <t>NAV AS ON 31-MAY-24: RS.10.9641 (REGULAR - GROWTH)</t>
  </si>
  <si>
    <t>NAV AS ON 31-MAY-24: RS.10.9641 (REGULAR - IDCW)</t>
  </si>
  <si>
    <t>GOI - 6.97% (06/09/2026)</t>
  </si>
  <si>
    <t>GOI - 5.74% (15/11/2026)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</si>
  <si>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</si>
  <si>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</si>
  <si>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</si>
  <si>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</si>
  <si>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^Note: Includes amount of ~Rs. 2,216.49 Lakhs (at cost) for 22,164.89 units allotted towards Initial Contribution by the scheme (i.e. 25 bps of the schemes AUM as on December 31, 2022), as per SEBI Circular No. SEBI/HO/IMD/PoD2/P/CIR/2023/129 dated July 27, 2023.</t>
  </si>
  <si>
    <t>Tata Dividend Yield Fund</t>
  </si>
  <si>
    <t>7.71 Months</t>
  </si>
  <si>
    <t>AVERAGE MATURITY : 7.71 MONTHS</t>
  </si>
  <si>
    <t>NAV AS ON 30-NOV-23: RS.1114.52 (DIRECT - DAILY IDCW)</t>
  </si>
  <si>
    <t>NAV AS ON 30-NOV-23: RS.4251.6382 (DIRECT - GROWTH)</t>
  </si>
  <si>
    <t>NAV AS ON 30-NOV-23: RS.1114.52 (REGULAR - DAILY IDCW)</t>
  </si>
  <si>
    <t>NAV AS ON 30-NOV-23: RS.4190.384 (REGULAR - GROWTH)</t>
  </si>
  <si>
    <t>NAV AS ON 31-MAY-24: RS.1114.52 (DIRECT - DAILY IDCW)</t>
  </si>
  <si>
    <t>NAV AS ON 31-MAY-24: RS.4422.3602 (DIRECT - GROWTH)</t>
  </si>
  <si>
    <t>NAV AS ON 31-MAY-24: RS.1114.52 (REGULAR - DAILY IDCW)</t>
  </si>
  <si>
    <t>NAV AS ON 31-MAY-24: RS.4352.951 (REGULAR - GROWTH)</t>
  </si>
  <si>
    <t>IN002024Y027</t>
  </si>
  <si>
    <t>** TREASURY BILL 182 DAYS (11/10/2024)</t>
  </si>
  <si>
    <t>INE237A160W3</t>
  </si>
  <si>
    <t>** - KOTAK MAHINDRA BANK - CD - 05/02/2025</t>
  </si>
  <si>
    <t>INE909H14PN3</t>
  </si>
  <si>
    <t>** - TMF HOLDINGS LTD - CP - 05/03/2025</t>
  </si>
  <si>
    <t>INE237A166V2</t>
  </si>
  <si>
    <t>** - KOTAK MAHINDRA BANK - CD - 24/01/2025</t>
  </si>
  <si>
    <t>IN002024Y084</t>
  </si>
  <si>
    <t>** TREASURY BILL 182 DAYS (22/11/2024)</t>
  </si>
  <si>
    <t>INE012I14QB7</t>
  </si>
  <si>
    <t>** - JM FINANCIAL SERVICES LTD - CP - 29/01/2025</t>
  </si>
  <si>
    <t>INE144H14GR7</t>
  </si>
  <si>
    <t>** - DEUTSCHE INVESTMENT INDIA PVT LTD - CP - 28/11/2024</t>
  </si>
  <si>
    <t>INE237A168W6</t>
  </si>
  <si>
    <t>** - KOTAK MAHINDRA BANK - CD - 21/03/2025</t>
  </si>
  <si>
    <t>INE040A16EU6</t>
  </si>
  <si>
    <t>** - HDFC BANK LTD - CD - 12/03/2025</t>
  </si>
  <si>
    <t>INE160A16OP1</t>
  </si>
  <si>
    <t>** - PUNJAB NATIONAL BANK - CD - 11/03/2025</t>
  </si>
  <si>
    <t>INE261F16819</t>
  </si>
  <si>
    <t>** - NABARD - CD - 26/02/2025</t>
  </si>
  <si>
    <t>INE028A16EX5</t>
  </si>
  <si>
    <t>** - BANK OF BARODA - CD - 20/02/2025</t>
  </si>
  <si>
    <t>INE02FN14218</t>
  </si>
  <si>
    <t>** - IGH HOLDING PVT LTD - CP - 24/12/2024</t>
  </si>
  <si>
    <t>INE704I14IB6</t>
  </si>
  <si>
    <t>** - BARCLAYS INVESTMENTS &amp; LOANS (INDIA) PVT LTD - CP - 24/12/2024</t>
  </si>
  <si>
    <t>INE556F16AO1</t>
  </si>
  <si>
    <t>** - SMALL INDUST DEVLOP BANK  OF INDIA - CD - 10/01/2025</t>
  </si>
  <si>
    <t>INE037E14AP7</t>
  </si>
  <si>
    <t>** - TATA TELESERVICES LTD - CP - 20/11/2024</t>
  </si>
  <si>
    <t>IN002023Z380</t>
  </si>
  <si>
    <t>** TREASURY BILL 364 DAYS (05/12/2024)</t>
  </si>
  <si>
    <t>INE692A16HF8</t>
  </si>
  <si>
    <t>** - UNION BANK OF INDIA - CD - 26/03/2025</t>
  </si>
  <si>
    <t>INE012I14QA9</t>
  </si>
  <si>
    <t>** - JM FINANCIAL SERVICES LTD - CP - 22/01/2025</t>
  </si>
  <si>
    <t>INE918K14BE7</t>
  </si>
  <si>
    <t>** - NUVAMA WEALTH FINANCE LTD (EARLIER EDELWEISS FINANCE AND INVESTMENTS LTD) - CP - 29/11/2024</t>
  </si>
  <si>
    <t>INE523L14708</t>
  </si>
  <si>
    <t>** - NUVAMA WEALTH AND INVESTMENT LTD - CP - 31/10/2024</t>
  </si>
  <si>
    <t>INE040A16EM3</t>
  </si>
  <si>
    <t>** - HDFC BANK LTD - CD - 03/02/2025</t>
  </si>
  <si>
    <t>INE517B14982</t>
  </si>
  <si>
    <t>** - TATA TELESERVICES (MAHARASHTRA) LTD - CP - 20/11/2024</t>
  </si>
  <si>
    <t>INE403D14528</t>
  </si>
  <si>
    <t>** - BHARTI TELECOM LTD - CP - 26/02/2025</t>
  </si>
  <si>
    <t>INE171A16LS8</t>
  </si>
  <si>
    <t>** - FEDERAL BANK LTD - CD - 11/03/2025</t>
  </si>
  <si>
    <t>INE144H14GM8</t>
  </si>
  <si>
    <t>** - DEUTSCHE INVESTMENT INDIA PVT LTD - CP - 28/01/2025</t>
  </si>
  <si>
    <t>INE040A16EK7</t>
  </si>
  <si>
    <t>** - HDFC BANK LTD - CD - 09/01/2025</t>
  </si>
  <si>
    <t>INE09OL14EL0</t>
  </si>
  <si>
    <t>** - BIRLA GROUP HOLDINGS PRIVATE LTD - CP - 07/02/2025</t>
  </si>
  <si>
    <t>IN002023Z562</t>
  </si>
  <si>
    <t>** TREASURY BILL 364 DAYS (27/03/2025)</t>
  </si>
  <si>
    <t>INE01WN14AZ4</t>
  </si>
  <si>
    <t>** - MOTILAL OSWAL FINVEST LTD - CP - 11/02/2025</t>
  </si>
  <si>
    <t>INE110O14CF8</t>
  </si>
  <si>
    <t>** - AXIS SECURITIES LTD - CP - 28/02/2025</t>
  </si>
  <si>
    <t>INE037E14AO0</t>
  </si>
  <si>
    <t>** - TATA TELESERVICES LTD - CP - 14/02/2025</t>
  </si>
  <si>
    <t>INE028A16EZ0</t>
  </si>
  <si>
    <t>** - BANK OF BARODA - CD - 25/02/2025</t>
  </si>
  <si>
    <t>IN002023Z489</t>
  </si>
  <si>
    <t>** TREASURY BILL 364 DAYS (13/02/2025)</t>
  </si>
  <si>
    <t>INE608A16QQ2</t>
  </si>
  <si>
    <t>** - PUNJAB &amp; SIND BANK - CD - 18/03/2025</t>
  </si>
  <si>
    <t>INE476A16YH7</t>
  </si>
  <si>
    <t>** - CANARA BANK - CD - 13/03/2025</t>
  </si>
  <si>
    <t>INE477L14FP9</t>
  </si>
  <si>
    <t>** - IIFL HOME FINANCE LTD - CP - 31/01/2025</t>
  </si>
  <si>
    <t>INE028A16FB8</t>
  </si>
  <si>
    <t>** - BANK OF BARODA - CD - 01/03/2025</t>
  </si>
  <si>
    <t>INE238AD6694</t>
  </si>
  <si>
    <t>** - AXIS BANK LTD - CD - 21/02/2025</t>
  </si>
  <si>
    <t>INE763G14SM2</t>
  </si>
  <si>
    <t>** - ICICI SECURITIES LTD - CP - 29/01/2025</t>
  </si>
  <si>
    <t>INE704I14IL5</t>
  </si>
  <si>
    <t>** - BARCLAYS INVESTMENTS &amp; LOANS (INDIA) PVT LTD - CP - 04/03/2025</t>
  </si>
  <si>
    <t>INE860H142X6</t>
  </si>
  <si>
    <t>** - ADITYA BIRLA FINANCE LTD - CP - 10/03/2025</t>
  </si>
  <si>
    <t>INE040A16EJ9</t>
  </si>
  <si>
    <t>** - HDFC BANK LTD - CD - 27/12/2024</t>
  </si>
  <si>
    <t>INE040A16ER2</t>
  </si>
  <si>
    <t>** - HDFC BANK LTD - CD - 06/03/2025</t>
  </si>
  <si>
    <t>INE556F16AR4</t>
  </si>
  <si>
    <t>** - SMALL INDUST DEVLOP BANK  OF INDIA - CD - 27/02/2025</t>
  </si>
  <si>
    <t>INE556F16AP8</t>
  </si>
  <si>
    <t>** - SMALL INDUST DEVLOP BANK  OF INDIA - CD - 16/01/2025</t>
  </si>
  <si>
    <t>INE377Y14AR1</t>
  </si>
  <si>
    <t>** - BAJAJ HOUSING FINANCE LTD - CP - 10/01/2025</t>
  </si>
  <si>
    <t>INE028A16FL7</t>
  </si>
  <si>
    <t>** - BANK OF BARODA - CD - 10/03/2025</t>
  </si>
  <si>
    <t>INE115A14EV9</t>
  </si>
  <si>
    <t>** - LIC HOUSING FINANCE LTD - CP - 04/03/2025</t>
  </si>
  <si>
    <t>INE237A165W2</t>
  </si>
  <si>
    <t>** - KOTAK MAHINDRA BANK - CD - 05/03/2025</t>
  </si>
  <si>
    <t>INE238AD6645</t>
  </si>
  <si>
    <t>** - AXIS BANK LTD - CD - 30/01/2025</t>
  </si>
  <si>
    <t>IN002023Z463</t>
  </si>
  <si>
    <t>** TREASURY BILL 364 DAYS (30/01/2025)</t>
  </si>
  <si>
    <t>INE261F16835</t>
  </si>
  <si>
    <t>** - NABARD - CD - 07/03/2025</t>
  </si>
  <si>
    <t>INE261F16827</t>
  </si>
  <si>
    <t>** - NABARD - CD - 28/02/2025</t>
  </si>
  <si>
    <t>INE261F16769</t>
  </si>
  <si>
    <t>** - NABARD - CD - 17/01/2025</t>
  </si>
  <si>
    <t>INE238AD6637</t>
  </si>
  <si>
    <t>** - AXIS BANK LTD - CD - 14/01/2025</t>
  </si>
  <si>
    <t>INE028E14OD3</t>
  </si>
  <si>
    <t>** - KOTAK SECURITIES LTD - CP - 28/02/2025</t>
  </si>
  <si>
    <t>INE556F16AQ6</t>
  </si>
  <si>
    <t>** - SMALL INDUST DEVLOP BANK  OF INDIA - CD - 07/02/2025</t>
  </si>
  <si>
    <t>INE040A16EN1</t>
  </si>
  <si>
    <t>** - HDFC BANK LTD - CD - 20/02/2025</t>
  </si>
  <si>
    <t>INE115A14EX5</t>
  </si>
  <si>
    <t>** - LIC HOUSING FINANCE LTD - CP - 21/03/2025</t>
  </si>
  <si>
    <t>INE160A16OI6</t>
  </si>
  <si>
    <t>** - PUNJAB NATIONAL BANK - CD - 06/02/2025</t>
  </si>
  <si>
    <t>INE160A16OH8</t>
  </si>
  <si>
    <t>** - PUNJAB NATIONAL BANK - CD - 31/01/2025</t>
  </si>
  <si>
    <t>IN2220140049</t>
  </si>
  <si>
    <t>SDL MAHARASHTRA 8.83% (11/06/2024)</t>
  </si>
  <si>
    <t>IN2220140106</t>
  </si>
  <si>
    <t>SDL MAHARASHTRA 9.01% (10/09/2024)</t>
  </si>
  <si>
    <t>IN2220140056</t>
  </si>
  <si>
    <t>SDL MAHARASHTRA 8.99% (25/06/2024)</t>
  </si>
  <si>
    <t>IN2220140189</t>
  </si>
  <si>
    <t>SDL MAHARASHTRA 8.13% (14/01/2025)</t>
  </si>
  <si>
    <t>IN1520140071</t>
  </si>
  <si>
    <t>SDL GUJARAT  8.14% (14/01/2025)</t>
  </si>
  <si>
    <t>IN3120150039</t>
  </si>
  <si>
    <t>SDL TAMILNADU 8.22% (13/05/2025)</t>
  </si>
  <si>
    <t>•Investment in Money Market Instruments.</t>
  </si>
  <si>
    <t>(An open ended debt scheme investing in money market instruments. A Relatively Low Interest Rate Risk and Moderate Credit Risk.)</t>
  </si>
  <si>
    <t>Tata Money Market Fund</t>
  </si>
  <si>
    <t>7.33 Years</t>
  </si>
  <si>
    <t>4.80 Years</t>
  </si>
  <si>
    <t>AVERAGE MATURITY : 7.33 YEARS</t>
  </si>
  <si>
    <t>NAV AS ON 30-NOV-23: RS.68.3545 (REGULAR - GROWTH)</t>
  </si>
  <si>
    <t>NAV AS ON 30-NOV-23: RS.75.1534 (DIRECT - GROWTH)</t>
  </si>
  <si>
    <t>NAV AS ON 30-NOV-23: RS.21.1595 (DIRECT - IDCW)</t>
  </si>
  <si>
    <t>NAV AS ON 30-NOV-23: RS.31.1752 (RP280225 - GROWTH)</t>
  </si>
  <si>
    <t>NAV AS ON 30-NOV-23: RS.31.1244 (RP280225 - IDCW)</t>
  </si>
  <si>
    <t>NAV AS ON 30-NOV-23: RS.18.9466 (REGULAR - IDCW)</t>
  </si>
  <si>
    <t>NAV AS ON 31-MAY-24: RS.71.8039 (REGULAR - GROWTH)</t>
  </si>
  <si>
    <t>NAV AS ON 31-MAY-24: RS.79.4146 (DIRECT - GROWTH)</t>
  </si>
  <si>
    <t>NAV AS ON 31-MAY-24: RS.22.3599 (DIRECT - IDCW)</t>
  </si>
  <si>
    <t>NAV AS ON 31-MAY-24: RS.32.7495 (RP280225 - GROWTH)</t>
  </si>
  <si>
    <t>NAV AS ON 31-MAY-24: RS.32.6961 (RP280225 - IDCW)</t>
  </si>
  <si>
    <t>NAV AS ON 31-MAY-24: RS.19.9036 (REGULAR - IDCW)</t>
  </si>
  <si>
    <t>** TREASURY BILL 91 DAYS (06/06/2024)</t>
  </si>
  <si>
    <t>IN2920230520</t>
  </si>
  <si>
    <t>SGS RAJASTHAN  7.48% (20/03/2037)</t>
  </si>
  <si>
    <t>IN3320230318</t>
  </si>
  <si>
    <t>SGS UTTAR PRADESH 7.48% (20/03/2036)</t>
  </si>
  <si>
    <t>IN3120240038</t>
  </si>
  <si>
    <t>SGS TAMILNADU 7.49% (24/04/2034)</t>
  </si>
  <si>
    <t>IN2220230337</t>
  </si>
  <si>
    <t>SGS MAHARASHTRA 7.45% (22/03/2038)</t>
  </si>
  <si>
    <t>IN0020230101</t>
  </si>
  <si>
    <t>GOI - 7.37% (23/10/2028)</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</si>
  <si>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</si>
  <si>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</si>
  <si>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</si>
  <si>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</si>
  <si>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FIXED</t>
  </si>
  <si>
    <t>Short</t>
  </si>
  <si>
    <t>POWER FINANCE CORPORATION LTD (SR-BS 212 OPT - A) 6.09% NCD (27/08/2026)</t>
  </si>
  <si>
    <t>Floating</t>
  </si>
  <si>
    <t>Long</t>
  </si>
  <si>
    <t>LIC HOUSING FINANCE LTD (TR-409) 6.01% NCD (19/05/2026)</t>
  </si>
  <si>
    <t>HDB FINANCIAL SERVICES LTD (SR-2025 / 195 SERIES 2021 A/1(FX)/175  ISSUE 1 ) 6.00% NCD (19/06/2025)</t>
  </si>
  <si>
    <t>SMALL INDUSTRIES DEVELOPMENT BANK OF INDIA (SR-VII - FY 2022-23) 7.47% NCD (25/11/2025)</t>
  </si>
  <si>
    <t>NATIONAL BANK FOR AGRICULTURE AND RURAL DEVELOPMENT  7.50% NCD (SR-23F) (17/12/2025)</t>
  </si>
  <si>
    <t>SDL KARNATAKA 5.75% (10/06/2025)</t>
  </si>
  <si>
    <t>^Note: Includes amount of ~Rs. 69.61 lakhs (at cost) for 696.07 units allotted towards Initial Contribution by the scheme (i.e. 25 bps of the schemes AUM as on December 31, 2022), as per SEBI Circular No. SEBI/HO/IMD/PoD2/P/CIR/2023/129 dated July 27, 2023.</t>
  </si>
  <si>
    <t>2.06 years</t>
  </si>
  <si>
    <t>1.53 years</t>
  </si>
  <si>
    <t>AVERAGE MATURITY : 2.06 YEARS</t>
  </si>
  <si>
    <t>NAV AS ON 30-NOV-23: RS.11.4115 (DIRECT - GROWTH)</t>
  </si>
  <si>
    <t>NAV AS ON 30-NOV-23: RS.11.4115 (DIRECT - PERIODIC IDCW)</t>
  </si>
  <si>
    <t>NAV AS ON 30-NOV-23: RS.11.4115 (DIRECT - QUARTERLY IDCW)</t>
  </si>
  <si>
    <t>NAV AS ON 30-NOV-23: RS.11.4115 (DIRECT - MONTHLY IDCW)</t>
  </si>
  <si>
    <t>NAV AS ON 30-NOV-23: RS.11.2928 (REGULAR - GROWTH)</t>
  </si>
  <si>
    <t>NAV AS ON 30-NOV-23: RS.11.2928 (REGULAR - PERIODIC IDCW)</t>
  </si>
  <si>
    <t>NAV AS ON 30-NOV-23: RS.11.2928 (REGULAR - QUARTERLY IDCW)</t>
  </si>
  <si>
    <t>NAV AS ON 30-NOV-23: RS.11.2928 (REGULAR - MONTHLY IDCW)</t>
  </si>
  <si>
    <t>NAV AS ON 31-MAY-24: RS.11.847 (DIRECT - GROWTH)</t>
  </si>
  <si>
    <t>NAV AS ON 31-MAY-24: RS.11.847 (DIRECT - PERIODIC IDCW)</t>
  </si>
  <si>
    <t>NAV AS ON 31-MAY-24: RS.11.847 (DIRECT - QUARTERLY IDCW)</t>
  </si>
  <si>
    <t>NAV AS ON 31-MAY-24: RS.11.847 (DIRECT - MONTHLY IDCW)</t>
  </si>
  <si>
    <t>NAV AS ON 31-MAY-24: RS.11.6985 (REGULAR - GROWTH)</t>
  </si>
  <si>
    <t>NAV AS ON 31-MAY-24: RS.11.6985 (REGULAR - PERIODIC IDCW)</t>
  </si>
  <si>
    <t>NAV AS ON 31-MAY-24: RS.11.6985 (REGULAR - QUARTERLY IDCW)</t>
  </si>
  <si>
    <t>NAV AS ON 31-MAY-24: RS.11.6985 (REGULAR - MONTHLY IDCW)</t>
  </si>
  <si>
    <t>INE134E08LK2</t>
  </si>
  <si>
    <t>** 06.09 % POWER FINANCE CORPORATION - 27/08/2026</t>
  </si>
  <si>
    <t>INE115A07PF2</t>
  </si>
  <si>
    <t>** 06.01 % LIC HOUSING FINANCE LTD - 19/05/2026</t>
  </si>
  <si>
    <t>INE756I07EB9</t>
  </si>
  <si>
    <t>** 06.00 % HDB FINANCIAL SERVICES LTD - 19/06/2025</t>
  </si>
  <si>
    <t>INE957N07625</t>
  </si>
  <si>
    <t>** HERO FINCORP LTD - 19/07/2024 - FRB</t>
  </si>
  <si>
    <t>IN2220150196</t>
  </si>
  <si>
    <t>SDL MAHARASHTRA 8.67% (24/02/2026)</t>
  </si>
  <si>
    <t>IN1920200061</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</si>
  <si>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</si>
  <si>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</si>
  <si>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</si>
  <si>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</si>
  <si>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1.76 years</t>
  </si>
  <si>
    <t>1.68 years</t>
  </si>
  <si>
    <t>AVERAGE MATURITY : 1.76 YEARS</t>
  </si>
  <si>
    <t>NAV AS ON 30-NOV-23: RS.10.8467 (DIRECT - GROWTH)</t>
  </si>
  <si>
    <t>NAV AS ON 30-NOV-23: RS.10.8467 (DIRECT - IDCW)</t>
  </si>
  <si>
    <t>NAV AS ON 30-NOV-23: RS.10.811 (REGULAR - GROWTH)</t>
  </si>
  <si>
    <t>NAV AS ON 30-NOV-23: RS.10.811 (REGULAR - IDCW)</t>
  </si>
  <si>
    <t>NAV AS ON 31-MAY-24: RS.11.2771 (DIRECT - GROWTH)</t>
  </si>
  <si>
    <t>NAV AS ON 31-MAY-24: RS.11.2771 (DIRECT - IDCW)</t>
  </si>
  <si>
    <t>NAV AS ON 31-MAY-24: RS.11.2259 (REGULAR - GROWTH)</t>
  </si>
  <si>
    <t>NAV AS ON 31-MAY-24: RS.11.2259 (REGULAR - IDCW)</t>
  </si>
  <si>
    <t>IN0020230028</t>
  </si>
  <si>
    <t>GOI - 6.99% (17/04/2026)</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</si>
  <si>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</si>
  <si>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</si>
  <si>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</si>
  <si>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</si>
  <si>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</si>
  <si>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</si>
  <si>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</si>
  <si>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</si>
  <si>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as on 31-05-2024</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</si>
  <si>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</si>
  <si>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t>
  </si>
  <si>
    <t>7.52 years</t>
  </si>
  <si>
    <t>4.36 years</t>
  </si>
  <si>
    <t>AVERAGE MATURITY : 7.52 YEARS</t>
  </si>
  <si>
    <t>NAV AS ON 30-NOV-23: RS.11.0028 (DIRECT - GROWTH)</t>
  </si>
  <si>
    <t>NAV AS ON 30-NOV-23: RS.11.0028 (DIRECT - PERIODIC IDCW)</t>
  </si>
  <si>
    <t>NAV AS ON 30-NOV-23: RS.11.0028 (DIRECT - QUARTERLY IDCW)</t>
  </si>
  <si>
    <t>NAV AS ON 30-NOV-23: RS.11.0028 (DIRECT - MONTHLY IDCW)</t>
  </si>
  <si>
    <t>NAV AS ON 30-NOV-23: RS.10.87 (REGULAR - GROWTH)</t>
  </si>
  <si>
    <t>NAV AS ON 30-NOV-23: RS.10.87 (REGULAR - PERIODIC IDCW)</t>
  </si>
  <si>
    <t>NAV AS ON 30-NOV-23: RS.10.87 (REGULAR - QUARTERLY IDCW)</t>
  </si>
  <si>
    <t>NAV AS ON 30-NOV-23: RS.10.87 (REGULAR - MONTHLY IDCW)</t>
  </si>
  <si>
    <t>NAV AS ON 31-MAY-24: RS.11.4779 (DIRECT - GROWTH)</t>
  </si>
  <si>
    <t>NAV AS ON 31-MAY-24: RS.11.4779 (DIRECT - PERIODIC IDCW)</t>
  </si>
  <si>
    <t>NAV AS ON 31-MAY-24: RS.11.4779 (DIRECT - QUARTERLY IDCW)</t>
  </si>
  <si>
    <t>NAV AS ON 31-MAY-24: RS.11.4779 (DIRECT - MONTHLY IDCW)</t>
  </si>
  <si>
    <t>NAV AS ON 31-MAY-24: RS.11.31 (REGULAR - GROWTH)</t>
  </si>
  <si>
    <t>NAV AS ON 31-MAY-24: RS.11.31 (REGULAR - PERIODIC IDCW)</t>
  </si>
  <si>
    <t>NAV AS ON 31-MAY-24: RS.11.31 (REGULAR - QUARTERLY IDCW)</t>
  </si>
  <si>
    <t>NAV AS ON 31-MAY-24: RS.11.31 (REGULAR - MONTHLY IDCW)</t>
  </si>
  <si>
    <t>INE053F07BC1</t>
  </si>
  <si>
    <t>** 08.35 % INDIAN RAILWAYS FINANCE CORPORATION LTD - 13/03/2029</t>
  </si>
  <si>
    <t>INE115A07OR0</t>
  </si>
  <si>
    <t>** 07.97 % LIC HOUSING FINANCE LTD - 28/01/2030</t>
  </si>
  <si>
    <t>INE053F07BA5</t>
  </si>
  <si>
    <t>** 08.55 % INDIAN RAILWAYS FINANCE CORPORATION LTD - 21/02/2029</t>
  </si>
  <si>
    <t>INE163N08131</t>
  </si>
  <si>
    <t>ICRA-AAA(CE)</t>
  </si>
  <si>
    <t>** 08.00 % ONGC PETRO-ADDITIONS LTD - 11/04/2025</t>
  </si>
  <si>
    <t>INE909H08337</t>
  </si>
  <si>
    <t>** 07.75 % TMF HOLDINGS LTD - 30/12/2120</t>
  </si>
  <si>
    <t>INE020B08CU7</t>
  </si>
  <si>
    <t>** 07.55 % REC LTD - 11/05/2030</t>
  </si>
  <si>
    <t>INE134E08JX9</t>
  </si>
  <si>
    <t>** 09.10 % POWER FINANCE CORPORATION - 23/03/2029</t>
  </si>
  <si>
    <t>INE103D08039</t>
  </si>
  <si>
    <t>** 07.72 % BHARAT SANCHAR NIGAM LTD - 22/12/2032</t>
  </si>
  <si>
    <t>INE572E07134</t>
  </si>
  <si>
    <t>** 08.43 % PNB HOUSING FINANCE LTD - 14/03/2025</t>
  </si>
  <si>
    <t>INE414G07HU2</t>
  </si>
  <si>
    <t>** 08.65 % MUTHOOT FINANCE LTD - 15/12/2025</t>
  </si>
  <si>
    <t>INE128M08078</t>
  </si>
  <si>
    <t>** 06.58 % L&amp;T METRO RAIL (HYDERABAD) LTD - 30/04/2026</t>
  </si>
  <si>
    <t>INE071G07603</t>
  </si>
  <si>
    <t>** 07.85 % ICICI HOME FINANCE CO.LTD - 12/05/2028</t>
  </si>
  <si>
    <t>INE040A08641</t>
  </si>
  <si>
    <t>** 07.70 % HDFC BANK LTD - 18/11/2025</t>
  </si>
  <si>
    <t>INE020B08EI8</t>
  </si>
  <si>
    <t>** 07.51 % REC LTD - 31/07/2026</t>
  </si>
  <si>
    <t>INE115A07QI4</t>
  </si>
  <si>
    <t>** 07.71 % LIC HOUSING FINANCE LTD - 09/05/2033</t>
  </si>
  <si>
    <t>INE721A07RU2</t>
  </si>
  <si>
    <t>** 09.25 % SHRIRAM FINANCE LTD - 19/12/2025</t>
  </si>
  <si>
    <t>INE0CCU07074</t>
  </si>
  <si>
    <t>** 08.02 % MINDSPACE BUSINESS PARKS REIT - 13/04/2026</t>
  </si>
  <si>
    <t>INE936D07182</t>
  </si>
  <si>
    <t>** 07.90 % JAMNAGAR UTILITIES &amp; POWER PVT. LTD - 10/08/2028</t>
  </si>
  <si>
    <t>INE261F08EG3</t>
  </si>
  <si>
    <t>** 07.68 % NABARD - 30/04/2029</t>
  </si>
  <si>
    <t>IN0020190040</t>
  </si>
  <si>
    <t>GOI - 7.69% (17/06/2043)</t>
  </si>
  <si>
    <t>IN3120180127</t>
  </si>
  <si>
    <t>SDL TAMILNADU 8.72% (19/09/2026)</t>
  </si>
  <si>
    <t>IN0020170042</t>
  </si>
  <si>
    <t xml:space="preserve">GOI - 6.68% (17/09/2031) </t>
  </si>
  <si>
    <t>IN2220230188</t>
  </si>
  <si>
    <t>SGS MAHARASHTRA 7.73% (10/01/2036)</t>
  </si>
  <si>
    <t>IN2220220239</t>
  </si>
  <si>
    <t>SGS MAHARASHTRA 7.72% (23/03/2032)</t>
  </si>
  <si>
    <t>IN3320230037</t>
  </si>
  <si>
    <t>SGS UTTAR PRADESH 7.41% (14/06/2034)</t>
  </si>
  <si>
    <t>IN3320230375</t>
  </si>
  <si>
    <t>SGS UTTAR PRADESH 7.51% (27/03/2038)</t>
  </si>
  <si>
    <t>IN0020230127</t>
  </si>
  <si>
    <t>GOI - 7.46% (06/11/2073)</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</si>
  <si>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</si>
  <si>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</si>
  <si>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</si>
  <si>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</si>
  <si>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has 1 segregated portfolio which was created under Tata Medium Term Fund )</t>
  </si>
  <si>
    <r>
      <rPr>
        <b/>
        <u/>
        <sz val="11"/>
        <rFont val="Calibri"/>
        <family val="2"/>
      </rPr>
      <t xml:space="preserve">^Note: </t>
    </r>
    <r>
      <rPr>
        <sz val="11"/>
        <rFont val="Calibri"/>
        <family val="2"/>
      </rPr>
      <t>Includes amount of ~Rs. 68.62 Lakhs  (at cost) for 686.17 units allotted towards Initial Contribution by the scheme (i.e. 25 bps of the schemes AUM as on December 31, 2022), as per SEBI Circular No. SEBI/HO/IMD/PoD2/P/CIR/2023/129 dated July 27, 2023.</t>
    </r>
  </si>
  <si>
    <t>2.03 years</t>
  </si>
  <si>
    <t>1.86 years</t>
  </si>
  <si>
    <t>AVERAGE MATURITY : 2.03 YEARS</t>
  </si>
  <si>
    <t>NAV AS ON 30-NOV-23: RS.12.9255 (DIRECT - GROWTH)</t>
  </si>
  <si>
    <t>NAV AS ON 30-NOV-23: RS.12.9255 (DIRECT - IDCW)</t>
  </si>
  <si>
    <t>NAV AS ON 30-NOV-23: RS.12.6615 (REGULAR - GROWTH)</t>
  </si>
  <si>
    <t>NAV AS ON 30-NOV-23: RS.12.6615 (REGULAR - IDCW)</t>
  </si>
  <si>
    <t>NAV AS ON 31-MAY-24: RS.13.4512 (DIRECT - GROWTH)</t>
  </si>
  <si>
    <t>NAV AS ON 31-MAY-24: RS.13.4512 (DIRECT - IDCW)</t>
  </si>
  <si>
    <t>NAV AS ON 31-MAY-24: RS.13.1455 (REGULAR - GROWTH)</t>
  </si>
  <si>
    <t>NAV AS ON 31-MAY-24: RS.13.1455 (REGULAR - IDCW)</t>
  </si>
  <si>
    <t>INE020B08EL2</t>
  </si>
  <si>
    <t>** 07.44 % REC LTD - 30/04/2026</t>
  </si>
  <si>
    <t>INE556F08KG3</t>
  </si>
  <si>
    <t>** 07.59 % SMALL INDUST DEVLOP BANK  OF INDIA - 10/02/2026</t>
  </si>
  <si>
    <t>INE134E08MC7</t>
  </si>
  <si>
    <t>** 07.77 % POWER FINANCE CORPORATION - 15/07/2026</t>
  </si>
  <si>
    <t>IN3120150120</t>
  </si>
  <si>
    <t>SDL TAMILNADU 8.00% (28/10/2025)</t>
  </si>
  <si>
    <t>IN1920150050</t>
  </si>
  <si>
    <t>SDL KARNATAKA 8.22% (09/12/2025)</t>
  </si>
  <si>
    <t>IN2920150165</t>
  </si>
  <si>
    <t>SDL RAJASTHAN 8.29% (29/07/2025)</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</si>
  <si>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</si>
  <si>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</si>
  <si>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</si>
  <si>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</si>
  <si>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AVERAGE MATURITY : 0.56 YEARS</t>
  </si>
  <si>
    <t>AVERAGE MATURITY : 2.70 YEARS</t>
  </si>
  <si>
    <t>AVERAGE MATURITY : 1.30 YEARS</t>
  </si>
  <si>
    <t>AVERAGE MATURITY : 5.20 YEARS</t>
  </si>
  <si>
    <t>PORTFOLIO TURNOVER RATIO: 12.38 TIMES</t>
  </si>
  <si>
    <t>PORTFOLIO TURNOVER RATIO: 0.38 TIMES</t>
  </si>
  <si>
    <t>PORTFOLIO TURNOVER RATIO: 1.85 TIMES</t>
  </si>
  <si>
    <t>PORTFOLIO TURNOVER RATIO: 1.25 TIMES</t>
  </si>
  <si>
    <t>PORTFOLIO TURNOVER RATIO: 0.39 TIMES</t>
  </si>
  <si>
    <t>PORTFOLIO TURNOVER RATIO: 3.05 TIMES</t>
  </si>
  <si>
    <t>PORTFOLIO TURNOVER RATIO: 0.2 TIMES</t>
  </si>
  <si>
    <t>PORTFOLIO TURNOVER RATIO: 0.05 TIMES</t>
  </si>
  <si>
    <t>PORTFOLIO TURNOVER RATIO: 0.36 TIMES</t>
  </si>
  <si>
    <t>PORTFOLIO TURNOVER RATIO: 0.51 TIMES</t>
  </si>
  <si>
    <t>PORTFOLIO TURNOVER RATIO: 0.24 TIMES</t>
  </si>
  <si>
    <t>PORTFOLIO TURNOVER RATIO: 0.32 TIMES</t>
  </si>
  <si>
    <t>PORTFOLIO TURNOVER RATIO: 3.15 TIMES</t>
  </si>
  <si>
    <t>PORTFOLIO TURNOVER RATIO: 0.47 TIMES</t>
  </si>
  <si>
    <t>PORTFOLIO TURNOVER RATIO: 0.19 TIMES</t>
  </si>
  <si>
    <t>PORTFOLIO TURNOVER RATIO: 2.15 TIMES</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</si>
  <si>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</si>
  <si>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</si>
  <si>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</si>
  <si>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May 2024 to 31st May 2024</t>
  </si>
  <si>
    <t>There were no Repo Transactions in Corporate Debt Securities from1st May 2024 to 31st May 2024</t>
  </si>
  <si>
    <t>There were No transactions in Interest Rate Futures (IRFs) from1st May 2024 to 31st May 2024</t>
  </si>
  <si>
    <t>There were Fresh Intra - Scheme Investments from 1st May 2024 to 31st May 2024,but the previous Intra scheme Investments still continue.</t>
  </si>
  <si>
    <t>There were no Covered Call Transactions from1st May 2024 to 31st May 2024</t>
  </si>
  <si>
    <t>(An Open-Ended Fund of Fund Scheme investing in Tata Silver Exchange Traded Fund)</t>
  </si>
  <si>
    <t>•Returns that are in line with returns provided by Tata Silver Exchange Traded Fund</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</si>
  <si>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</si>
  <si>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</si>
  <si>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</si>
  <si>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</si>
  <si>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</si>
  <si>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Exchange Traded Fund replicating / tracking domestic price of Gold)</t>
  </si>
  <si>
    <t>•Returns that are in line with the performance of physical gold in domestic prices, subject to tracking error.</t>
  </si>
  <si>
    <t>•Investment in gold and gold related instruments</t>
  </si>
  <si>
    <t>IDCW</t>
  </si>
  <si>
    <r>
      <t>Income Distribution Cum Capital Withdrawal</t>
    </r>
    <r>
      <rPr>
        <b/>
        <sz val="11"/>
        <color rgb="FF4D5156"/>
        <rFont val="Calibri"/>
        <family val="2"/>
      </rPr>
      <t> </t>
    </r>
  </si>
  <si>
    <t>Scheme Risk-O-Meter and Scheme Benchmark Risk-O-Meter as of 31st May 2024</t>
  </si>
  <si>
    <t>Serial No.</t>
  </si>
  <si>
    <t>Scheme Name</t>
  </si>
  <si>
    <t>Scheme             Risk- O-Meter</t>
  </si>
  <si>
    <t>Scheme Bench Mark</t>
  </si>
  <si>
    <t>Benchmark     Risk-O-Meter</t>
  </si>
  <si>
    <t>1</t>
  </si>
  <si>
    <t>NIFTY 50 Arbitrage</t>
  </si>
  <si>
    <t>CRISIL Hybrid 50+50 - Moderate Index</t>
  </si>
  <si>
    <t>Nifty Financial Services</t>
  </si>
  <si>
    <t>CRISIL Banking and PSU Debt A-II Index</t>
  </si>
  <si>
    <t>Nifty 500</t>
  </si>
  <si>
    <t>CRISIL Corporate Bond A-II Index</t>
  </si>
  <si>
    <t>CRISIL IBX Gilt Index - April 2026</t>
  </si>
  <si>
    <t>Nifty IT</t>
  </si>
  <si>
    <t>NIFTY Equity Savings Index</t>
  </si>
  <si>
    <t>Nifty500 Shariah</t>
  </si>
  <si>
    <t>CRISIL Short Duration Debt A-II Index</t>
  </si>
  <si>
    <t>CRISIL Dynamic Gilt Index (AIII)</t>
  </si>
  <si>
    <t>Domestic Price of Gold</t>
  </si>
  <si>
    <t>High</t>
  </si>
  <si>
    <t>NIFTY Housing</t>
  </si>
  <si>
    <t>CRISIL Hybrid 35+65 - Aggressive Index</t>
  </si>
  <si>
    <t>Nifty India Consumption</t>
  </si>
  <si>
    <t>Nifty Pharma</t>
  </si>
  <si>
    <t>S&amp;P BSE India Infrastructure Index</t>
  </si>
  <si>
    <t>Very High</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</si>
  <si>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</si>
  <si>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</si>
  <si>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</si>
  <si>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</si>
  <si>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</si>
  <si>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</si>
  <si>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</si>
  <si>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</si>
  <si>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</si>
  <si>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</si>
  <si>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</si>
  <si>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</si>
  <si>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</si>
  <si>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</si>
  <si>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 (AI)</t>
  </si>
  <si>
    <t>S&amp;P BSE 200</t>
  </si>
  <si>
    <t>Nifty Commodities</t>
  </si>
  <si>
    <t>CRISIL Short Term Debt Hybrid 75+25 Index</t>
  </si>
  <si>
    <t>CRISIL Hybrid 25+75 - Aggressive Index</t>
  </si>
  <si>
    <t>S&amp;P BSE Sensex</t>
  </si>
  <si>
    <t>Domestic Price of silver</t>
  </si>
  <si>
    <t>Nifty Smallcap 250</t>
  </si>
  <si>
    <t>CRISIL Low Duration Debt A-I Index</t>
  </si>
  <si>
    <t>CRISIL Ultra Short Duration Debt A-I Index</t>
  </si>
  <si>
    <t>Tata Fixed Maturity Plan Series 61 Scheme A (91 days)</t>
  </si>
  <si>
    <t>Nifty MidSmall Healthcare</t>
  </si>
  <si>
    <t>NIFTY Auto</t>
  </si>
  <si>
    <t>NIFTY Financial Services</t>
  </si>
  <si>
    <t>Nifty Realty</t>
  </si>
  <si>
    <t>Nifty500 Multicap India Manufacturing 50:30:20</t>
  </si>
  <si>
    <t>Nifty500 Multicap Infrastructure 50:30:20</t>
  </si>
  <si>
    <t>Low</t>
  </si>
  <si>
    <t>Low to Moderate</t>
  </si>
  <si>
    <t>Moderate</t>
  </si>
  <si>
    <t>Low To Moderate</t>
  </si>
  <si>
    <t>Moderately High</t>
  </si>
  <si>
    <t>An open-ended scheme replicating/tracking Nifty MidSmall Healthcare Index (TRI).</t>
  </si>
  <si>
    <t>Long Term Capital Appreciation</t>
  </si>
  <si>
    <t>Investment in equity and equity related instruments comprised in Nifty MidSmall Healthcare Index</t>
  </si>
  <si>
    <t>(An open-ended scheme replicating / tracking Nifty Realty Index (TRI))</t>
  </si>
  <si>
    <t>Investment in equity and equity related instruments comprised in Nifty Realty Index</t>
  </si>
  <si>
    <t>(An open-ended scheme replicating/tracking Nifty500 Multicap India Manufacturing 50:30:20 Index)</t>
  </si>
  <si>
    <t>Investment in equity and equity related instruments comprised in Nifty500 Multicap India Manufacturing 50:30:20 Index.</t>
  </si>
  <si>
    <t>(An open-ended scheme replicating/tracking Nifty500 Multicap Infrastructure 50:30:20 Index)</t>
  </si>
  <si>
    <t>Investment in equity and equity related instruments comprised in Nifty500 Multicap Infrastructure 50:30:20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</si>
</sst>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409]d\-mmmm\-yyyy;@"/>
    <numFmt numFmtId="166" formatCode="#,##0.00000"/>
    <numFmt numFmtId="167" formatCode="0.00000"/>
    <numFmt numFmtId="168" formatCode="0.0000"/>
    <numFmt numFmtId="169" formatCode="######0.00000"/>
    <numFmt numFmtId="170" formatCode="#,##0.0000"/>
    <numFmt numFmtId="171" formatCode="0.00_);\(0.00\)"/>
  </numFmts>
  <fonts count="19" x14ac:knownFonts="1">
    <font>
      <sz val="10"/>
      <name val="Arial"/>
      <family val="2"/>
    </font>
    <font>
      <sz val="11"/>
      <color theme="1"/>
      <name val="Aptos Narrow"/>
      <family val="2"/>
      <scheme val="minor"/>
    </font>
    <font>
      <sz val="11"/>
      <color theme="1"/>
      <name val="Aptos Narrow"/>
      <family val="2"/>
      <scheme val="minor"/>
    </font>
    <font>
      <sz val="10"/>
      <name val="Arial"/>
      <family val="2"/>
    </font>
    <font>
      <u/>
      <sz val="10"/>
      <color indexed="12"/>
      <name val="Arial"/>
      <family val="2"/>
    </font>
    <font>
      <b/>
      <sz val="11"/>
      <name val="Calibri"/>
      <family val="2"/>
    </font>
    <font>
      <sz val="11"/>
      <name val="Calibri"/>
      <family val="2"/>
    </font>
    <font>
      <i/>
      <sz val="11"/>
      <name val="Calibri"/>
      <family val="2"/>
    </font>
    <font>
      <sz val="10"/>
      <color indexed="8"/>
      <name val="Arial"/>
      <family val="2"/>
    </font>
    <font>
      <b/>
      <sz val="11"/>
      <color indexed="8"/>
      <name val="Calibri"/>
      <family val="2"/>
    </font>
    <font>
      <sz val="11"/>
      <color theme="1"/>
      <name val="Calibri"/>
      <family val="2"/>
    </font>
    <font>
      <b/>
      <sz val="11"/>
      <color theme="1"/>
      <name val="Calibri"/>
      <family val="2"/>
    </font>
    <font>
      <sz val="11"/>
      <color indexed="8"/>
      <name val="Calibri"/>
      <family val="2"/>
    </font>
    <font>
      <u/>
      <sz val="11"/>
      <color indexed="12"/>
      <name val="Calibri"/>
      <family val="2"/>
    </font>
    <font>
      <b/>
      <u/>
      <sz val="11"/>
      <color indexed="12"/>
      <name val="Calibri"/>
      <family val="2"/>
    </font>
    <font>
      <sz val="11"/>
      <color rgb="FF000000"/>
      <name val="Calibri"/>
      <family val="2"/>
    </font>
    <font>
      <b/>
      <u/>
      <sz val="11"/>
      <name val="Calibri"/>
      <family val="2"/>
    </font>
    <font>
      <b/>
      <sz val="11"/>
      <color rgb="FF040C28"/>
      <name val="Calibri"/>
      <family val="2"/>
    </font>
    <font>
      <b/>
      <sz val="11"/>
      <color rgb="FF4D5156"/>
      <name val="Calibri"/>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4">
    <xf numFmtId="0" fontId="0" fillId="0" borderId="0"/>
    <xf numFmtId="164"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8"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1" fillId="0" borderId="0"/>
    <xf numFmtId="43" fontId="12" fillId="0" borderId="0" applyFont="0" applyFill="0" applyBorder="0" applyAlignment="0" applyProtection="0"/>
    <xf numFmtId="0" fontId="3" fillId="0" borderId="0"/>
    <xf numFmtId="0" fontId="3" fillId="0" borderId="0"/>
    <xf numFmtId="0" fontId="3" fillId="0" borderId="0"/>
  </cellStyleXfs>
  <cellXfs count="262">
    <xf numFmtId="0" fontId="0" fillId="0" borderId="0" xfId="0"/>
    <xf numFmtId="0" fontId="5" fillId="0" borderId="1" xfId="0" applyFont="1" applyBorder="1" applyAlignment="1">
      <alignment vertical="center" wrapText="1"/>
    </xf>
    <xf numFmtId="2" fontId="6" fillId="0" borderId="1" xfId="0" applyNumberFormat="1" applyFont="1" applyBorder="1"/>
    <xf numFmtId="2" fontId="6" fillId="0" borderId="1" xfId="0" applyNumberFormat="1" applyFont="1" applyBorder="1" applyAlignment="1">
      <alignment wrapText="1"/>
    </xf>
    <xf numFmtId="0" fontId="6" fillId="0" borderId="1" xfId="0" applyFont="1" applyBorder="1" applyAlignment="1">
      <alignment wrapText="1"/>
    </xf>
    <xf numFmtId="0" fontId="6" fillId="0" borderId="1" xfId="0" applyFont="1" applyBorder="1" applyAlignment="1">
      <alignment vertical="center" wrapText="1"/>
    </xf>
    <xf numFmtId="0" fontId="5" fillId="0" borderId="1" xfId="0" applyFont="1" applyBorder="1"/>
    <xf numFmtId="2" fontId="5" fillId="0" borderId="1" xfId="0" applyNumberFormat="1" applyFont="1" applyBorder="1"/>
    <xf numFmtId="2" fontId="5" fillId="0" borderId="1" xfId="0" applyNumberFormat="1" applyFont="1" applyBorder="1" applyAlignment="1">
      <alignment wrapText="1"/>
    </xf>
    <xf numFmtId="0" fontId="6" fillId="0" borderId="4" xfId="0" applyFont="1" applyBorder="1" applyAlignment="1">
      <alignment wrapText="1"/>
    </xf>
    <xf numFmtId="2" fontId="6" fillId="0" borderId="4" xfId="0" applyNumberFormat="1" applyFont="1" applyBorder="1" applyAlignment="1">
      <alignment wrapText="1"/>
    </xf>
    <xf numFmtId="0" fontId="5" fillId="0" borderId="0" xfId="0" applyFont="1"/>
    <xf numFmtId="0" fontId="6" fillId="0" borderId="0" xfId="0" applyFont="1"/>
    <xf numFmtId="0" fontId="9" fillId="0" borderId="0" xfId="0" applyFont="1" applyAlignment="1">
      <alignment vertical="center"/>
    </xf>
    <xf numFmtId="165" fontId="5" fillId="0" borderId="1" xfId="0" applyNumberFormat="1" applyFont="1" applyBorder="1"/>
    <xf numFmtId="0" fontId="5" fillId="0" borderId="0" xfId="0" applyFont="1" applyAlignment="1">
      <alignment vertical="center"/>
    </xf>
    <xf numFmtId="2" fontId="5" fillId="0" borderId="0" xfId="0" applyNumberFormat="1" applyFont="1" applyAlignment="1">
      <alignment horizontal="right" vertical="center"/>
    </xf>
    <xf numFmtId="2" fontId="6" fillId="0" borderId="0" xfId="0" applyNumberFormat="1" applyFont="1" applyAlignment="1">
      <alignment horizontal="right"/>
    </xf>
    <xf numFmtId="171" fontId="5" fillId="0" borderId="4" xfId="0" applyNumberFormat="1" applyFont="1" applyBorder="1" applyAlignment="1">
      <alignment horizontal="center" vertical="center" wrapText="1"/>
    </xf>
    <xf numFmtId="171" fontId="9" fillId="0" borderId="4" xfId="6" applyNumberFormat="1" applyFont="1" applyFill="1" applyBorder="1" applyAlignment="1">
      <alignment horizontal="center" vertical="center" wrapText="1"/>
    </xf>
    <xf numFmtId="40" fontId="10" fillId="0" borderId="1" xfId="0" applyNumberFormat="1" applyFont="1" applyBorder="1" applyAlignment="1">
      <alignment horizontal="center"/>
    </xf>
    <xf numFmtId="40" fontId="6" fillId="0" borderId="1" xfId="0" applyNumberFormat="1" applyFont="1" applyBorder="1"/>
    <xf numFmtId="43" fontId="6" fillId="0" borderId="0" xfId="0" applyNumberFormat="1" applyFont="1"/>
    <xf numFmtId="2" fontId="6" fillId="0" borderId="0" xfId="0" applyNumberFormat="1" applyFont="1" applyAlignment="1">
      <alignment horizontal="center"/>
    </xf>
    <xf numFmtId="0" fontId="6" fillId="0" borderId="0" xfId="0" quotePrefix="1" applyFont="1" applyAlignment="1">
      <alignment vertical="center"/>
    </xf>
    <xf numFmtId="0" fontId="6" fillId="0" borderId="0" xfId="0" applyFont="1" applyAlignment="1">
      <alignment vertical="center"/>
    </xf>
    <xf numFmtId="2" fontId="6" fillId="0" borderId="0" xfId="0" applyNumberFormat="1" applyFont="1" applyAlignment="1">
      <alignment horizontal="right" vertical="center"/>
    </xf>
    <xf numFmtId="2" fontId="6" fillId="0" borderId="0" xfId="0" applyNumberFormat="1" applyFont="1"/>
    <xf numFmtId="0" fontId="5" fillId="0" borderId="0" xfId="0" applyFont="1" applyAlignment="1">
      <alignment vertical="center" wrapText="1"/>
    </xf>
    <xf numFmtId="10" fontId="11" fillId="0" borderId="0" xfId="7" applyNumberFormat="1" applyFont="1" applyFill="1" applyAlignment="1">
      <alignment horizontal="center" vertical="center"/>
    </xf>
    <xf numFmtId="43" fontId="9" fillId="0" borderId="0" xfId="6" applyFont="1" applyFill="1" applyAlignment="1">
      <alignment vertical="center"/>
    </xf>
    <xf numFmtId="0" fontId="5" fillId="0" borderId="0" xfId="8" applyFont="1" applyAlignment="1">
      <alignment vertical="center"/>
    </xf>
    <xf numFmtId="0" fontId="9" fillId="0" borderId="1" xfId="8" applyFont="1" applyBorder="1" applyAlignment="1">
      <alignment horizontal="center" vertical="center" wrapText="1"/>
    </xf>
    <xf numFmtId="4" fontId="9" fillId="0" borderId="1" xfId="6" applyNumberFormat="1" applyFont="1" applyFill="1" applyBorder="1" applyAlignment="1">
      <alignment horizontal="center" vertical="center" wrapText="1"/>
    </xf>
    <xf numFmtId="4" fontId="9" fillId="0" borderId="1" xfId="8" applyNumberFormat="1" applyFont="1" applyBorder="1" applyAlignment="1">
      <alignment horizontal="center" vertical="center" wrapText="1"/>
    </xf>
    <xf numFmtId="0" fontId="10" fillId="0" borderId="1" xfId="9" applyFont="1" applyBorder="1"/>
    <xf numFmtId="40" fontId="10" fillId="0" borderId="1" xfId="9" applyNumberFormat="1" applyFont="1" applyBorder="1" applyAlignment="1">
      <alignment horizontal="center"/>
    </xf>
    <xf numFmtId="40" fontId="10" fillId="0" borderId="1" xfId="9" applyNumberFormat="1" applyFont="1" applyBorder="1"/>
    <xf numFmtId="0" fontId="5" fillId="0" borderId="0" xfId="0" applyFont="1" applyAlignment="1">
      <alignment horizontal="left" vertical="center" wrapText="1"/>
    </xf>
    <xf numFmtId="10" fontId="5" fillId="0" borderId="0" xfId="7" applyNumberFormat="1" applyFont="1" applyFill="1" applyAlignment="1">
      <alignment horizontal="center" vertical="center"/>
    </xf>
    <xf numFmtId="0" fontId="9" fillId="0" borderId="1" xfId="8" applyFont="1" applyBorder="1" applyAlignment="1">
      <alignment horizontal="justify" vertical="center" wrapText="1"/>
    </xf>
    <xf numFmtId="4" fontId="9" fillId="0" borderId="1" xfId="6" applyNumberFormat="1" applyFont="1" applyFill="1" applyBorder="1" applyAlignment="1">
      <alignment horizontal="center" vertical="center"/>
    </xf>
    <xf numFmtId="17" fontId="10" fillId="0" borderId="1" xfId="0" applyNumberFormat="1" applyFont="1" applyBorder="1"/>
    <xf numFmtId="0" fontId="10" fillId="0" borderId="1" xfId="0" applyFont="1" applyBorder="1"/>
    <xf numFmtId="0" fontId="6" fillId="0" borderId="1" xfId="0" applyFont="1" applyBorder="1" applyAlignment="1">
      <alignment horizontal="left" vertical="center" wrapText="1"/>
    </xf>
    <xf numFmtId="3" fontId="6" fillId="0" borderId="1" xfId="0" applyNumberFormat="1" applyFont="1" applyBorder="1" applyAlignment="1">
      <alignment horizontal="center"/>
    </xf>
    <xf numFmtId="43" fontId="10" fillId="0" borderId="1" xfId="0" applyNumberFormat="1" applyFont="1" applyBorder="1"/>
    <xf numFmtId="4" fontId="5" fillId="0" borderId="1" xfId="0" applyNumberFormat="1" applyFont="1" applyBorder="1" applyAlignment="1">
      <alignment horizontal="right"/>
    </xf>
    <xf numFmtId="43" fontId="10" fillId="0" borderId="1" xfId="10" applyFont="1" applyFill="1" applyBorder="1"/>
    <xf numFmtId="4" fontId="5" fillId="0" borderId="5" xfId="0" applyNumberFormat="1" applyFont="1" applyBorder="1" applyAlignment="1">
      <alignment horizontal="right"/>
    </xf>
    <xf numFmtId="0" fontId="9" fillId="0" borderId="1" xfId="0" applyFont="1" applyBorder="1" applyAlignment="1">
      <alignment vertical="center"/>
    </xf>
    <xf numFmtId="4" fontId="5" fillId="0" borderId="1" xfId="7" applyNumberFormat="1" applyFont="1" applyFill="1" applyBorder="1" applyAlignment="1">
      <alignment horizontal="right"/>
    </xf>
    <xf numFmtId="4" fontId="5" fillId="0" borderId="0" xfId="11" applyNumberFormat="1" applyFont="1"/>
    <xf numFmtId="0" fontId="5" fillId="0" borderId="0" xfId="11" applyFont="1"/>
    <xf numFmtId="2" fontId="5" fillId="0" borderId="0" xfId="11" applyNumberFormat="1" applyFont="1" applyAlignment="1">
      <alignment horizontal="right"/>
    </xf>
    <xf numFmtId="0" fontId="6" fillId="0" borderId="0" xfId="0" applyFont="1" applyAlignment="1">
      <alignment horizontal="center"/>
    </xf>
    <xf numFmtId="17" fontId="10" fillId="0" borderId="1" xfId="0" applyNumberFormat="1" applyFont="1" applyBorder="1" applyAlignment="1">
      <alignment horizontal="center"/>
    </xf>
    <xf numFmtId="0" fontId="10" fillId="0" borderId="1" xfId="0" applyFont="1" applyBorder="1" applyAlignment="1">
      <alignment horizontal="center"/>
    </xf>
    <xf numFmtId="0" fontId="5" fillId="0" borderId="0" xfId="0" applyFont="1" applyFill="1"/>
    <xf numFmtId="2" fontId="6" fillId="0" borderId="1" xfId="0" applyNumberFormat="1" applyFont="1" applyBorder="1" applyAlignment="1">
      <alignment horizontal="right"/>
    </xf>
    <xf numFmtId="2" fontId="5" fillId="0" borderId="0" xfId="0" applyNumberFormat="1" applyFont="1" applyAlignment="1">
      <alignment horizontal="right"/>
    </xf>
    <xf numFmtId="2" fontId="5" fillId="0" borderId="1" xfId="0" applyNumberFormat="1" applyFont="1" applyBorder="1" applyAlignment="1">
      <alignment horizontal="right"/>
    </xf>
    <xf numFmtId="2" fontId="5" fillId="0" borderId="0" xfId="0" applyNumberFormat="1" applyFont="1"/>
    <xf numFmtId="0" fontId="6" fillId="0" borderId="3" xfId="0" applyFont="1" applyBorder="1"/>
    <xf numFmtId="0" fontId="5" fillId="0" borderId="3" xfId="0" applyFont="1" applyBorder="1"/>
    <xf numFmtId="2" fontId="6" fillId="0" borderId="5" xfId="0" applyNumberFormat="1" applyFont="1" applyBorder="1" applyAlignment="1">
      <alignment horizontal="right"/>
    </xf>
    <xf numFmtId="0" fontId="6" fillId="0" borderId="6" xfId="0" applyFont="1" applyBorder="1"/>
    <xf numFmtId="0" fontId="6" fillId="0" borderId="5" xfId="0" applyFont="1" applyBorder="1"/>
    <xf numFmtId="2" fontId="6" fillId="0" borderId="5" xfId="0" applyNumberFormat="1" applyFont="1" applyBorder="1"/>
    <xf numFmtId="2" fontId="6" fillId="0" borderId="4" xfId="0" applyNumberFormat="1" applyFont="1" applyBorder="1" applyAlignment="1">
      <alignment horizontal="right"/>
    </xf>
    <xf numFmtId="10" fontId="6" fillId="0" borderId="1" xfId="2" applyNumberFormat="1" applyFont="1" applyBorder="1" applyAlignment="1">
      <alignment horizontal="left"/>
    </xf>
    <xf numFmtId="0" fontId="5" fillId="0" borderId="0" xfId="12" applyFont="1" applyAlignment="1">
      <alignment vertical="center"/>
    </xf>
    <xf numFmtId="0" fontId="5" fillId="0" borderId="0" xfId="0" applyFont="1" applyAlignment="1">
      <alignment wrapText="1"/>
    </xf>
    <xf numFmtId="2" fontId="5" fillId="0" borderId="2" xfId="0" applyNumberFormat="1" applyFont="1" applyBorder="1" applyAlignment="1">
      <alignment horizontal="right"/>
    </xf>
    <xf numFmtId="0" fontId="5" fillId="0" borderId="2" xfId="0" applyFont="1" applyBorder="1"/>
    <xf numFmtId="2" fontId="5" fillId="0" borderId="2" xfId="0" applyNumberFormat="1" applyFont="1" applyBorder="1"/>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2" fontId="5" fillId="0" borderId="1" xfId="0" applyNumberFormat="1" applyFont="1" applyBorder="1" applyAlignment="1">
      <alignment horizontal="center"/>
    </xf>
    <xf numFmtId="0" fontId="13" fillId="0" borderId="0" xfId="3" applyFont="1" applyAlignment="1" applyProtection="1"/>
    <xf numFmtId="0" fontId="6" fillId="0" borderId="8" xfId="0" applyFont="1" applyBorder="1" applyAlignment="1">
      <alignment horizontal="center" vertical="center" wrapText="1"/>
    </xf>
    <xf numFmtId="2" fontId="6" fillId="0" borderId="1" xfId="0" applyNumberFormat="1" applyFont="1" applyBorder="1" applyAlignment="1">
      <alignment horizontal="justify" vertical="center" wrapText="1"/>
    </xf>
    <xf numFmtId="0" fontId="5" fillId="0" borderId="3" xfId="0" applyFont="1" applyBorder="1" applyAlignment="1">
      <alignment vertical="center" wrapText="1"/>
    </xf>
    <xf numFmtId="0" fontId="6" fillId="0" borderId="0" xfId="0" applyFont="1" applyAlignment="1">
      <alignment horizontal="center" vertical="center"/>
    </xf>
    <xf numFmtId="2" fontId="13" fillId="0" borderId="0" xfId="0" applyNumberFormat="1" applyFont="1" applyAlignment="1">
      <alignment horizontal="center"/>
    </xf>
    <xf numFmtId="0" fontId="6" fillId="0" borderId="0" xfId="0" applyFont="1" applyAlignment="1">
      <alignment vertical="center" wrapText="1"/>
    </xf>
    <xf numFmtId="0" fontId="6" fillId="0" borderId="0" xfId="12" applyFont="1"/>
    <xf numFmtId="2" fontId="6" fillId="0" borderId="0" xfId="12" applyNumberFormat="1" applyFont="1" applyAlignment="1">
      <alignment horizontal="right"/>
    </xf>
    <xf numFmtId="0" fontId="6" fillId="0" borderId="0" xfId="13" applyFont="1"/>
    <xf numFmtId="2" fontId="6" fillId="0" borderId="0" xfId="13" applyNumberFormat="1" applyFont="1" applyAlignment="1">
      <alignment horizontal="right"/>
    </xf>
    <xf numFmtId="4" fontId="6" fillId="0" borderId="0" xfId="12" applyNumberFormat="1" applyFont="1" applyAlignment="1">
      <alignment horizontal="center" vertical="center"/>
    </xf>
    <xf numFmtId="2" fontId="6" fillId="0" borderId="0" xfId="12" applyNumberFormat="1" applyFont="1" applyAlignment="1">
      <alignment horizontal="center"/>
    </xf>
    <xf numFmtId="0" fontId="5" fillId="0" borderId="0" xfId="8" applyFont="1"/>
    <xf numFmtId="4" fontId="6" fillId="0" borderId="0" xfId="13" applyNumberFormat="1" applyFont="1" applyAlignment="1">
      <alignment horizontal="right"/>
    </xf>
    <xf numFmtId="4" fontId="5" fillId="0" borderId="0" xfId="8" applyNumberFormat="1" applyFont="1" applyAlignment="1">
      <alignment horizontal="center"/>
    </xf>
    <xf numFmtId="0" fontId="5" fillId="0" borderId="0" xfId="12" applyFont="1"/>
    <xf numFmtId="4" fontId="6" fillId="0" borderId="0" xfId="8" applyNumberFormat="1" applyFont="1" applyAlignment="1">
      <alignment horizontal="center"/>
    </xf>
    <xf numFmtId="0" fontId="6" fillId="0" borderId="0" xfId="12" applyFont="1" applyAlignment="1">
      <alignment wrapText="1"/>
    </xf>
    <xf numFmtId="2" fontId="5" fillId="0" borderId="0" xfId="8" applyNumberFormat="1" applyFont="1" applyAlignment="1">
      <alignment horizontal="center"/>
    </xf>
    <xf numFmtId="2" fontId="5" fillId="0" borderId="0" xfId="12" applyNumberFormat="1" applyFont="1" applyAlignment="1">
      <alignment horizontal="right"/>
    </xf>
    <xf numFmtId="2" fontId="5" fillId="0" borderId="0" xfId="12" applyNumberFormat="1" applyFont="1"/>
    <xf numFmtId="2" fontId="5" fillId="0" borderId="2" xfId="12" applyNumberFormat="1" applyFont="1" applyBorder="1" applyAlignment="1">
      <alignment horizontal="right"/>
    </xf>
    <xf numFmtId="0" fontId="5" fillId="0" borderId="2" xfId="12" applyFont="1" applyBorder="1"/>
    <xf numFmtId="2" fontId="5" fillId="0" borderId="2" xfId="12" applyNumberFormat="1" applyFont="1" applyBorder="1"/>
    <xf numFmtId="2" fontId="6" fillId="0" borderId="0" xfId="12" applyNumberFormat="1" applyFont="1"/>
    <xf numFmtId="2" fontId="6" fillId="0" borderId="0" xfId="0" applyNumberFormat="1" applyFont="1" applyAlignment="1">
      <alignment horizontal="center" wrapText="1"/>
    </xf>
    <xf numFmtId="2" fontId="6" fillId="0" borderId="1" xfId="0" applyNumberFormat="1" applyFont="1" applyBorder="1" applyAlignment="1">
      <alignment horizontal="center" wrapText="1"/>
    </xf>
    <xf numFmtId="2" fontId="5" fillId="0" borderId="0" xfId="0" applyNumberFormat="1" applyFont="1" applyAlignment="1">
      <alignment horizontal="center"/>
    </xf>
    <xf numFmtId="2" fontId="14" fillId="0" borderId="0" xfId="0" applyNumberFormat="1" applyFont="1" applyAlignment="1">
      <alignment horizontal="center"/>
    </xf>
    <xf numFmtId="4" fontId="5" fillId="0" borderId="0" xfId="12" applyNumberFormat="1" applyFont="1" applyAlignment="1">
      <alignment horizontal="center"/>
    </xf>
    <xf numFmtId="4" fontId="6" fillId="0" borderId="0" xfId="12" applyNumberFormat="1" applyFont="1" applyAlignment="1">
      <alignment horizontal="center"/>
    </xf>
    <xf numFmtId="2" fontId="6" fillId="0" borderId="0" xfId="13" applyNumberFormat="1" applyFont="1"/>
    <xf numFmtId="2" fontId="6" fillId="0" borderId="0" xfId="12" applyNumberFormat="1" applyFont="1" applyAlignment="1">
      <alignment horizontal="right" vertical="center"/>
    </xf>
    <xf numFmtId="0" fontId="6" fillId="0" borderId="0" xfId="12" applyFont="1" applyAlignment="1">
      <alignment vertical="center"/>
    </xf>
    <xf numFmtId="4" fontId="6" fillId="0" borderId="1" xfId="12" applyNumberFormat="1" applyFont="1" applyBorder="1" applyAlignment="1">
      <alignment horizontal="right" vertical="center"/>
    </xf>
    <xf numFmtId="0" fontId="6" fillId="0" borderId="1" xfId="12" applyFont="1" applyBorder="1" applyAlignment="1">
      <alignment horizontal="center" vertical="center"/>
    </xf>
    <xf numFmtId="4" fontId="6" fillId="0" borderId="1" xfId="12" applyNumberFormat="1" applyFont="1" applyBorder="1" applyAlignment="1">
      <alignment horizontal="center" vertical="center"/>
    </xf>
    <xf numFmtId="0" fontId="6" fillId="0" borderId="1" xfId="12" applyFont="1" applyBorder="1" applyAlignment="1">
      <alignment vertical="center"/>
    </xf>
    <xf numFmtId="2" fontId="6" fillId="0" borderId="1" xfId="12" applyNumberFormat="1" applyFont="1" applyBorder="1" applyAlignment="1">
      <alignment horizontal="right" vertical="center"/>
    </xf>
    <xf numFmtId="2" fontId="5" fillId="0" borderId="1" xfId="12" applyNumberFormat="1" applyFont="1" applyBorder="1" applyAlignment="1">
      <alignment horizontal="center" vertical="center" wrapText="1"/>
    </xf>
    <xf numFmtId="0" fontId="5" fillId="0" borderId="1" xfId="12" applyFont="1" applyBorder="1" applyAlignment="1">
      <alignment horizontal="center" vertical="center" wrapText="1"/>
    </xf>
    <xf numFmtId="4" fontId="5" fillId="0" borderId="1" xfId="12" applyNumberFormat="1" applyFont="1" applyBorder="1" applyAlignment="1">
      <alignment horizontal="center" vertical="center" wrapText="1"/>
    </xf>
    <xf numFmtId="2" fontId="6" fillId="0" borderId="1" xfId="12" applyNumberFormat="1" applyFont="1" applyBorder="1" applyAlignment="1">
      <alignment horizontal="center" vertical="center"/>
    </xf>
    <xf numFmtId="2" fontId="13" fillId="0" borderId="0" xfId="0" applyNumberFormat="1" applyFont="1"/>
    <xf numFmtId="2" fontId="5" fillId="0" borderId="1" xfId="0" applyNumberFormat="1" applyFont="1" applyBorder="1" applyAlignment="1">
      <alignment horizontal="left"/>
    </xf>
    <xf numFmtId="2" fontId="5" fillId="0" borderId="9" xfId="0" applyNumberFormat="1" applyFont="1" applyBorder="1" applyAlignment="1">
      <alignment horizontal="center"/>
    </xf>
    <xf numFmtId="2" fontId="5" fillId="0" borderId="6" xfId="0" applyNumberFormat="1" applyFont="1" applyBorder="1" applyAlignment="1">
      <alignment horizontal="center"/>
    </xf>
    <xf numFmtId="0" fontId="6" fillId="0" borderId="12" xfId="0" applyFont="1" applyBorder="1" applyAlignment="1">
      <alignment horizontal="justify" vertical="center" wrapText="1"/>
    </xf>
    <xf numFmtId="0" fontId="5" fillId="0" borderId="17" xfId="0" applyFont="1" applyBorder="1" applyAlignment="1">
      <alignment vertical="center" wrapText="1"/>
    </xf>
    <xf numFmtId="0" fontId="6" fillId="0" borderId="1" xfId="12" applyFont="1" applyBorder="1" applyAlignment="1">
      <alignment horizontal="center"/>
    </xf>
    <xf numFmtId="2" fontId="6" fillId="0" borderId="1" xfId="12" applyNumberFormat="1" applyFont="1" applyBorder="1" applyAlignment="1">
      <alignment horizontal="center"/>
    </xf>
    <xf numFmtId="0" fontId="6" fillId="0" borderId="1" xfId="12" applyFont="1" applyBorder="1"/>
    <xf numFmtId="0" fontId="6" fillId="0" borderId="0" xfId="0" applyFont="1" applyAlignment="1">
      <alignment wrapText="1"/>
    </xf>
    <xf numFmtId="0" fontId="6" fillId="0" borderId="1" xfId="0" applyFont="1" applyBorder="1" applyAlignment="1">
      <alignment horizontal="justify" wrapText="1"/>
    </xf>
    <xf numFmtId="4" fontId="6" fillId="0" borderId="1" xfId="12" applyNumberFormat="1" applyFont="1" applyBorder="1" applyAlignment="1">
      <alignment horizontal="center" wrapText="1"/>
    </xf>
    <xf numFmtId="2" fontId="6" fillId="0" borderId="1" xfId="12" applyNumberFormat="1" applyFont="1" applyBorder="1"/>
    <xf numFmtId="14" fontId="6" fillId="0" borderId="1" xfId="0" applyNumberFormat="1" applyFont="1" applyBorder="1"/>
    <xf numFmtId="0" fontId="6" fillId="0" borderId="1" xfId="0" applyFont="1" applyBorder="1" applyAlignment="1">
      <alignment horizontal="left" vertical="center"/>
    </xf>
    <xf numFmtId="0" fontId="5" fillId="0" borderId="0" xfId="12" applyFont="1" applyAlignment="1">
      <alignment vertical="center" wrapText="1"/>
    </xf>
    <xf numFmtId="0" fontId="6" fillId="0" borderId="0" xfId="12" applyFont="1" applyAlignment="1">
      <alignment vertical="center" wrapText="1"/>
    </xf>
    <xf numFmtId="2" fontId="6" fillId="0" borderId="0" xfId="12" applyNumberFormat="1" applyFont="1" applyAlignment="1">
      <alignment horizontal="right" vertical="center" wrapText="1"/>
    </xf>
    <xf numFmtId="2" fontId="6" fillId="0" borderId="0" xfId="12" applyNumberFormat="1" applyFont="1" applyAlignment="1">
      <alignment vertical="center" wrapText="1"/>
    </xf>
    <xf numFmtId="4" fontId="5" fillId="0" borderId="0" xfId="12" applyNumberFormat="1" applyFont="1"/>
    <xf numFmtId="4" fontId="6" fillId="0" borderId="0" xfId="12" applyNumberFormat="1" applyFont="1"/>
    <xf numFmtId="4" fontId="6" fillId="0" borderId="0" xfId="12" applyNumberFormat="1" applyFont="1" applyAlignment="1">
      <alignment vertical="center"/>
    </xf>
    <xf numFmtId="0" fontId="6" fillId="0" borderId="8" xfId="0" applyFont="1" applyBorder="1"/>
    <xf numFmtId="0" fontId="15" fillId="0" borderId="1" xfId="0" applyFont="1" applyBorder="1" applyAlignment="1">
      <alignment horizontal="center" vertical="center"/>
    </xf>
    <xf numFmtId="4" fontId="6" fillId="0" borderId="0" xfId="0" applyNumberFormat="1" applyFont="1" applyAlignment="1">
      <alignment horizontal="center" vertical="center"/>
    </xf>
    <xf numFmtId="4" fontId="6" fillId="0" borderId="0" xfId="0" applyNumberFormat="1" applyFont="1" applyAlignment="1">
      <alignment horizontal="center"/>
    </xf>
    <xf numFmtId="4" fontId="5" fillId="0" borderId="0" xfId="0" applyNumberFormat="1" applyFont="1" applyAlignment="1">
      <alignment horizontal="center"/>
    </xf>
    <xf numFmtId="0" fontId="11" fillId="0" borderId="0" xfId="4" applyFont="1" applyAlignment="1">
      <alignment horizontal="center"/>
    </xf>
    <xf numFmtId="0" fontId="10" fillId="0" borderId="0" xfId="4" applyFont="1" applyAlignment="1">
      <alignment horizontal="center"/>
    </xf>
    <xf numFmtId="0" fontId="10" fillId="0" borderId="0" xfId="4" applyFont="1"/>
    <xf numFmtId="0" fontId="5" fillId="0" borderId="4" xfId="0" applyFont="1" applyBorder="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left" vertical="top" wrapText="1"/>
    </xf>
    <xf numFmtId="0" fontId="6" fillId="0" borderId="1" xfId="0"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0" applyFont="1" applyBorder="1" applyAlignment="1">
      <alignment horizontal="center" wrapText="1"/>
    </xf>
    <xf numFmtId="2" fontId="6" fillId="0" borderId="1" xfId="0" applyNumberFormat="1" applyFont="1" applyBorder="1" applyAlignment="1">
      <alignment horizontal="center"/>
    </xf>
    <xf numFmtId="0" fontId="6" fillId="4" borderId="1" xfId="0" applyFont="1" applyFill="1" applyBorder="1"/>
    <xf numFmtId="0" fontId="6" fillId="0" borderId="0" xfId="0" applyFont="1" applyAlignment="1">
      <alignment horizontal="left" vertical="center"/>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xf>
    <xf numFmtId="0" fontId="11" fillId="4" borderId="1" xfId="0" applyFont="1" applyFill="1" applyBorder="1" applyAlignment="1">
      <alignment wrapText="1"/>
    </xf>
    <xf numFmtId="0" fontId="6" fillId="0" borderId="0" xfId="0" applyFont="1" applyAlignment="1">
      <alignment horizontal="left"/>
    </xf>
    <xf numFmtId="0" fontId="6" fillId="4" borderId="1" xfId="0" applyFont="1" applyFill="1" applyBorder="1" applyAlignment="1">
      <alignment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8" xfId="0" applyFont="1" applyFill="1" applyBorder="1" applyAlignment="1">
      <alignment horizontal="center"/>
    </xf>
    <xf numFmtId="0" fontId="17" fillId="0" borderId="0" xfId="0" applyFont="1" applyAlignment="1">
      <alignment horizontal="center"/>
    </xf>
    <xf numFmtId="2" fontId="6" fillId="0" borderId="1" xfId="0" applyNumberFormat="1" applyFont="1" applyBorder="1" applyAlignment="1">
      <alignment horizontal="center" vertical="top" wrapText="1"/>
    </xf>
    <xf numFmtId="0" fontId="6" fillId="0" borderId="1" xfId="0" applyFont="1" applyBorder="1" applyAlignment="1">
      <alignment horizontal="center"/>
    </xf>
    <xf numFmtId="2" fontId="6" fillId="0" borderId="1" xfId="2" applyNumberFormat="1" applyFont="1" applyBorder="1" applyAlignment="1">
      <alignment horizontal="center" vertical="top" wrapText="1"/>
    </xf>
    <xf numFmtId="2" fontId="7" fillId="0" borderId="1" xfId="0" applyNumberFormat="1" applyFont="1" applyBorder="1" applyAlignment="1">
      <alignment horizontal="center" vertical="center"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2" fontId="5" fillId="0" borderId="1" xfId="0" applyNumberFormat="1" applyFont="1" applyBorder="1" applyAlignment="1">
      <alignment horizontal="center" vertical="top" wrapText="1"/>
    </xf>
    <xf numFmtId="2" fontId="6" fillId="0" borderId="1" xfId="1" applyNumberFormat="1" applyFont="1" applyBorder="1" applyAlignment="1">
      <alignment horizontal="center" vertical="top" wrapText="1"/>
    </xf>
    <xf numFmtId="0" fontId="6" fillId="0" borderId="1" xfId="12" applyFont="1" applyBorder="1" applyAlignment="1">
      <alignment horizontal="left" vertical="center" wrapText="1"/>
    </xf>
    <xf numFmtId="0" fontId="6" fillId="0" borderId="1" xfId="0" applyFont="1" applyBorder="1"/>
    <xf numFmtId="0" fontId="5" fillId="2" borderId="1" xfId="0" applyFont="1" applyFill="1" applyBorder="1" applyAlignment="1">
      <alignment horizontal="center"/>
    </xf>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12" applyFont="1" applyBorder="1" applyAlignment="1">
      <alignment horizontal="left" vertical="center"/>
    </xf>
    <xf numFmtId="0" fontId="5" fillId="2" borderId="1" xfId="12" applyFont="1" applyFill="1" applyBorder="1" applyAlignment="1">
      <alignment horizontal="center"/>
    </xf>
    <xf numFmtId="0" fontId="6" fillId="0" borderId="1" xfId="0" applyFont="1" applyBorder="1" applyAlignment="1">
      <alignment horizontal="center" wrapText="1"/>
    </xf>
    <xf numFmtId="0" fontId="6" fillId="0" borderId="3" xfId="0" applyFont="1" applyBorder="1" applyAlignment="1">
      <alignment horizontal="justify" vertical="center" wrapText="1"/>
    </xf>
    <xf numFmtId="0" fontId="6" fillId="0" borderId="2" xfId="0" applyFont="1" applyBorder="1" applyAlignment="1">
      <alignment horizontal="justify" vertical="center" wrapText="1"/>
    </xf>
    <xf numFmtId="0" fontId="6" fillId="0" borderId="8" xfId="0" applyFont="1" applyBorder="1" applyAlignment="1">
      <alignment horizontal="justify"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6" fillId="0" borderId="1" xfId="12" applyFont="1" applyBorder="1" applyAlignment="1">
      <alignment horizontal="left" vertical="top" wrapText="1"/>
    </xf>
    <xf numFmtId="2" fontId="5" fillId="0" borderId="4" xfId="0" applyNumberFormat="1" applyFont="1" applyBorder="1" applyAlignment="1">
      <alignment horizontal="center" vertical="center" wrapText="1"/>
    </xf>
    <xf numFmtId="2" fontId="5" fillId="0" borderId="7"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2" fontId="6" fillId="0" borderId="1" xfId="0" applyNumberFormat="1" applyFont="1" applyBorder="1" applyAlignment="1">
      <alignment horizontal="center"/>
    </xf>
    <xf numFmtId="2" fontId="6" fillId="0" borderId="16" xfId="0" applyNumberFormat="1" applyFont="1" applyBorder="1" applyAlignment="1">
      <alignment horizontal="center" vertical="top" wrapText="1"/>
    </xf>
    <xf numFmtId="2" fontId="6" fillId="0" borderId="14" xfId="0" applyNumberFormat="1" applyFont="1" applyBorder="1" applyAlignment="1">
      <alignment horizontal="center" vertical="top" wrapText="1"/>
    </xf>
    <xf numFmtId="2" fontId="6" fillId="0" borderId="11" xfId="0" applyNumberFormat="1" applyFont="1" applyBorder="1" applyAlignment="1">
      <alignment horizontal="center" vertical="top" wrapText="1"/>
    </xf>
    <xf numFmtId="0" fontId="6" fillId="0" borderId="15" xfId="0" applyFont="1" applyBorder="1" applyAlignment="1">
      <alignment horizontal="center"/>
    </xf>
    <xf numFmtId="0" fontId="6" fillId="0" borderId="13" xfId="0" applyFont="1" applyBorder="1" applyAlignment="1">
      <alignment horizontal="center"/>
    </xf>
    <xf numFmtId="0" fontId="6" fillId="0" borderId="10" xfId="0" applyFont="1" applyBorder="1" applyAlignment="1">
      <alignment horizontal="center"/>
    </xf>
    <xf numFmtId="0" fontId="6" fillId="0" borderId="3" xfId="12" applyFont="1" applyBorder="1" applyAlignment="1">
      <alignment horizontal="left" vertical="center"/>
    </xf>
    <xf numFmtId="0" fontId="6" fillId="0" borderId="2" xfId="12" applyFont="1" applyBorder="1" applyAlignment="1">
      <alignment horizontal="left" vertical="center"/>
    </xf>
    <xf numFmtId="0" fontId="6" fillId="0" borderId="8" xfId="12" applyFont="1" applyBorder="1" applyAlignment="1">
      <alignment horizontal="left" vertical="center"/>
    </xf>
    <xf numFmtId="4" fontId="11" fillId="0" borderId="1" xfId="0" applyNumberFormat="1" applyFont="1" applyBorder="1"/>
    <xf numFmtId="0" fontId="10" fillId="0" borderId="0" xfId="4" applyFont="1" applyAlignment="1">
      <alignment vertical="center" wrapText="1"/>
    </xf>
    <xf numFmtId="0" fontId="10" fillId="0" borderId="0" xfId="4" applyFont="1" applyAlignment="1">
      <alignment wrapText="1"/>
    </xf>
    <xf numFmtId="15" fontId="10" fillId="0" borderId="0" xfId="4" quotePrefix="1" applyNumberFormat="1" applyFont="1" applyAlignment="1">
      <alignment horizontal="center"/>
    </xf>
    <xf numFmtId="0" fontId="5" fillId="0" borderId="0" xfId="0" applyFont="1" applyAlignment="1">
      <alignment horizontal="center"/>
    </xf>
    <xf numFmtId="4" fontId="6" fillId="0" borderId="1" xfId="0" applyNumberFormat="1" applyFont="1" applyBorder="1"/>
    <xf numFmtId="4" fontId="5" fillId="0" borderId="1" xfId="0" applyNumberFormat="1" applyFont="1" applyBorder="1"/>
    <xf numFmtId="165" fontId="5" fillId="0" borderId="0" xfId="0" applyNumberFormat="1" applyFont="1"/>
    <xf numFmtId="2" fontId="5" fillId="0" borderId="4" xfId="0" applyNumberFormat="1" applyFont="1" applyBorder="1" applyAlignment="1">
      <alignment horizontal="right"/>
    </xf>
    <xf numFmtId="164" fontId="6" fillId="0" borderId="1" xfId="1" applyFont="1" applyBorder="1"/>
    <xf numFmtId="164" fontId="6" fillId="0" borderId="3" xfId="1" applyFont="1" applyBorder="1"/>
    <xf numFmtId="2" fontId="6" fillId="0" borderId="7" xfId="0" applyNumberFormat="1" applyFont="1" applyBorder="1" applyAlignment="1">
      <alignment horizontal="right"/>
    </xf>
    <xf numFmtId="10" fontId="6" fillId="0" borderId="0" xfId="2" applyNumberFormat="1" applyFont="1"/>
    <xf numFmtId="164" fontId="5" fillId="0" borderId="1" xfId="1" applyFont="1" applyBorder="1"/>
    <xf numFmtId="164" fontId="6" fillId="0" borderId="1" xfId="1" applyFont="1" applyBorder="1" applyAlignment="1">
      <alignment horizontal="center"/>
    </xf>
    <xf numFmtId="164" fontId="6" fillId="0" borderId="0" xfId="1" applyFont="1"/>
    <xf numFmtId="10" fontId="6" fillId="0" borderId="0" xfId="2" applyNumberFormat="1" applyFont="1" applyAlignment="1">
      <alignment horizontal="right"/>
    </xf>
    <xf numFmtId="0" fontId="6" fillId="0" borderId="0" xfId="0" applyFont="1" applyFill="1"/>
    <xf numFmtId="2" fontId="6" fillId="0" borderId="0" xfId="0" applyNumberFormat="1" applyFont="1" applyFill="1"/>
    <xf numFmtId="2" fontId="6" fillId="0" borderId="0" xfId="0" applyNumberFormat="1" applyFont="1" applyFill="1" applyAlignment="1">
      <alignment horizontal="right"/>
    </xf>
    <xf numFmtId="2" fontId="5" fillId="0" borderId="0" xfId="0" applyNumberFormat="1" applyFont="1" applyFill="1" applyAlignment="1">
      <alignment horizontal="right"/>
    </xf>
    <xf numFmtId="9" fontId="6" fillId="0" borderId="0" xfId="2" applyFont="1"/>
    <xf numFmtId="0" fontId="5" fillId="0" borderId="0" xfId="0" applyFont="1" applyBorder="1"/>
    <xf numFmtId="2" fontId="5" fillId="0" borderId="1" xfId="0" applyNumberFormat="1" applyFont="1" applyBorder="1" applyAlignment="1">
      <alignment horizontal="center" vertical="center"/>
    </xf>
    <xf numFmtId="9" fontId="6" fillId="0" borderId="1" xfId="2" applyFont="1" applyBorder="1" applyAlignment="1">
      <alignment horizontal="center"/>
    </xf>
    <xf numFmtId="0" fontId="9" fillId="0" borderId="1" xfId="5" applyFont="1" applyBorder="1" applyAlignment="1">
      <alignment horizontal="center"/>
    </xf>
    <xf numFmtId="15" fontId="9" fillId="3" borderId="1" xfId="4" applyNumberFormat="1" applyFont="1" applyFill="1" applyBorder="1" applyAlignment="1">
      <alignment horizontal="center" vertical="center" wrapText="1"/>
    </xf>
    <xf numFmtId="166" fontId="9" fillId="3" borderId="1" xfId="4" applyNumberFormat="1" applyFont="1" applyFill="1" applyBorder="1" applyAlignment="1">
      <alignment horizontal="center" vertical="center" wrapText="1"/>
    </xf>
    <xf numFmtId="167" fontId="9" fillId="3" borderId="1" xfId="4" applyNumberFormat="1" applyFont="1" applyFill="1" applyBorder="1" applyAlignment="1">
      <alignment horizontal="center" vertical="center" wrapText="1"/>
    </xf>
    <xf numFmtId="15" fontId="12" fillId="0" borderId="1" xfId="0" applyNumberFormat="1" applyFont="1" applyBorder="1" applyAlignment="1">
      <alignment horizontal="center"/>
    </xf>
    <xf numFmtId="168" fontId="12" fillId="0" borderId="1" xfId="0" applyNumberFormat="1" applyFont="1" applyBorder="1"/>
    <xf numFmtId="0" fontId="9" fillId="4" borderId="1" xfId="5" applyFont="1" applyFill="1" applyBorder="1" applyAlignment="1">
      <alignment horizontal="center"/>
    </xf>
    <xf numFmtId="0" fontId="10" fillId="0" borderId="1" xfId="4" applyFont="1" applyBorder="1" applyAlignment="1">
      <alignment horizontal="center" wrapText="1"/>
    </xf>
    <xf numFmtId="169" fontId="12" fillId="0" borderId="1" xfId="4" applyNumberFormat="1" applyFont="1" applyBorder="1" applyAlignment="1">
      <alignment horizontal="right" wrapText="1"/>
    </xf>
    <xf numFmtId="168" fontId="10" fillId="0" borderId="1" xfId="4" applyNumberFormat="1" applyFont="1" applyBorder="1" applyAlignment="1">
      <alignment wrapText="1"/>
    </xf>
    <xf numFmtId="169" fontId="12" fillId="0" borderId="0" xfId="4" applyNumberFormat="1" applyFont="1"/>
    <xf numFmtId="168" fontId="12" fillId="0" borderId="0" xfId="4" applyNumberFormat="1" applyFont="1"/>
    <xf numFmtId="15" fontId="12" fillId="0" borderId="0" xfId="0" applyNumberFormat="1" applyFont="1" applyAlignment="1">
      <alignment horizontal="center"/>
    </xf>
    <xf numFmtId="168" fontId="12" fillId="0" borderId="0" xfId="0" applyNumberFormat="1" applyFont="1"/>
    <xf numFmtId="168" fontId="12" fillId="0" borderId="1" xfId="0" applyNumberFormat="1" applyFont="1" applyBorder="1" applyAlignment="1">
      <alignment horizontal="right"/>
    </xf>
    <xf numFmtId="0" fontId="10" fillId="0" borderId="0" xfId="4" applyFont="1" applyAlignment="1">
      <alignment horizontal="center" wrapText="1"/>
    </xf>
    <xf numFmtId="168" fontId="12" fillId="0" borderId="0" xfId="0" applyNumberFormat="1" applyFont="1" applyAlignment="1">
      <alignment horizontal="right"/>
    </xf>
    <xf numFmtId="15" fontId="12" fillId="0" borderId="0" xfId="4" applyNumberFormat="1" applyFont="1" applyAlignment="1">
      <alignment horizontal="center"/>
    </xf>
    <xf numFmtId="15" fontId="12" fillId="0" borderId="0" xfId="4" quotePrefix="1" applyNumberFormat="1" applyFont="1" applyAlignment="1">
      <alignment horizontal="center"/>
    </xf>
    <xf numFmtId="15" fontId="10" fillId="0" borderId="1" xfId="4" applyNumberFormat="1" applyFont="1" applyBorder="1" applyAlignment="1">
      <alignment horizontal="center" wrapText="1"/>
    </xf>
    <xf numFmtId="170" fontId="12" fillId="0" borderId="0" xfId="4" applyNumberFormat="1" applyFont="1"/>
    <xf numFmtId="15" fontId="10" fillId="0" borderId="0" xfId="4" applyNumberFormat="1" applyFont="1" applyAlignment="1">
      <alignment horizontal="center" wrapText="1"/>
    </xf>
  </cellXfs>
  <cellStyles count="14">
    <cellStyle name="Comma" xfId="1" builtinId="3"/>
    <cellStyle name="Comma 2 2" xfId="6" xr:uid="{F82CBA7C-7677-42AA-9BBB-795D315DEAAD}"/>
    <cellStyle name="Comma 3" xfId="10" xr:uid="{D003366F-B609-41F8-B882-D99BC758174B}"/>
    <cellStyle name="Hyperlink" xfId="3" builtinId="8"/>
    <cellStyle name="Normal" xfId="0" builtinId="0"/>
    <cellStyle name="Normal 2" xfId="4" xr:uid="{127907F0-9AF3-4D1F-A9BA-AC9C30A80F2F}"/>
    <cellStyle name="Normal 2 2" xfId="5" xr:uid="{E21ED60A-EE1F-4BBB-A3FC-D2EE6FAEDC4C}"/>
    <cellStyle name="Normal 2 3" xfId="12" xr:uid="{DE7D05DE-C50E-4B31-A055-FAB1EBAA2BFE}"/>
    <cellStyle name="Normal 2 3 2" xfId="13" xr:uid="{F14BC6E6-763E-4095-8408-A7C310DC2D0C}"/>
    <cellStyle name="Normal 3" xfId="8" xr:uid="{8833EA43-80B6-420D-9B31-A555264DFD00}"/>
    <cellStyle name="Normal 4" xfId="9" xr:uid="{34E29F3B-1181-413C-819E-938F75279BC6}"/>
    <cellStyle name="Normal 5" xfId="11" xr:uid="{4F466EE9-5274-474E-B7C9-012F39857241}"/>
    <cellStyle name="Percent" xfId="2" builtinId="5"/>
    <cellStyle name="Percent 2" xfId="7" xr:uid="{AD3D841F-1429-4BA9-AAED-7CA32F7D26AB}"/>
  </cellStyles>
  <dxfs count="17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4.png"/></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2.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3.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6.png"/></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7.png"/></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8.png"/></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0.png"/></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9.png"/></Relationships>
</file>

<file path=xl/drawings/_rels/drawing4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30.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25.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9.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2.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5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5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5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_rels/drawing5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40.png"/></Relationships>
</file>

<file path=xl/drawings/_rels/drawing5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A673A4F7-4EEB-4AE4-A5D1-DF20570D15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20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47625</xdr:rowOff>
    </xdr:from>
    <xdr:to>
      <xdr:col>2</xdr:col>
      <xdr:colOff>1962150</xdr:colOff>
      <xdr:row>6</xdr:row>
      <xdr:rowOff>238124</xdr:rowOff>
    </xdr:to>
    <xdr:pic>
      <xdr:nvPicPr>
        <xdr:cNvPr id="4" name="Picture 306">
          <a:extLst>
            <a:ext uri="{FF2B5EF4-FFF2-40B4-BE49-F238E27FC236}">
              <a16:creationId xmlns:a16="http://schemas.microsoft.com/office/drawing/2014/main" id="{91503A4C-67F7-4501-8379-8ADD4C5CD3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9900" y="37147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133350</xdr:colOff>
      <xdr:row>2</xdr:row>
      <xdr:rowOff>66676</xdr:rowOff>
    </xdr:from>
    <xdr:to>
      <xdr:col>2</xdr:col>
      <xdr:colOff>1924049</xdr:colOff>
      <xdr:row>6</xdr:row>
      <xdr:rowOff>247650</xdr:rowOff>
    </xdr:to>
    <xdr:pic>
      <xdr:nvPicPr>
        <xdr:cNvPr id="4" name="Picture 3">
          <a:extLst>
            <a:ext uri="{FF2B5EF4-FFF2-40B4-BE49-F238E27FC236}">
              <a16:creationId xmlns:a16="http://schemas.microsoft.com/office/drawing/2014/main" id="{D4D0F212-6745-4065-9D10-D0709B08CAB7}"/>
            </a:ext>
          </a:extLst>
        </xdr:cNvPr>
        <xdr:cNvPicPr>
          <a:picLocks noChangeAspect="1"/>
        </xdr:cNvPicPr>
      </xdr:nvPicPr>
      <xdr:blipFill>
        <a:blip xmlns:r="http://schemas.openxmlformats.org/officeDocument/2006/relationships" r:embed="rId1"/>
        <a:stretch>
          <a:fillRect/>
        </a:stretch>
      </xdr:blipFill>
      <xdr:spPr>
        <a:xfrm>
          <a:off x="6848475" y="390526"/>
          <a:ext cx="1790699" cy="942974"/>
        </a:xfrm>
        <a:prstGeom prst="rect">
          <a:avLst/>
        </a:prstGeom>
      </xdr:spPr>
    </xdr:pic>
    <xdr:clientData/>
  </xdr:twoCellAnchor>
  <xdr:twoCellAnchor editAs="oneCell">
    <xdr:from>
      <xdr:col>3</xdr:col>
      <xdr:colOff>142875</xdr:colOff>
      <xdr:row>2</xdr:row>
      <xdr:rowOff>47625</xdr:rowOff>
    </xdr:from>
    <xdr:to>
      <xdr:col>3</xdr:col>
      <xdr:colOff>1895475</xdr:colOff>
      <xdr:row>6</xdr:row>
      <xdr:rowOff>257175</xdr:rowOff>
    </xdr:to>
    <xdr:pic>
      <xdr:nvPicPr>
        <xdr:cNvPr id="5" name="Picture 4">
          <a:extLst>
            <a:ext uri="{FF2B5EF4-FFF2-40B4-BE49-F238E27FC236}">
              <a16:creationId xmlns:a16="http://schemas.microsoft.com/office/drawing/2014/main" id="{25A7C6BC-ADD4-476F-A78D-A3E2288A63D1}"/>
            </a:ext>
          </a:extLst>
        </xdr:cNvPr>
        <xdr:cNvPicPr>
          <a:picLocks noChangeAspect="1"/>
        </xdr:cNvPicPr>
      </xdr:nvPicPr>
      <xdr:blipFill>
        <a:blip xmlns:r="http://schemas.openxmlformats.org/officeDocument/2006/relationships" r:embed="rId1"/>
        <a:stretch>
          <a:fillRect/>
        </a:stretch>
      </xdr:blipFill>
      <xdr:spPr>
        <a:xfrm>
          <a:off x="8905875" y="371475"/>
          <a:ext cx="1752600" cy="971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xdr:colOff>
      <xdr:row>2</xdr:row>
      <xdr:rowOff>57150</xdr:rowOff>
    </xdr:from>
    <xdr:to>
      <xdr:col>2</xdr:col>
      <xdr:colOff>1895475</xdr:colOff>
      <xdr:row>6</xdr:row>
      <xdr:rowOff>247649</xdr:rowOff>
    </xdr:to>
    <xdr:pic>
      <xdr:nvPicPr>
        <xdr:cNvPr id="4" name="Picture 306">
          <a:extLst>
            <a:ext uri="{FF2B5EF4-FFF2-40B4-BE49-F238E27FC236}">
              <a16:creationId xmlns:a16="http://schemas.microsoft.com/office/drawing/2014/main" id="{9D35CE41-162F-4ED2-83E2-240E8F514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2275" y="381000"/>
          <a:ext cx="183832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95250</xdr:rowOff>
    </xdr:from>
    <xdr:to>
      <xdr:col>3</xdr:col>
      <xdr:colOff>1876425</xdr:colOff>
      <xdr:row>6</xdr:row>
      <xdr:rowOff>171450</xdr:rowOff>
    </xdr:to>
    <xdr:pic>
      <xdr:nvPicPr>
        <xdr:cNvPr id="5" name="Picture 314">
          <a:extLst>
            <a:ext uri="{FF2B5EF4-FFF2-40B4-BE49-F238E27FC236}">
              <a16:creationId xmlns:a16="http://schemas.microsoft.com/office/drawing/2014/main" id="{6D93DAD6-678A-4F93-83D7-7D477CF68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419100"/>
          <a:ext cx="170497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73690</xdr:colOff>
      <xdr:row>2</xdr:row>
      <xdr:rowOff>85725</xdr:rowOff>
    </xdr:from>
    <xdr:to>
      <xdr:col>2</xdr:col>
      <xdr:colOff>1952626</xdr:colOff>
      <xdr:row>6</xdr:row>
      <xdr:rowOff>209550</xdr:rowOff>
    </xdr:to>
    <xdr:pic>
      <xdr:nvPicPr>
        <xdr:cNvPr id="4" name="Picture 3">
          <a:extLst>
            <a:ext uri="{FF2B5EF4-FFF2-40B4-BE49-F238E27FC236}">
              <a16:creationId xmlns:a16="http://schemas.microsoft.com/office/drawing/2014/main" id="{0516C106-4508-45B2-842F-F6459BB32D38}"/>
            </a:ext>
          </a:extLst>
        </xdr:cNvPr>
        <xdr:cNvPicPr>
          <a:picLocks noChangeAspect="1"/>
        </xdr:cNvPicPr>
      </xdr:nvPicPr>
      <xdr:blipFill>
        <a:blip xmlns:r="http://schemas.openxmlformats.org/officeDocument/2006/relationships" r:embed="rId1"/>
        <a:stretch>
          <a:fillRect/>
        </a:stretch>
      </xdr:blipFill>
      <xdr:spPr>
        <a:xfrm>
          <a:off x="6845965" y="466725"/>
          <a:ext cx="1878936" cy="885825"/>
        </a:xfrm>
        <a:prstGeom prst="rect">
          <a:avLst/>
        </a:prstGeom>
      </xdr:spPr>
    </xdr:pic>
    <xdr:clientData/>
  </xdr:twoCellAnchor>
  <xdr:twoCellAnchor editAs="oneCell">
    <xdr:from>
      <xdr:col>3</xdr:col>
      <xdr:colOff>161925</xdr:colOff>
      <xdr:row>2</xdr:row>
      <xdr:rowOff>76200</xdr:rowOff>
    </xdr:from>
    <xdr:to>
      <xdr:col>3</xdr:col>
      <xdr:colOff>1914525</xdr:colOff>
      <xdr:row>6</xdr:row>
      <xdr:rowOff>180975</xdr:rowOff>
    </xdr:to>
    <xdr:pic>
      <xdr:nvPicPr>
        <xdr:cNvPr id="5" name="Picture 4">
          <a:extLst>
            <a:ext uri="{FF2B5EF4-FFF2-40B4-BE49-F238E27FC236}">
              <a16:creationId xmlns:a16="http://schemas.microsoft.com/office/drawing/2014/main" id="{AB92EB81-1ED3-48B9-8D42-4180FD7FF3F5}"/>
            </a:ext>
          </a:extLst>
        </xdr:cNvPr>
        <xdr:cNvPicPr>
          <a:picLocks noChangeAspect="1"/>
        </xdr:cNvPicPr>
      </xdr:nvPicPr>
      <xdr:blipFill>
        <a:blip xmlns:r="http://schemas.openxmlformats.org/officeDocument/2006/relationships" r:embed="rId1"/>
        <a:stretch>
          <a:fillRect/>
        </a:stretch>
      </xdr:blipFill>
      <xdr:spPr>
        <a:xfrm>
          <a:off x="8982075" y="457200"/>
          <a:ext cx="1752600" cy="866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1981200</xdr:colOff>
      <xdr:row>5</xdr:row>
      <xdr:rowOff>323850</xdr:rowOff>
    </xdr:to>
    <xdr:pic>
      <xdr:nvPicPr>
        <xdr:cNvPr id="2" name="Picture 316">
          <a:extLst>
            <a:ext uri="{FF2B5EF4-FFF2-40B4-BE49-F238E27FC236}">
              <a16:creationId xmlns:a16="http://schemas.microsoft.com/office/drawing/2014/main" id="{177458E8-6829-4591-8867-710C53CB57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00050"/>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67987C86-4250-4FB2-8EE7-F87E1139BB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21D954D2-B931-4218-AA49-D9BD12E4C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1981200</xdr:colOff>
      <xdr:row>6</xdr:row>
      <xdr:rowOff>85725</xdr:rowOff>
    </xdr:to>
    <xdr:pic>
      <xdr:nvPicPr>
        <xdr:cNvPr id="3" name="Picture 314">
          <a:extLst>
            <a:ext uri="{FF2B5EF4-FFF2-40B4-BE49-F238E27FC236}">
              <a16:creationId xmlns:a16="http://schemas.microsoft.com/office/drawing/2014/main" id="{BCA56219-A61D-40F3-8BD2-9DDC2AF60D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381000"/>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7B6898B8-F358-4E2A-9CAC-50DD6A583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1990725</xdr:colOff>
      <xdr:row>7</xdr:row>
      <xdr:rowOff>133350</xdr:rowOff>
    </xdr:to>
    <xdr:pic>
      <xdr:nvPicPr>
        <xdr:cNvPr id="3" name="Picture 314">
          <a:extLst>
            <a:ext uri="{FF2B5EF4-FFF2-40B4-BE49-F238E27FC236}">
              <a16:creationId xmlns:a16="http://schemas.microsoft.com/office/drawing/2014/main" id="{7C3EFC97-DCEA-46D9-A913-C4B686862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10800"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E4D8C12B-EBFD-4B3E-B6B3-D3CC47F1A9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1990725</xdr:colOff>
      <xdr:row>5</xdr:row>
      <xdr:rowOff>361950</xdr:rowOff>
    </xdr:to>
    <xdr:pic>
      <xdr:nvPicPr>
        <xdr:cNvPr id="3" name="Picture 314">
          <a:extLst>
            <a:ext uri="{FF2B5EF4-FFF2-40B4-BE49-F238E27FC236}">
              <a16:creationId xmlns:a16="http://schemas.microsoft.com/office/drawing/2014/main" id="{B8345A47-A749-45FC-8E7B-46FCA0B77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8425"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12C6056B-2EFA-4FE0-A855-CD35AAD90A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19100"/>
          <a:ext cx="12858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69658E1E-FE10-4CE4-8579-41537ECAC2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2019300</xdr:colOff>
      <xdr:row>6</xdr:row>
      <xdr:rowOff>285750</xdr:rowOff>
    </xdr:to>
    <xdr:pic>
      <xdr:nvPicPr>
        <xdr:cNvPr id="2" name="Picture 311">
          <a:extLst>
            <a:ext uri="{FF2B5EF4-FFF2-40B4-BE49-F238E27FC236}">
              <a16:creationId xmlns:a16="http://schemas.microsoft.com/office/drawing/2014/main" id="{D152D3F1-E699-408F-A40B-92D0E3FA93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381000"/>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3B23AF3F-9AE6-4ED2-B8E0-BFD886ECD7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1885950</xdr:colOff>
      <xdr:row>6</xdr:row>
      <xdr:rowOff>180975</xdr:rowOff>
    </xdr:to>
    <xdr:pic>
      <xdr:nvPicPr>
        <xdr:cNvPr id="2" name="Picture 312">
          <a:extLst>
            <a:ext uri="{FF2B5EF4-FFF2-40B4-BE49-F238E27FC236}">
              <a16:creationId xmlns:a16="http://schemas.microsoft.com/office/drawing/2014/main" id="{C767449F-C1E5-4598-BF01-FED810ACBB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81000"/>
          <a:ext cx="12668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1895475</xdr:colOff>
      <xdr:row>6</xdr:row>
      <xdr:rowOff>85725</xdr:rowOff>
    </xdr:to>
    <xdr:pic>
      <xdr:nvPicPr>
        <xdr:cNvPr id="3" name="Picture 314">
          <a:extLst>
            <a:ext uri="{FF2B5EF4-FFF2-40B4-BE49-F238E27FC236}">
              <a16:creationId xmlns:a16="http://schemas.microsoft.com/office/drawing/2014/main" id="{49E2C92A-AE41-46F6-9996-A63FA1A715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4625" y="381000"/>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F6A9F6EE-33B9-4A37-BE21-F84F48828A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1C7EB73D-5109-48F1-831E-851EEB83F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1E1776C7-05F8-42E4-881D-3496A14B87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0650"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04BE70CB-1B61-4CAF-949A-C4D2333DA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58524"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A2C58DF9-2D2D-4AA5-95DC-165A326B62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4B3E67B5-AA5C-4620-97FC-6C7D811009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18B29B55-338A-4A3F-A474-45114DC02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84F0EE55-E611-4DA0-B65C-2773901F62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0605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E5F75DCC-98B6-4C1B-8495-BF43CD2EDF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438150"/>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2FED827C-E9A9-496F-873C-FA619EC8ED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49" y="43814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CDF4E14C-A6C6-42A2-971A-576506272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78E63332-7673-4FB7-9B8C-1A4110FCA6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8425" y="419100"/>
          <a:ext cx="19335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47D99DC5-FE0C-4B66-86D3-4C9F810D78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23738084-2E20-4FDC-A1F4-5CF7FE6EF3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BE4D8B6A-C2F1-4143-AC68-EB771E89F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2054016B-CBE0-4217-B616-801F97F9B8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5367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2DA5746D-FB65-4C8A-8920-53BCF40467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B0A864BD-853F-4C4C-AD2C-1EA15E042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9375" y="476250"/>
          <a:ext cx="18954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47DDAD4D-0382-4FD8-9858-8123CCE5B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FF347A1C-C7DB-434E-BE26-FF32F8805A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1876425</xdr:colOff>
      <xdr:row>6</xdr:row>
      <xdr:rowOff>123825</xdr:rowOff>
    </xdr:to>
    <xdr:pic>
      <xdr:nvPicPr>
        <xdr:cNvPr id="2" name="Picture 297">
          <a:extLst>
            <a:ext uri="{FF2B5EF4-FFF2-40B4-BE49-F238E27FC236}">
              <a16:creationId xmlns:a16="http://schemas.microsoft.com/office/drawing/2014/main" id="{FF66BA5A-65CE-4601-9165-EB0A3E7C3E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09575"/>
          <a:ext cx="12954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76200</xdr:rowOff>
    </xdr:from>
    <xdr:to>
      <xdr:col>3</xdr:col>
      <xdr:colOff>1962150</xdr:colOff>
      <xdr:row>6</xdr:row>
      <xdr:rowOff>114300</xdr:rowOff>
    </xdr:to>
    <xdr:pic>
      <xdr:nvPicPr>
        <xdr:cNvPr id="3" name="Picture 314">
          <a:extLst>
            <a:ext uri="{FF2B5EF4-FFF2-40B4-BE49-F238E27FC236}">
              <a16:creationId xmlns:a16="http://schemas.microsoft.com/office/drawing/2014/main" id="{1232E8B7-67AD-4492-AE2B-90C97D2DA9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91775" y="400050"/>
          <a:ext cx="17907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2</xdr:col>
      <xdr:colOff>1981200</xdr:colOff>
      <xdr:row>6</xdr:row>
      <xdr:rowOff>323850</xdr:rowOff>
    </xdr:to>
    <xdr:pic>
      <xdr:nvPicPr>
        <xdr:cNvPr id="2" name="Picture 304">
          <a:extLst>
            <a:ext uri="{FF2B5EF4-FFF2-40B4-BE49-F238E27FC236}">
              <a16:creationId xmlns:a16="http://schemas.microsoft.com/office/drawing/2014/main" id="{BF809758-CA69-4E6F-A65B-FFB74130E5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60603E77-ACA0-4956-B193-4EC1C1726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1962150</xdr:colOff>
      <xdr:row>6</xdr:row>
      <xdr:rowOff>352425</xdr:rowOff>
    </xdr:to>
    <xdr:pic>
      <xdr:nvPicPr>
        <xdr:cNvPr id="2" name="Picture 290">
          <a:extLst>
            <a:ext uri="{FF2B5EF4-FFF2-40B4-BE49-F238E27FC236}">
              <a16:creationId xmlns:a16="http://schemas.microsoft.com/office/drawing/2014/main" id="{7F4AB9E3-A32D-4C4F-99F5-E96AE5F3F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71475"/>
          <a:ext cx="12668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8C278259-B021-464C-B575-CDBA6599AB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842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2000250</xdr:colOff>
      <xdr:row>7</xdr:row>
      <xdr:rowOff>0</xdr:rowOff>
    </xdr:to>
    <xdr:pic>
      <xdr:nvPicPr>
        <xdr:cNvPr id="2" name="Picture 288">
          <a:extLst>
            <a:ext uri="{FF2B5EF4-FFF2-40B4-BE49-F238E27FC236}">
              <a16:creationId xmlns:a16="http://schemas.microsoft.com/office/drawing/2014/main" id="{3775DDBC-7D7C-4B26-B598-CD2F5FB43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81000"/>
          <a:ext cx="13620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B9DB0D58-C093-4428-AB82-D154B37531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1952625</xdr:colOff>
      <xdr:row>6</xdr:row>
      <xdr:rowOff>323850</xdr:rowOff>
    </xdr:to>
    <xdr:pic>
      <xdr:nvPicPr>
        <xdr:cNvPr id="2" name="Picture 289">
          <a:extLst>
            <a:ext uri="{FF2B5EF4-FFF2-40B4-BE49-F238E27FC236}">
              <a16:creationId xmlns:a16="http://schemas.microsoft.com/office/drawing/2014/main" id="{64DA35FB-D723-4BCF-910E-3BB8ED8DB5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4925" y="409575"/>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1990725</xdr:colOff>
      <xdr:row>6</xdr:row>
      <xdr:rowOff>266700</xdr:rowOff>
    </xdr:to>
    <xdr:pic>
      <xdr:nvPicPr>
        <xdr:cNvPr id="3" name="Picture 314">
          <a:extLst>
            <a:ext uri="{FF2B5EF4-FFF2-40B4-BE49-F238E27FC236}">
              <a16:creationId xmlns:a16="http://schemas.microsoft.com/office/drawing/2014/main" id="{77FC0B08-C3D4-423E-A46D-05807D7D19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 name="Picture 310">
          <a:extLst>
            <a:ext uri="{FF2B5EF4-FFF2-40B4-BE49-F238E27FC236}">
              <a16:creationId xmlns:a16="http://schemas.microsoft.com/office/drawing/2014/main" id="{E2A9AB21-6C11-42BA-91B1-30C636743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90525"/>
          <a:ext cx="13239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39763361-0D45-4AE8-9985-2AA42AF139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52825D60-01C9-4F05-A8DC-4BBF36B84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90C854CB-596D-4587-9F38-3988406919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1557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 name="Picture 308">
          <a:extLst>
            <a:ext uri="{FF2B5EF4-FFF2-40B4-BE49-F238E27FC236}">
              <a16:creationId xmlns:a16="http://schemas.microsoft.com/office/drawing/2014/main" id="{4B14D4E2-8D24-4E98-8EFF-F3F86B57A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47675"/>
          <a:ext cx="13144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1933575</xdr:colOff>
      <xdr:row>6</xdr:row>
      <xdr:rowOff>238125</xdr:rowOff>
    </xdr:to>
    <xdr:pic>
      <xdr:nvPicPr>
        <xdr:cNvPr id="3" name="Picture 314">
          <a:extLst>
            <a:ext uri="{FF2B5EF4-FFF2-40B4-BE49-F238E27FC236}">
              <a16:creationId xmlns:a16="http://schemas.microsoft.com/office/drawing/2014/main" id="{503885E0-6CE2-4E7B-A5CE-7A543E2BF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66675</xdr:colOff>
      <xdr:row>2</xdr:row>
      <xdr:rowOff>161925</xdr:rowOff>
    </xdr:from>
    <xdr:to>
      <xdr:col>2</xdr:col>
      <xdr:colOff>1962150</xdr:colOff>
      <xdr:row>6</xdr:row>
      <xdr:rowOff>266700</xdr:rowOff>
    </xdr:to>
    <xdr:pic>
      <xdr:nvPicPr>
        <xdr:cNvPr id="2" name="Picture 304">
          <a:extLst>
            <a:ext uri="{FF2B5EF4-FFF2-40B4-BE49-F238E27FC236}">
              <a16:creationId xmlns:a16="http://schemas.microsoft.com/office/drawing/2014/main" id="{03F9BCA1-12EF-419C-9D7B-994A5086E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EA8C32DE-269A-4474-A418-9F1486A1E3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9375"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1952625</xdr:colOff>
      <xdr:row>6</xdr:row>
      <xdr:rowOff>161925</xdr:rowOff>
    </xdr:to>
    <xdr:pic>
      <xdr:nvPicPr>
        <xdr:cNvPr id="2" name="Picture 312">
          <a:extLst>
            <a:ext uri="{FF2B5EF4-FFF2-40B4-BE49-F238E27FC236}">
              <a16:creationId xmlns:a16="http://schemas.microsoft.com/office/drawing/2014/main" id="{5F9F3FDF-5EC5-4AA6-AD32-5BC577E5E6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81000"/>
          <a:ext cx="12858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1962150</xdr:colOff>
      <xdr:row>6</xdr:row>
      <xdr:rowOff>85725</xdr:rowOff>
    </xdr:to>
    <xdr:pic>
      <xdr:nvPicPr>
        <xdr:cNvPr id="3" name="Picture 314">
          <a:extLst>
            <a:ext uri="{FF2B5EF4-FFF2-40B4-BE49-F238E27FC236}">
              <a16:creationId xmlns:a16="http://schemas.microsoft.com/office/drawing/2014/main" id="{BDA72E1E-089F-44D5-9970-985B62CF2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381000"/>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1981200</xdr:colOff>
      <xdr:row>6</xdr:row>
      <xdr:rowOff>276225</xdr:rowOff>
    </xdr:to>
    <xdr:pic>
      <xdr:nvPicPr>
        <xdr:cNvPr id="2" name="Picture 293">
          <a:extLst>
            <a:ext uri="{FF2B5EF4-FFF2-40B4-BE49-F238E27FC236}">
              <a16:creationId xmlns:a16="http://schemas.microsoft.com/office/drawing/2014/main" id="{B9E39237-5F4D-4C24-BE4C-584C38911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371475"/>
          <a:ext cx="12763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1933575</xdr:colOff>
      <xdr:row>6</xdr:row>
      <xdr:rowOff>180975</xdr:rowOff>
    </xdr:to>
    <xdr:pic>
      <xdr:nvPicPr>
        <xdr:cNvPr id="3" name="Picture 314">
          <a:extLst>
            <a:ext uri="{FF2B5EF4-FFF2-40B4-BE49-F238E27FC236}">
              <a16:creationId xmlns:a16="http://schemas.microsoft.com/office/drawing/2014/main" id="{8D1013A1-753D-4242-AEB3-87E371D506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8425"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1981200</xdr:colOff>
      <xdr:row>6</xdr:row>
      <xdr:rowOff>295275</xdr:rowOff>
    </xdr:to>
    <xdr:pic>
      <xdr:nvPicPr>
        <xdr:cNvPr id="2" name="Picture 299">
          <a:extLst>
            <a:ext uri="{FF2B5EF4-FFF2-40B4-BE49-F238E27FC236}">
              <a16:creationId xmlns:a16="http://schemas.microsoft.com/office/drawing/2014/main" id="{AD82FA3C-808D-455D-BCF2-186197A4EC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09575"/>
          <a:ext cx="12763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1933575</xdr:colOff>
      <xdr:row>6</xdr:row>
      <xdr:rowOff>304800</xdr:rowOff>
    </xdr:to>
    <xdr:pic>
      <xdr:nvPicPr>
        <xdr:cNvPr id="3" name="Picture 314">
          <a:extLst>
            <a:ext uri="{FF2B5EF4-FFF2-40B4-BE49-F238E27FC236}">
              <a16:creationId xmlns:a16="http://schemas.microsoft.com/office/drawing/2014/main" id="{0D63DD26-67DA-47ED-9F31-9D7281B769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390525"/>
          <a:ext cx="18764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5174B40F-23FF-446E-9CC9-9EE0E3BFA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1933575</xdr:colOff>
      <xdr:row>6</xdr:row>
      <xdr:rowOff>209550</xdr:rowOff>
    </xdr:to>
    <xdr:pic>
      <xdr:nvPicPr>
        <xdr:cNvPr id="3" name="Picture 314">
          <a:extLst>
            <a:ext uri="{FF2B5EF4-FFF2-40B4-BE49-F238E27FC236}">
              <a16:creationId xmlns:a16="http://schemas.microsoft.com/office/drawing/2014/main" id="{2CEF98A1-EE49-40EE-8DF8-F75628C45D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266700</xdr:rowOff>
    </xdr:to>
    <xdr:pic>
      <xdr:nvPicPr>
        <xdr:cNvPr id="2" name="Picture 11">
          <a:extLst>
            <a:ext uri="{FF2B5EF4-FFF2-40B4-BE49-F238E27FC236}">
              <a16:creationId xmlns:a16="http://schemas.microsoft.com/office/drawing/2014/main" id="{C888F095-D42B-44E9-AFAA-B967E26DF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171450</xdr:colOff>
      <xdr:row>2</xdr:row>
      <xdr:rowOff>28575</xdr:rowOff>
    </xdr:from>
    <xdr:to>
      <xdr:col>2</xdr:col>
      <xdr:colOff>1905000</xdr:colOff>
      <xdr:row>6</xdr:row>
      <xdr:rowOff>171450</xdr:rowOff>
    </xdr:to>
    <xdr:pic>
      <xdr:nvPicPr>
        <xdr:cNvPr id="3" name="Picture 327">
          <a:extLst>
            <a:ext uri="{FF2B5EF4-FFF2-40B4-BE49-F238E27FC236}">
              <a16:creationId xmlns:a16="http://schemas.microsoft.com/office/drawing/2014/main" id="{E40C652F-B0AD-44F2-9570-5132C065F7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86575" y="352425"/>
          <a:ext cx="17335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573D6B53-EF28-4495-8273-2FA8AAC8F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2009775</xdr:colOff>
      <xdr:row>6</xdr:row>
      <xdr:rowOff>238125</xdr:rowOff>
    </xdr:to>
    <xdr:pic>
      <xdr:nvPicPr>
        <xdr:cNvPr id="3" name="Picture 314">
          <a:extLst>
            <a:ext uri="{FF2B5EF4-FFF2-40B4-BE49-F238E27FC236}">
              <a16:creationId xmlns:a16="http://schemas.microsoft.com/office/drawing/2014/main" id="{82CB2FD0-44A2-4717-B387-15F0DE969C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1933575</xdr:colOff>
      <xdr:row>6</xdr:row>
      <xdr:rowOff>276225</xdr:rowOff>
    </xdr:to>
    <xdr:pic>
      <xdr:nvPicPr>
        <xdr:cNvPr id="2" name="Picture 291">
          <a:extLst>
            <a:ext uri="{FF2B5EF4-FFF2-40B4-BE49-F238E27FC236}">
              <a16:creationId xmlns:a16="http://schemas.microsoft.com/office/drawing/2014/main" id="{CEA550B2-6CCE-4AF2-8635-853597C294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19100"/>
          <a:ext cx="133350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2009775</xdr:colOff>
      <xdr:row>6</xdr:row>
      <xdr:rowOff>180975</xdr:rowOff>
    </xdr:to>
    <xdr:pic>
      <xdr:nvPicPr>
        <xdr:cNvPr id="3" name="Picture 314">
          <a:extLst>
            <a:ext uri="{FF2B5EF4-FFF2-40B4-BE49-F238E27FC236}">
              <a16:creationId xmlns:a16="http://schemas.microsoft.com/office/drawing/2014/main" id="{8BB5F20C-DFA3-4B89-851F-58593441CE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77475"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1971675</xdr:colOff>
      <xdr:row>6</xdr:row>
      <xdr:rowOff>352425</xdr:rowOff>
    </xdr:to>
    <xdr:pic>
      <xdr:nvPicPr>
        <xdr:cNvPr id="2" name="Picture 290">
          <a:extLst>
            <a:ext uri="{FF2B5EF4-FFF2-40B4-BE49-F238E27FC236}">
              <a16:creationId xmlns:a16="http://schemas.microsoft.com/office/drawing/2014/main" id="{00EF79E7-204B-4171-824B-68767E85B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38150"/>
          <a:ext cx="12763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FE127AFF-38D7-427F-87E0-9FB3B6C860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58425"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285750</xdr:rowOff>
    </xdr:to>
    <xdr:pic>
      <xdr:nvPicPr>
        <xdr:cNvPr id="2" name="Picture 306">
          <a:extLst>
            <a:ext uri="{FF2B5EF4-FFF2-40B4-BE49-F238E27FC236}">
              <a16:creationId xmlns:a16="http://schemas.microsoft.com/office/drawing/2014/main" id="{8D0B3C6A-352D-4D6F-B17D-D20793ECAC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3975" y="419100"/>
          <a:ext cx="12763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7F6FA7DD-9EC7-4462-9BA9-F6F0C8D828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6320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2B7D710A-5F6A-4337-AF9C-4175EA00B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8B5FF528-3BD4-4F38-A836-BB26ACAAFC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92C6B6F5-0FF7-40CE-AE1C-356248644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28625"/>
          <a:ext cx="13239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98096782-EF7F-4912-9691-8DA58DDEF8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7950"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1981200</xdr:colOff>
      <xdr:row>7</xdr:row>
      <xdr:rowOff>123825</xdr:rowOff>
    </xdr:to>
    <xdr:pic>
      <xdr:nvPicPr>
        <xdr:cNvPr id="2" name="Picture 1">
          <a:extLst>
            <a:ext uri="{FF2B5EF4-FFF2-40B4-BE49-F238E27FC236}">
              <a16:creationId xmlns:a16="http://schemas.microsoft.com/office/drawing/2014/main" id="{5EEFDEDB-8941-4485-8B32-FECA573B2B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1990725</xdr:colOff>
      <xdr:row>7</xdr:row>
      <xdr:rowOff>381000</xdr:rowOff>
    </xdr:to>
    <xdr:pic>
      <xdr:nvPicPr>
        <xdr:cNvPr id="3" name="Picture 304">
          <a:extLst>
            <a:ext uri="{FF2B5EF4-FFF2-40B4-BE49-F238E27FC236}">
              <a16:creationId xmlns:a16="http://schemas.microsoft.com/office/drawing/2014/main" id="{85FEE015-E464-45C4-ADFF-A5B69966BB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1600" y="381000"/>
          <a:ext cx="11620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1933575</xdr:colOff>
      <xdr:row>6</xdr:row>
      <xdr:rowOff>428625</xdr:rowOff>
    </xdr:to>
    <xdr:pic>
      <xdr:nvPicPr>
        <xdr:cNvPr id="2" name="Picture 1">
          <a:extLst>
            <a:ext uri="{FF2B5EF4-FFF2-40B4-BE49-F238E27FC236}">
              <a16:creationId xmlns:a16="http://schemas.microsoft.com/office/drawing/2014/main" id="{9B3BEB19-0095-4424-A34D-8D608A042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38150"/>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1962150</xdr:colOff>
      <xdr:row>6</xdr:row>
      <xdr:rowOff>400050</xdr:rowOff>
    </xdr:to>
    <xdr:pic>
      <xdr:nvPicPr>
        <xdr:cNvPr id="3" name="Picture 2">
          <a:extLst>
            <a:ext uri="{FF2B5EF4-FFF2-40B4-BE49-F238E27FC236}">
              <a16:creationId xmlns:a16="http://schemas.microsoft.com/office/drawing/2014/main" id="{B624D63F-CBF7-49E0-AC65-4503AD484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504825"/>
          <a:ext cx="1885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123825</xdr:colOff>
      <xdr:row>2</xdr:row>
      <xdr:rowOff>180975</xdr:rowOff>
    </xdr:from>
    <xdr:to>
      <xdr:col>2</xdr:col>
      <xdr:colOff>2038350</xdr:colOff>
      <xdr:row>7</xdr:row>
      <xdr:rowOff>190500</xdr:rowOff>
    </xdr:to>
    <xdr:pic>
      <xdr:nvPicPr>
        <xdr:cNvPr id="2" name="Picture 330">
          <a:extLst>
            <a:ext uri="{FF2B5EF4-FFF2-40B4-BE49-F238E27FC236}">
              <a16:creationId xmlns:a16="http://schemas.microsoft.com/office/drawing/2014/main" id="{CCC90873-0DC5-4D38-8CAD-DD5F0E646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5"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171450</xdr:rowOff>
    </xdr:from>
    <xdr:to>
      <xdr:col>3</xdr:col>
      <xdr:colOff>1971675</xdr:colOff>
      <xdr:row>7</xdr:row>
      <xdr:rowOff>85725</xdr:rowOff>
    </xdr:to>
    <xdr:pic>
      <xdr:nvPicPr>
        <xdr:cNvPr id="3" name="Picture 12">
          <a:extLst>
            <a:ext uri="{FF2B5EF4-FFF2-40B4-BE49-F238E27FC236}">
              <a16:creationId xmlns:a16="http://schemas.microsoft.com/office/drawing/2014/main" id="{905D084C-278F-42DD-9CF7-C73530188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104775</xdr:colOff>
      <xdr:row>2</xdr:row>
      <xdr:rowOff>76200</xdr:rowOff>
    </xdr:from>
    <xdr:to>
      <xdr:col>2</xdr:col>
      <xdr:colOff>1905000</xdr:colOff>
      <xdr:row>6</xdr:row>
      <xdr:rowOff>123825</xdr:rowOff>
    </xdr:to>
    <xdr:pic>
      <xdr:nvPicPr>
        <xdr:cNvPr id="2" name="Picture 330">
          <a:extLst>
            <a:ext uri="{FF2B5EF4-FFF2-40B4-BE49-F238E27FC236}">
              <a16:creationId xmlns:a16="http://schemas.microsoft.com/office/drawing/2014/main" id="{5A205E72-795B-4F47-862E-88CAD21731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400050"/>
          <a:ext cx="50482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152400</xdr:colOff>
      <xdr:row>2</xdr:row>
      <xdr:rowOff>66675</xdr:rowOff>
    </xdr:from>
    <xdr:to>
      <xdr:col>3</xdr:col>
      <xdr:colOff>1866900</xdr:colOff>
      <xdr:row>6</xdr:row>
      <xdr:rowOff>123825</xdr:rowOff>
    </xdr:to>
    <xdr:pic>
      <xdr:nvPicPr>
        <xdr:cNvPr id="3" name="Picture 12">
          <a:extLst>
            <a:ext uri="{FF2B5EF4-FFF2-40B4-BE49-F238E27FC236}">
              <a16:creationId xmlns:a16="http://schemas.microsoft.com/office/drawing/2014/main" id="{36F37DFE-E5C9-4713-88A6-0435190EE9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1200" y="390525"/>
          <a:ext cx="4572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1990725</xdr:colOff>
      <xdr:row>6</xdr:row>
      <xdr:rowOff>161925</xdr:rowOff>
    </xdr:to>
    <xdr:pic>
      <xdr:nvPicPr>
        <xdr:cNvPr id="2" name="Picture 330">
          <a:extLst>
            <a:ext uri="{FF2B5EF4-FFF2-40B4-BE49-F238E27FC236}">
              <a16:creationId xmlns:a16="http://schemas.microsoft.com/office/drawing/2014/main" id="{2C0BBE19-E281-4F54-94CA-6E5C2FCAF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762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171450</xdr:colOff>
      <xdr:row>2</xdr:row>
      <xdr:rowOff>171450</xdr:rowOff>
    </xdr:from>
    <xdr:to>
      <xdr:col>3</xdr:col>
      <xdr:colOff>2000250</xdr:colOff>
      <xdr:row>6</xdr:row>
      <xdr:rowOff>85725</xdr:rowOff>
    </xdr:to>
    <xdr:pic>
      <xdr:nvPicPr>
        <xdr:cNvPr id="3" name="Picture 12">
          <a:extLst>
            <a:ext uri="{FF2B5EF4-FFF2-40B4-BE49-F238E27FC236}">
              <a16:creationId xmlns:a16="http://schemas.microsoft.com/office/drawing/2014/main" id="{F3A8D305-FA72-419F-97FA-66C7A0438A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0" y="485775"/>
          <a:ext cx="4381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1971675</xdr:colOff>
      <xdr:row>6</xdr:row>
      <xdr:rowOff>57150</xdr:rowOff>
    </xdr:to>
    <xdr:pic>
      <xdr:nvPicPr>
        <xdr:cNvPr id="2" name="Picture 323">
          <a:extLst>
            <a:ext uri="{FF2B5EF4-FFF2-40B4-BE49-F238E27FC236}">
              <a16:creationId xmlns:a16="http://schemas.microsoft.com/office/drawing/2014/main" id="{19B3DC56-A1FD-422E-B72A-9F0FC428E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485775"/>
          <a:ext cx="5143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180975</xdr:rowOff>
    </xdr:to>
    <xdr:pic>
      <xdr:nvPicPr>
        <xdr:cNvPr id="3" name="Picture 12">
          <a:extLst>
            <a:ext uri="{FF2B5EF4-FFF2-40B4-BE49-F238E27FC236}">
              <a16:creationId xmlns:a16="http://schemas.microsoft.com/office/drawing/2014/main" id="{704C7F1F-E9BF-42A3-8CB8-C408B49CE6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0"/>
          <a:ext cx="5429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BB0073AF-A383-4BAF-A493-2204973AAC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BF72C2DB-1023-4407-9657-7AAF813E38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1971675</xdr:colOff>
      <xdr:row>6</xdr:row>
      <xdr:rowOff>28575</xdr:rowOff>
    </xdr:to>
    <xdr:pic>
      <xdr:nvPicPr>
        <xdr:cNvPr id="4" name="Picture 12">
          <a:extLst>
            <a:ext uri="{FF2B5EF4-FFF2-40B4-BE49-F238E27FC236}">
              <a16:creationId xmlns:a16="http://schemas.microsoft.com/office/drawing/2014/main" id="{170F9783-410E-45DB-B949-8028D9AFF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7F8DA5F0-6A61-4279-9E6C-BC8CD4E3D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161925</xdr:rowOff>
    </xdr:from>
    <xdr:to>
      <xdr:col>3</xdr:col>
      <xdr:colOff>1981200</xdr:colOff>
      <xdr:row>5</xdr:row>
      <xdr:rowOff>390525</xdr:rowOff>
    </xdr:to>
    <xdr:pic>
      <xdr:nvPicPr>
        <xdr:cNvPr id="3" name="Picture 13">
          <a:extLst>
            <a:ext uri="{FF2B5EF4-FFF2-40B4-BE49-F238E27FC236}">
              <a16:creationId xmlns:a16="http://schemas.microsoft.com/office/drawing/2014/main" id="{7B9EA1DC-28C0-4585-87C0-BFD4BB733A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5"/>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1971675</xdr:colOff>
      <xdr:row>6</xdr:row>
      <xdr:rowOff>152400</xdr:rowOff>
    </xdr:to>
    <xdr:pic>
      <xdr:nvPicPr>
        <xdr:cNvPr id="2" name="Picture 2">
          <a:extLst>
            <a:ext uri="{FF2B5EF4-FFF2-40B4-BE49-F238E27FC236}">
              <a16:creationId xmlns:a16="http://schemas.microsoft.com/office/drawing/2014/main" id="{0EF3D70E-965C-4A23-97FF-F700E6FB2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94ECDF5A-7710-4E23-8B23-4394DF8A2B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2009775</xdr:colOff>
      <xdr:row>6</xdr:row>
      <xdr:rowOff>104775</xdr:rowOff>
    </xdr:to>
    <xdr:pic>
      <xdr:nvPicPr>
        <xdr:cNvPr id="3" name="Picture 330">
          <a:extLst>
            <a:ext uri="{FF2B5EF4-FFF2-40B4-BE49-F238E27FC236}">
              <a16:creationId xmlns:a16="http://schemas.microsoft.com/office/drawing/2014/main" id="{F98F1EDF-3AE6-4B07-8BFB-5D3DD5C166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419100"/>
          <a:ext cx="5143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123825</xdr:rowOff>
    </xdr:from>
    <xdr:to>
      <xdr:col>3</xdr:col>
      <xdr:colOff>1924050</xdr:colOff>
      <xdr:row>6</xdr:row>
      <xdr:rowOff>38100</xdr:rowOff>
    </xdr:to>
    <xdr:pic>
      <xdr:nvPicPr>
        <xdr:cNvPr id="4" name="Picture 12">
          <a:extLst>
            <a:ext uri="{FF2B5EF4-FFF2-40B4-BE49-F238E27FC236}">
              <a16:creationId xmlns:a16="http://schemas.microsoft.com/office/drawing/2014/main" id="{673D95A8-C9C5-4EF5-A5C7-E06AF5D75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15400" y="504825"/>
          <a:ext cx="18288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2009775</xdr:colOff>
      <xdr:row>6</xdr:row>
      <xdr:rowOff>142875</xdr:rowOff>
    </xdr:to>
    <xdr:pic>
      <xdr:nvPicPr>
        <xdr:cNvPr id="2" name="Picture 11">
          <a:extLst>
            <a:ext uri="{FF2B5EF4-FFF2-40B4-BE49-F238E27FC236}">
              <a16:creationId xmlns:a16="http://schemas.microsoft.com/office/drawing/2014/main" id="{E9B09135-061A-4600-87DE-D1828576B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0"/>
          <a:ext cx="5429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85725</xdr:rowOff>
    </xdr:to>
    <xdr:pic>
      <xdr:nvPicPr>
        <xdr:cNvPr id="3" name="Picture 327">
          <a:extLst>
            <a:ext uri="{FF2B5EF4-FFF2-40B4-BE49-F238E27FC236}">
              <a16:creationId xmlns:a16="http://schemas.microsoft.com/office/drawing/2014/main" id="{B050AEC7-CE8F-4493-A7F9-8A1F8CC246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57150</xdr:colOff>
      <xdr:row>2</xdr:row>
      <xdr:rowOff>76200</xdr:rowOff>
    </xdr:from>
    <xdr:to>
      <xdr:col>2</xdr:col>
      <xdr:colOff>2000250</xdr:colOff>
      <xdr:row>6</xdr:row>
      <xdr:rowOff>85725</xdr:rowOff>
    </xdr:to>
    <xdr:pic>
      <xdr:nvPicPr>
        <xdr:cNvPr id="2" name="Picture 330">
          <a:extLst>
            <a:ext uri="{FF2B5EF4-FFF2-40B4-BE49-F238E27FC236}">
              <a16:creationId xmlns:a16="http://schemas.microsoft.com/office/drawing/2014/main" id="{75C2F34F-26A8-4FB4-B3DE-E64FF0E42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400050"/>
          <a:ext cx="5524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180975</xdr:colOff>
      <xdr:row>2</xdr:row>
      <xdr:rowOff>95250</xdr:rowOff>
    </xdr:from>
    <xdr:to>
      <xdr:col>3</xdr:col>
      <xdr:colOff>2009775</xdr:colOff>
      <xdr:row>6</xdr:row>
      <xdr:rowOff>9525</xdr:rowOff>
    </xdr:to>
    <xdr:pic>
      <xdr:nvPicPr>
        <xdr:cNvPr id="3" name="Picture 12">
          <a:extLst>
            <a:ext uri="{FF2B5EF4-FFF2-40B4-BE49-F238E27FC236}">
              <a16:creationId xmlns:a16="http://schemas.microsoft.com/office/drawing/2014/main" id="{2ACEB0B3-A33E-4032-859C-4A196085BF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9775" y="419100"/>
          <a:ext cx="42862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47625</xdr:colOff>
      <xdr:row>2</xdr:row>
      <xdr:rowOff>161925</xdr:rowOff>
    </xdr:from>
    <xdr:to>
      <xdr:col>2</xdr:col>
      <xdr:colOff>1962150</xdr:colOff>
      <xdr:row>7</xdr:row>
      <xdr:rowOff>19050</xdr:rowOff>
    </xdr:to>
    <xdr:pic>
      <xdr:nvPicPr>
        <xdr:cNvPr id="2" name="Picture 330">
          <a:extLst>
            <a:ext uri="{FF2B5EF4-FFF2-40B4-BE49-F238E27FC236}">
              <a16:creationId xmlns:a16="http://schemas.microsoft.com/office/drawing/2014/main" id="{1646D5CC-3F6B-49D7-B01C-1912F986D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85775"/>
          <a:ext cx="5619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28575</xdr:rowOff>
    </xdr:from>
    <xdr:to>
      <xdr:col>3</xdr:col>
      <xdr:colOff>2009775</xdr:colOff>
      <xdr:row>6</xdr:row>
      <xdr:rowOff>152400</xdr:rowOff>
    </xdr:to>
    <xdr:pic>
      <xdr:nvPicPr>
        <xdr:cNvPr id="3" name="Picture 12">
          <a:extLst>
            <a:ext uri="{FF2B5EF4-FFF2-40B4-BE49-F238E27FC236}">
              <a16:creationId xmlns:a16="http://schemas.microsoft.com/office/drawing/2014/main" id="{78EBF601-80B5-420C-A0C0-CA79D9A52E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3575" y="514350"/>
          <a:ext cx="504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581758BF-18EB-4228-9611-DE078E7ECE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599BC1AE-A025-4B57-94D3-BB7448A3C6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85725</xdr:colOff>
      <xdr:row>2</xdr:row>
      <xdr:rowOff>171450</xdr:rowOff>
    </xdr:from>
    <xdr:to>
      <xdr:col>2</xdr:col>
      <xdr:colOff>2000250</xdr:colOff>
      <xdr:row>5</xdr:row>
      <xdr:rowOff>219075</xdr:rowOff>
    </xdr:to>
    <xdr:pic>
      <xdr:nvPicPr>
        <xdr:cNvPr id="2" name="Picture 330">
          <a:extLst>
            <a:ext uri="{FF2B5EF4-FFF2-40B4-BE49-F238E27FC236}">
              <a16:creationId xmlns:a16="http://schemas.microsoft.com/office/drawing/2014/main" id="{A5480632-E74D-4C33-B6F1-FD588F996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3</xdr:row>
      <xdr:rowOff>85725</xdr:rowOff>
    </xdr:from>
    <xdr:to>
      <xdr:col>3</xdr:col>
      <xdr:colOff>1990725</xdr:colOff>
      <xdr:row>5</xdr:row>
      <xdr:rowOff>209550</xdr:rowOff>
    </xdr:to>
    <xdr:pic>
      <xdr:nvPicPr>
        <xdr:cNvPr id="3" name="Picture 12">
          <a:extLst>
            <a:ext uri="{FF2B5EF4-FFF2-40B4-BE49-F238E27FC236}">
              <a16:creationId xmlns:a16="http://schemas.microsoft.com/office/drawing/2014/main" id="{AED348B3-B344-4613-BFE8-0C0906D202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14525" y="571500"/>
          <a:ext cx="5238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2019300</xdr:colOff>
      <xdr:row>6</xdr:row>
      <xdr:rowOff>57150</xdr:rowOff>
    </xdr:to>
    <xdr:pic>
      <xdr:nvPicPr>
        <xdr:cNvPr id="2" name="Picture 12">
          <a:extLst>
            <a:ext uri="{FF2B5EF4-FFF2-40B4-BE49-F238E27FC236}">
              <a16:creationId xmlns:a16="http://schemas.microsoft.com/office/drawing/2014/main" id="{1EE36643-994B-46A1-AB5D-74FC18308B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13BA7440-4181-457D-9974-938E95740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xdr:from>
      <xdr:col>2</xdr:col>
      <xdr:colOff>85725</xdr:colOff>
      <xdr:row>2</xdr:row>
      <xdr:rowOff>104775</xdr:rowOff>
    </xdr:from>
    <xdr:to>
      <xdr:col>2</xdr:col>
      <xdr:colOff>1962150</xdr:colOff>
      <xdr:row>6</xdr:row>
      <xdr:rowOff>95250</xdr:rowOff>
    </xdr:to>
    <xdr:pic>
      <xdr:nvPicPr>
        <xdr:cNvPr id="2" name="Picture 326">
          <a:extLst>
            <a:ext uri="{FF2B5EF4-FFF2-40B4-BE49-F238E27FC236}">
              <a16:creationId xmlns:a16="http://schemas.microsoft.com/office/drawing/2014/main" id="{D1EF139B-EED6-43BD-8786-3AF725B01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76200</xdr:rowOff>
    </xdr:from>
    <xdr:to>
      <xdr:col>3</xdr:col>
      <xdr:colOff>1990725</xdr:colOff>
      <xdr:row>6</xdr:row>
      <xdr:rowOff>66675</xdr:rowOff>
    </xdr:to>
    <xdr:pic>
      <xdr:nvPicPr>
        <xdr:cNvPr id="3" name="Picture 12">
          <a:extLst>
            <a:ext uri="{FF2B5EF4-FFF2-40B4-BE49-F238E27FC236}">
              <a16:creationId xmlns:a16="http://schemas.microsoft.com/office/drawing/2014/main" id="{5FE1A3BC-7F09-454E-A6C4-EBB6975EC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14525" y="400050"/>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3</xdr:col>
      <xdr:colOff>85725</xdr:colOff>
      <xdr:row>3</xdr:row>
      <xdr:rowOff>133350</xdr:rowOff>
    </xdr:from>
    <xdr:to>
      <xdr:col>3</xdr:col>
      <xdr:colOff>1990725</xdr:colOff>
      <xdr:row>6</xdr:row>
      <xdr:rowOff>66675</xdr:rowOff>
    </xdr:to>
    <xdr:pic>
      <xdr:nvPicPr>
        <xdr:cNvPr id="3" name="Picture 12">
          <a:extLst>
            <a:ext uri="{FF2B5EF4-FFF2-40B4-BE49-F238E27FC236}">
              <a16:creationId xmlns:a16="http://schemas.microsoft.com/office/drawing/2014/main" id="{A46AEA16-C7A5-4A9F-9FBC-1F8D8F3D1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525" y="619125"/>
          <a:ext cx="5238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3</xdr:row>
      <xdr:rowOff>57150</xdr:rowOff>
    </xdr:from>
    <xdr:to>
      <xdr:col>2</xdr:col>
      <xdr:colOff>2000250</xdr:colOff>
      <xdr:row>6</xdr:row>
      <xdr:rowOff>66675</xdr:rowOff>
    </xdr:to>
    <xdr:pic>
      <xdr:nvPicPr>
        <xdr:cNvPr id="4" name="Picture 330">
          <a:extLst>
            <a:ext uri="{FF2B5EF4-FFF2-40B4-BE49-F238E27FC236}">
              <a16:creationId xmlns:a16="http://schemas.microsoft.com/office/drawing/2014/main" id="{504E147A-21F2-4B6D-9811-044DC61DA9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6286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86" xr16:uid="{FD44331C-55C0-47CD-9017-F8A328D6CB37}"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sortState xmlns:xlrd2="http://schemas.microsoft.com/office/spreadsheetml/2017/richdata2" ref="A3:C63">
      <sortCondition ref="C2:C63"/>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85" xr16:uid="{ABA34D63-0050-4412-BBE8-BD50A9DFB1B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84" xr16:uid="{C3130A56-EEAF-4AAD-B888-0661CB5A1E2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82" xr16:uid="{94251B74-A9AF-4A2F-A75D-637E61FB3C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83" xr16:uid="{E0E4FA8E-C48F-4A9B-AE07-ACEF4157C93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ETF_EQ" connectionId="180" xr16:uid="{C7F29A1F-6AA3-4D6B-A912-06CE1572388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ETFNAV" headers="0" connectionId="181" xr16:uid="{FD5F9C15-97BD-4A31-8AA7-C7C9CECD14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GLDETF_EQ" connectionId="178" xr16:uid="{39B0CF71-9D73-4157-8D0D-1520B748113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GLDETFNAV" headers="0" connectionId="179" xr16:uid="{A4549AAE-6CD7-4F21-BE0F-A57CCCC68D5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YCFNAV" headers="0" connectionId="177" xr16:uid="{3A654305-8272-4588-B1C5-EF3499C5D49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YCF_EQ" connectionId="175" xr16:uid="{688FA215-C222-4C64-84BD-010B6CFAC6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76" xr16:uid="{D06C7B11-1CA1-4117-9F13-272C5CA53002}"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CAPFNAV" headers="0" connectionId="174" xr16:uid="{18FF0616-7ADC-4D65-8628-B52388E383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 connectionId="172" xr16:uid="{40FDB590-6DFD-4E68-ACDB-E7908E02E40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73" xr16:uid="{83FC8E9A-6F2D-4BA8-BB21-D9FAB2FA08A5}"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IFSA_EQ" connectionId="170" xr16:uid="{45743359-CA0C-41D0-9EA2-982AF4C2FA5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IFSANAV" headers="0" connectionId="171" xr16:uid="{8B24DA56-760F-4172-9BF5-BCC23C16814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69" xr16:uid="{E05EF7CB-3949-49E7-ADF4-C97C5D42C2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P_EQ" connectionId="168" xr16:uid="{2B4A3AD4-9A3A-4C96-A2D2-51CFCC47C4D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GOV_SEC" connectionId="165" xr16:uid="{45F6CAAC-329D-4857-9403-D700FB173E2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6" xr16:uid="{BA71DBD3-9F5E-45A2-8BA2-9FF664DC3BE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NAV" headers="0" connectionId="167" xr16:uid="{37E6A473-E484-49C6-893A-7C6260B2D0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EQ" connectionId="164" xr16:uid="{1E7E2A66-A9D9-41C6-9A70-ADAF3A97E6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62" xr16:uid="{84BC4BD0-6AA7-47B6-BA92-715B28C66D5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NAV" headers="0" connectionId="163" xr16:uid="{D452C050-68E3-462B-A250-74447475F7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QNTFNAV" headers="0" connectionId="161" xr16:uid="{BB2E060D-3ADD-4A1D-BC37-D7D9DC3FE92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QNTF_EQ" connectionId="159" xr16:uid="{5971F83E-1835-4597-9F3D-B8531C249CA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QNTF_Debt_Related" connectionId="160" xr16:uid="{B61FBD2F-C11E-46D9-8B0E-F9B08C4439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IF_EQ" connectionId="157" xr16:uid="{807934BD-69A1-4FB0-9462-1705A6C4679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MIIFNAV" headers="0" connectionId="158" xr16:uid="{6F90BBB6-BB22-4B09-8BB5-B0DF263D1B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MIMIF_EQ" connectionId="155" xr16:uid="{01E4B272-7520-48DD-897E-176D8CA115F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MIMIFNAV" headers="0" connectionId="156" xr16:uid="{0B4AA320-863D-45FB-B31B-CDC1CAE704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_EQ" connectionId="153" xr16:uid="{365A75D1-1D8D-4190-AEB4-F409EBC068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RIFNAV" headers="0" connectionId="154" xr16:uid="{2DE8F433-4665-4494-8ADF-AD5E14707A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_EQ" connectionId="151" xr16:uid="{67DF342F-C068-4941-BC59-E11FB0DA71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PBETFNAV" headers="0" connectionId="152" xr16:uid="{51AF0517-0C16-4960-92BB-5CB98F3A9A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SHIF_EQ" connectionId="149" xr16:uid="{E75CA685-3E20-407F-B9E5-F6159CA73B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NAV" headers="0" connectionId="150" xr16:uid="{E8D80417-A7A7-402D-BEFB-4735D49D16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MIFNAV" headers="0" connectionId="148" xr16:uid="{AD64E4EF-67CC-402D-A327-EEE42EF0317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47" xr16:uid="{C3A23B36-7515-4F05-8823-2BFE08D362C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DETF_EQ" connectionId="145" xr16:uid="{018EB8CC-9B66-4672-8EE7-4B939A4E17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DETFNAV" headers="0" connectionId="146" xr16:uid="{21371CA2-5714-4DFD-B00F-4E75C60DB3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43" xr16:uid="{98678C37-EF17-43B0-AE2C-5062C192F4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FOFNAV" headers="0" connectionId="144" xr16:uid="{B698A224-845A-40CB-8A28-010C14C639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FSIF_EQ" connectionId="141" xr16:uid="{1D7EA433-A4BD-4526-B881-BFF4563397B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FSIFNAV" headers="0" connectionId="142" xr16:uid="{96FE3CE3-98F0-46A0-B855-16454CF0EF0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AIF_EQ" connectionId="139" xr16:uid="{0B447C7F-B622-44BF-B1E8-0F40A37324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AIFNAV" headers="0" connectionId="140" xr16:uid="{2B8D7279-AE15-4019-BA4B-590534608A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IFNANAV" headers="0" connectionId="138" xr16:uid="{AF9FF54E-DD5F-4917-9792-C9580B13CA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FNA_EQ" connectionId="136" xr16:uid="{5B3F780D-9877-4743-880D-E1E5E5DADD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FNA_Debt_Related" connectionId="137" xr16:uid="{64CA64D1-AEC9-4D24-B508-22BDDAF901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ETFNAV" headers="0" connectionId="135" xr16:uid="{3AF3BA8E-BF7F-4CBA-A4DE-58EFC4C650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ETF_EQ" connectionId="133" xr16:uid="{7BF3BA9D-5B04-4549-A2DE-4EE84A12F40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ETF_Debt_Related" connectionId="134" xr16:uid="{DB78ACAB-6335-4DEE-B6BB-F688CC61B1B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30" xr16:uid="{4F396E7F-2CA5-41FA-9D71-1A72237B8BE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131" xr16:uid="{75B0DB22-6C5D-43F0-8F1C-264D20698EA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ULTICFNAV" headers="0" connectionId="132" xr16:uid="{B9A9B677-41AA-4BCD-8DB8-22C8ECAE16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ULTICF_EQ" connectionId="129" xr16:uid="{339839C5-917B-45FC-9B6F-5169A50F72F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GOV_SEC" connectionId="125" xr16:uid="{8F88836E-1926-4850-899F-00856A1E4F6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6" xr16:uid="{B72B6408-806A-48FB-A974-1172D3D776F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MM" headers="0" connectionId="127" xr16:uid="{81D1B0F9-1F56-447F-BE3A-FB81205F05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3" xr16:uid="{915182D5-2EB9-4A72-B337-46C30853193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NAV" headers="0" connectionId="128" xr16:uid="{B1A0E474-290F-457D-B5EA-587D6E52BE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24" xr16:uid="{A5487ED2-2969-430A-9F02-94481F8287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EQ" connectionId="122" xr16:uid="{8B54C049-7860-46F3-9667-853D38CF68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NRNAV" headers="0" connectionId="121" xr16:uid="{B293FE51-0F30-4EF7-9D78-BEEC3DC8FA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NR_EQ" connectionId="120" xr16:uid="{428AA609-912D-4FA4-92DB-8834B64D97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TOFE_EQ" connectionId="118" xr16:uid="{ACDE3B79-52B6-4AB0-AC6D-961885E1089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TOFENAV" headers="0" connectionId="119" xr16:uid="{E0A7F9FA-5D5E-485C-A614-9CFBDD3D31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OF_EQ" connectionId="116" xr16:uid="{AE7E329B-9A9F-401D-AAAB-C25421D99A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EOFNAV" headers="0" connectionId="117" xr16:uid="{F2937FF9-5041-4D3D-A890-A37604CB09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SFNAV" headers="0" connectionId="115" xr16:uid="{3B09773F-5627-4CDD-8C6A-CC32FD6C8EB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SF_EQ" connectionId="113" xr16:uid="{C87FFBD7-99EE-4474-ACB4-896CB717839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14" xr16:uid="{0EDA758B-35AA-49C8-B285-FC58868087A8}"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PHF_EQ" connectionId="111" xr16:uid="{E72774D7-9769-4070-BB68-0889F3866C5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PHFNAV" headers="0" connectionId="112" xr16:uid="{A6BBAC52-0253-449B-92DE-53AE767D8B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CFNAV" headers="0" connectionId="110" xr16:uid="{F47E03D7-5C13-4A96-B16C-36ABF2BB29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CF_EQ" connectionId="108" xr16:uid="{2AE53631-4431-408F-B0C4-AB932917560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CF_Debt_Related" connectionId="109" xr16:uid="{83B5EE81-0DF7-4D59-AE5C-37114FB3FF3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5" xr16:uid="{6D1620B6-76C7-48E1-B294-C07179E4E0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GF_MM" headers="0" connectionId="106" xr16:uid="{DAE85B28-DBAB-4071-83C2-2E28A231B5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EGFNAV" headers="0" connectionId="107" xr16:uid="{38BCE731-338B-4DBC-BCCA-11ABACB308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EGF_EQ" connectionId="103" xr16:uid="{07B3CAC9-45E9-430B-97E7-CF88CFFDAC9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EGF_GOV_SEC" connectionId="104" xr16:uid="{20553A4C-2B60-4387-8083-E3A0ECFF6C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_EQ" connectionId="101" xr16:uid="{7B6C718D-9EFF-4EBF-AB06-326494615D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NAV" headers="0" connectionId="102" xr16:uid="{AEEE37ED-35DA-4AA3-869E-26AD865A2E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FEF_EQ" connectionId="99" xr16:uid="{B2A3E52A-345B-400B-A177-A34DF8F17C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NAV" headers="0" connectionId="100" xr16:uid="{6F7D804B-4971-4BA0-9BB3-04F6DE6295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NAV" headers="0" connectionId="98" xr16:uid="{A9CD7ECD-89B1-41CF-B819-10D47BFAF1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_EQ" connectionId="96" xr16:uid="{77200C8F-12BA-4C1F-81A5-916C5F30955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97" xr16:uid="{A8378BAD-661C-4285-A5F6-876B79703AC4}"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CS_EQ" connectionId="94" xr16:uid="{3A6C1C37-3294-4032-ABC9-BAF565F79E2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NAV" headers="0" connectionId="95" xr16:uid="{DAF8D164-9F68-4639-BB74-4E5A8033239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IFNAV" headers="0" connectionId="93" xr16:uid="{8A43D035-E4E1-45FB-8EB2-6277A3C0D0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MIF_GOV_SEC" connectionId="91" xr16:uid="{5F368D9E-003A-4DFE-9DC3-99B12294406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MIF_EQ" connectionId="88" xr16:uid="{CB8DC918-52F5-47FC-8D95-6AABDE15F1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MIF_EQ_Related" headers="0" connectionId="89" xr16:uid="{C708F17C-5058-4585-9892-742AC34F7F5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90" xr16:uid="{48C9FED9-A6FD-48D4-84AD-08F363DE7E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92" xr16:uid="{D1CD5CF6-92E2-495C-8B61-8CF019FC4D2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EQPEFNAV" headers="0" connectionId="87" xr16:uid="{CB338277-0BA1-4B51-9017-45497F3908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QPEF_EQ" connectionId="86" xr16:uid="{BD2448D2-87BC-48B9-BC6A-2B6420BD000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TSF96_EQ" connectionId="84" xr16:uid="{C4C25CAD-E2C7-4C36-89C4-011EA879A15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TSF96NAV" headers="0" connectionId="85" xr16:uid="{545C6E5F-5C95-4A2D-85FC-1AAFEEC0BC8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81" xr16:uid="{4591A2E1-5FB0-4634-A9DB-389284ABC4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DIVYF_Debt_Related" connectionId="82" xr16:uid="{EC4C0A0D-ADE3-4986-845E-AA35D262773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DIVYFNAV" headers="0" connectionId="83" xr16:uid="{E8C5403E-3C5C-4875-A48C-46F37F3786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_EQ" connectionId="80" xr16:uid="{132F59DF-D72C-4E5D-BB05-5C33DAB6F62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FNAV" headers="0" connectionId="79" xr16:uid="{2754CCE8-59BF-45CA-8293-960425D0B5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F_EQ" connectionId="78" xr16:uid="{D1C900B6-A48B-468B-81EF-B13039DF7B2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CFNAV" headers="0" connectionId="77" xr16:uid="{C57CF9B3-F5F3-43DB-908A-EE9B97EF38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CF_EQ" connectionId="75" xr16:uid="{8CFC6DEF-38D4-4A47-9DBF-0030DC0D2C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76" xr16:uid="{9F14DBF6-E6EC-4008-8CD7-9BF868855F2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FSF_EQ" connectionId="73" xr16:uid="{0F547715-F926-42C7-8A57-2F714711FF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FSFNAV" headers="0" connectionId="74" xr16:uid="{27410C6E-DB1E-4EB0-9417-EA5BB8010A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70" xr16:uid="{E010D2FB-CE15-4E30-B25B-5F0BC5981D8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EQ_Related" headers="0" connectionId="66" xr16:uid="{F80C1299-958C-458E-984E-231E24B4488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GOV_SEC" connectionId="69" xr16:uid="{E0A094E6-0687-4067-83A2-51FCDEB3AAC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68" xr16:uid="{D026D261-E2D8-4671-A39A-B494B54FC4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MM" headers="0" connectionId="71" xr16:uid="{AB175968-7BF8-479D-9282-E6D75D4DC9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NAV" headers="0" connectionId="72" xr16:uid="{E0F7B641-62F2-448E-8BAF-0C29C28615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EQ" connectionId="65" xr16:uid="{C979A0D0-6012-4163-9D66-968A7801FD4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67" xr16:uid="{D6F848DD-C990-432A-9FBE-1D6B5C2366C3}"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AF_EQ" connectionId="55" xr16:uid="{CD0B0085-EE3B-44C6-BCB0-684A81C356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7" xr16:uid="{0C28E066-C579-4F81-A804-7039C1E6C8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AF_MM" headers="0" connectionId="60" xr16:uid="{7F92A440-6B1D-4C45-8AC8-DF627554FE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AF_Debt_Related" connectionId="59" xr16:uid="{A21B36A8-B8C2-4639-9BC4-8D115F0B5ED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NAV" headers="0" connectionId="63" xr16:uid="{22B7398F-14C7-4CE4-B308-5ECBB30CBF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EQ_Related" headers="0" connectionId="56" xr16:uid="{7C1890B1-99B0-4D08-8A23-B3B4E10A953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RSTF_MM" headers="0" connectionId="61" xr16:uid="{81595DA2-311A-478E-BC6A-59455517BC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RSTF_Aif_cat" headers="0" connectionId="62" xr16:uid="{0BAC930C-E6C5-44AF-B972-E1E59CB650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RSTFNAV" headers="0" connectionId="64" xr16:uid="{AE1C3F64-B282-42F1-A4CD-FD192F388D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FRSTF_GOV_SEC" connectionId="58" xr16:uid="{9C2C6A21-05B2-45B3-ACC0-B8C10B53CAA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FM61A_MM" connectionId="53" xr16:uid="{A93E7311-59DE-4404-A6F2-8945556F1869}"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FM61ANAV" headers="0" connectionId="54" xr16:uid="{D585E8E9-24DE-4C42-843D-E4A0C669E7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USTFNAV" headers="0" connectionId="52" xr16:uid="{534A5473-39C0-447E-9808-182896CF92A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USTF_GOV_SEC" connectionId="48" xr16:uid="{47B54462-5D05-41FC-B460-E70E813BB54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9" xr16:uid="{3B2F28A8-C8EE-4BE8-B794-9059D24AE54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USTF_MM" headers="0" connectionId="50" xr16:uid="{7ACEF1F6-6F1E-46F1-8787-F188287137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USTF_Aif_cat" headers="0" connectionId="51" xr16:uid="{659EAC1C-F65D-442A-BEC7-62CE42A300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4" xr16:uid="{7C8FF681-1655-4205-B2E7-63567D6C02C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F_MM" headers="0" connectionId="45" xr16:uid="{9722F8C7-EBFE-4A8F-8650-E99C10AC1C1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F_Aif_cat" headers="0" connectionId="46" xr16:uid="{B0D652C7-EC50-456E-B889-70A05C94932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FNAV" headers="0" connectionId="47" xr16:uid="{73737E4E-D825-4512-947E-634700DF0D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F_GOV_SEC" connectionId="43" xr16:uid="{FB7825DE-DF5C-40E9-8085-1EAA0473690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9" xr16:uid="{C47D618E-B306-4B76-B890-A0D387F080A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STBFNAV" headers="0" connectionId="42" xr16:uid="{E378A5B9-65A3-47E9-B278-6FAA11EA0A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STBF_Aif_cat" headers="0" connectionId="41" xr16:uid="{FC054A1B-C0C2-4A58-A590-E84088D587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STBF_GOV_SEC" connectionId="38" xr16:uid="{9FFB2C5B-485A-435F-858D-BA0673E2B8B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7" xr16:uid="{51508D91-72D5-4DE5-A4E4-4A3B2AD9AA9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STBF_MM" headers="0" connectionId="40" xr16:uid="{F59A14D8-3245-4BE7-BD44-4F28FAFD2C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RSFC_GOV_SEC" connectionId="34" xr16:uid="{9C184A60-C5AC-4800-994B-0EB52AAB3F6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5" xr16:uid="{D05F1474-684D-481E-9E58-B6CDB556DB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RSFCNAV" headers="0" connectionId="36" xr16:uid="{754676A3-B3DD-4354-829D-7A4C95D68B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RSFC_EQ" connectionId="33" xr16:uid="{6F805C87-0104-4972-A740-4F3A0DA411D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OF_GOV_SEC" connectionId="30" xr16:uid="{5DA81C1F-DE89-4281-953E-B414714E889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OF_MM" headers="0" connectionId="31" xr16:uid="{031772DD-CB24-473E-B4EF-0BC2C321A84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OFNAV" headers="0" connectionId="32" xr16:uid="{99AF54C6-0F90-4D50-A950-1D898D3B2B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SIFDEC27_GOV_SEC" connectionId="27" xr16:uid="{F26FB112-3B61-4A53-B205-DC048D95B6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8" xr16:uid="{FC21FCCF-F8D6-4078-A7AC-A57DC45F0A9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SIFDEC27NAV" headers="0" connectionId="29" xr16:uid="{2413F550-20C4-4AA7-AC15-CC23745AE6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GIF1229_GOV_SEC" connectionId="25" xr16:uid="{552E11DF-5249-4A99-8897-77C1C865B7D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GIF1229NAV" headers="0" connectionId="26" xr16:uid="{D2297824-9922-477E-8764-4348919AFF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GIF1226_GOV_SEC" connectionId="23" xr16:uid="{33A6EEE8-A264-47C5-96A6-7F3D4DF68F5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NGIF1226NAV" headers="0" connectionId="24" xr16:uid="{60859397-1D73-4816-B2A0-12F5BF3527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LF_MM" headers="0" connectionId="20" xr16:uid="{8A8D066F-646F-4F89-9C19-8EB9899498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LF_Aif_cat" headers="0" connectionId="21" xr16:uid="{E6D00548-63CE-4D6F-BCEA-7C9ED5E5A6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LFNAV" headers="0" connectionId="22" xr16:uid="{D9FD7F18-6F9F-4E7A-99F9-FA3F8EEA43E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LF_GOV_SEC" connectionId="19" xr16:uid="{F0E9327F-DBED-4B28-A4CE-C26FF0F04D1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GSFR_GOV_SEC" connectionId="16" xr16:uid="{F4B122BC-599A-45A9-8A2A-35BFABC0019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GSFR_MM" headers="0" connectionId="17" xr16:uid="{DFF8166A-9A7B-486D-9F38-A51EFA028F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GSFRNAV" headers="0" connectionId="18" xr16:uid="{DC034A6C-2FE1-4D8E-802A-B4F59B3BD3B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 xr16:uid="{B77CD83A-BF09-4B12-B747-40CC88169F2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RF_Aif_cat" headers="0" connectionId="14" xr16:uid="{7AAA8B6C-9E99-4C67-BF52-42CEA695C6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RFNAV" headers="0" connectionId="15" xr16:uid="{6F568731-B6FB-4F23-8E2B-56E5775141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RF_GOV_SEC" connectionId="12" xr16:uid="{6A80B111-D4B2-48FA-ADD9-6D3DBB371BA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CIGIF0426NAV" headers="0" connectionId="11" xr16:uid="{BD43C97E-03BA-44F0-8094-CD1609926C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CIGIF0426_GOV_SEC" connectionId="10" xr16:uid="{BB79481B-D41D-42C7-9E43-E0FD1D5CAA1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CORPBF_GOV_SEC" connectionId="6" xr16:uid="{95AE6E52-931B-44D4-93D3-7CDC5F58A1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7" xr16:uid="{469B466E-21C9-471E-92D5-9F126AA4920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CORPBF_Aif_cat" headers="0" connectionId="8" xr16:uid="{6459D2E2-DA02-461A-A288-440D1C612A9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CORPBFNAV" headers="0" connectionId="9" xr16:uid="{CF6A6077-B2F2-4549-A52A-5686AA7DA2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A620A33E-57AA-4591-9C8C-462E7A0A6B3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E9E497E6-7FE7-46A2-938F-F2E6D35A50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BPSUF_Aif_cat" headers="0" connectionId="4" xr16:uid="{4E879280-E40F-4A29-87DC-4970B3DA9F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BPSUFNAV" headers="0" connectionId="5" xr16:uid="{4C1E130F-4A46-4EB5-AA1F-7A14B63290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BPSUF_GOV_SEC" connectionId="1" xr16:uid="{60B41836-2742-4FEE-A567-6FB936F5ECD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 Id="rId4" Type="http://schemas.openxmlformats.org/officeDocument/2006/relationships/queryTable" Target="../queryTables/queryTable12.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queryTable" Target="../queryTables/queryTable13.xml"/><Relationship Id="rId1" Type="http://schemas.openxmlformats.org/officeDocument/2006/relationships/drawing" Target="../drawings/drawing6.xml"/><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1.xml"/><Relationship Id="rId2" Type="http://schemas.openxmlformats.org/officeDocument/2006/relationships/queryTable" Target="../queryTables/queryTable20.xml"/><Relationship Id="rId1" Type="http://schemas.openxmlformats.org/officeDocument/2006/relationships/drawing" Target="../drawings/drawing9.xml"/><Relationship Id="rId5" Type="http://schemas.openxmlformats.org/officeDocument/2006/relationships/queryTable" Target="../queryTables/queryTable23.xml"/><Relationship Id="rId4" Type="http://schemas.openxmlformats.org/officeDocument/2006/relationships/queryTable" Target="../queryTables/queryTable22.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 Id="rId4" Type="http://schemas.openxmlformats.org/officeDocument/2006/relationships/queryTable" Target="../queryTables/queryTable28.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2" Type="http://schemas.openxmlformats.org/officeDocument/2006/relationships/queryTable" Target="../queryTables/queryTable46.xml"/><Relationship Id="rId1" Type="http://schemas.openxmlformats.org/officeDocument/2006/relationships/queryTable" Target="../queryTables/queryTable45.xml"/></Relationships>
</file>

<file path=xl/worksheets/_rels/sheet24.xml.rels><?xml version="1.0" encoding="UTF-8" standalone="yes"?>
<Relationships xmlns="http://schemas.openxmlformats.org/package/2006/relationships"><Relationship Id="rId2" Type="http://schemas.openxmlformats.org/officeDocument/2006/relationships/queryTable" Target="../queryTables/queryTable48.xml"/><Relationship Id="rId1" Type="http://schemas.openxmlformats.org/officeDocument/2006/relationships/queryTable" Target="../queryTables/queryTable47.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20.xml"/><Relationship Id="rId4" Type="http://schemas.openxmlformats.org/officeDocument/2006/relationships/queryTable" Target="../queryTables/queryTable5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1.xml"/><Relationship Id="rId4" Type="http://schemas.openxmlformats.org/officeDocument/2006/relationships/queryTable" Target="../queryTables/queryTable5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2.xml"/><Relationship Id="rId5" Type="http://schemas.openxmlformats.org/officeDocument/2006/relationships/queryTable" Target="../queryTables/queryTable58.xml"/><Relationship Id="rId4" Type="http://schemas.openxmlformats.org/officeDocument/2006/relationships/queryTable" Target="../queryTables/queryTable57.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65.xml"/><Relationship Id="rId3" Type="http://schemas.openxmlformats.org/officeDocument/2006/relationships/queryTable" Target="../queryTables/queryTable60.xml"/><Relationship Id="rId7" Type="http://schemas.openxmlformats.org/officeDocument/2006/relationships/queryTable" Target="../queryTables/queryTable64.xml"/><Relationship Id="rId2" Type="http://schemas.openxmlformats.org/officeDocument/2006/relationships/queryTable" Target="../queryTables/queryTable59.xml"/><Relationship Id="rId1" Type="http://schemas.openxmlformats.org/officeDocument/2006/relationships/drawing" Target="../drawings/drawing23.xml"/><Relationship Id="rId6" Type="http://schemas.openxmlformats.org/officeDocument/2006/relationships/queryTable" Target="../queryTables/queryTable63.xml"/><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5.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26.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7.xml"/><Relationship Id="rId4" Type="http://schemas.openxmlformats.org/officeDocument/2006/relationships/queryTable" Target="../queryTables/queryTable74.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drawing" Target="../drawings/drawing2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8.xml"/><Relationship Id="rId2" Type="http://schemas.openxmlformats.org/officeDocument/2006/relationships/queryTable" Target="../queryTables/queryTable77.xml"/><Relationship Id="rId1" Type="http://schemas.openxmlformats.org/officeDocument/2006/relationships/drawing" Target="../drawings/drawing29.xml"/><Relationship Id="rId4" Type="http://schemas.openxmlformats.org/officeDocument/2006/relationships/queryTable" Target="../queryTables/queryTable79.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0.xml"/><Relationship Id="rId6" Type="http://schemas.openxmlformats.org/officeDocument/2006/relationships/queryTable" Target="../queryTables/queryTable84.xml"/><Relationship Id="rId5" Type="http://schemas.openxmlformats.org/officeDocument/2006/relationships/queryTable" Target="../queryTables/queryTable83.xml"/><Relationship Id="rId4" Type="http://schemas.openxmlformats.org/officeDocument/2006/relationships/queryTable" Target="../queryTables/queryTable8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1.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2.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3.xml"/><Relationship Id="rId4" Type="http://schemas.openxmlformats.org/officeDocument/2006/relationships/queryTable" Target="../queryTables/queryTable91.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95.xml"/><Relationship Id="rId7" Type="http://schemas.openxmlformats.org/officeDocument/2006/relationships/queryTable" Target="../queryTables/queryTable99.xml"/><Relationship Id="rId2" Type="http://schemas.openxmlformats.org/officeDocument/2006/relationships/queryTable" Target="../queryTables/queryTable94.xml"/><Relationship Id="rId1" Type="http://schemas.openxmlformats.org/officeDocument/2006/relationships/drawing" Target="../drawings/drawing35.xml"/><Relationship Id="rId6" Type="http://schemas.openxmlformats.org/officeDocument/2006/relationships/queryTable" Target="../queryTables/queryTable98.xml"/><Relationship Id="rId5" Type="http://schemas.openxmlformats.org/officeDocument/2006/relationships/queryTable" Target="../queryTables/queryTable97.xml"/><Relationship Id="rId4" Type="http://schemas.openxmlformats.org/officeDocument/2006/relationships/queryTable" Target="../queryTables/queryTable9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36.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37.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38.xml"/><Relationship Id="rId5" Type="http://schemas.openxmlformats.org/officeDocument/2006/relationships/queryTable" Target="../queryTables/queryTable107.xml"/><Relationship Id="rId4" Type="http://schemas.openxmlformats.org/officeDocument/2006/relationships/queryTable" Target="../queryTables/queryTable106.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39.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40.xml"/><Relationship Id="rId4" Type="http://schemas.openxmlformats.org/officeDocument/2006/relationships/queryTable" Target="../queryTables/queryTable11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1.xml"/></Relationships>
</file>

<file path=xl/worksheets/_rels/sheet47.xml.rels><?xml version="1.0" encoding="UTF-8" standalone="yes"?>
<Relationships xmlns="http://schemas.openxmlformats.org/package/2006/relationships"><Relationship Id="rId8" Type="http://schemas.openxmlformats.org/officeDocument/2006/relationships/queryTable" Target="../queryTables/queryTable121.xml"/><Relationship Id="rId3" Type="http://schemas.openxmlformats.org/officeDocument/2006/relationships/queryTable" Target="../queryTables/queryTable116.xml"/><Relationship Id="rId7" Type="http://schemas.openxmlformats.org/officeDocument/2006/relationships/queryTable" Target="../queryTables/queryTable120.xml"/><Relationship Id="rId2" Type="http://schemas.openxmlformats.org/officeDocument/2006/relationships/queryTable" Target="../queryTables/queryTable115.xml"/><Relationship Id="rId1" Type="http://schemas.openxmlformats.org/officeDocument/2006/relationships/drawing" Target="../drawings/drawing42.xml"/><Relationship Id="rId6" Type="http://schemas.openxmlformats.org/officeDocument/2006/relationships/queryTable" Target="../queryTables/queryTable119.xml"/><Relationship Id="rId5" Type="http://schemas.openxmlformats.org/officeDocument/2006/relationships/queryTable" Target="../queryTables/queryTable118.xml"/><Relationship Id="rId4" Type="http://schemas.openxmlformats.org/officeDocument/2006/relationships/queryTable" Target="../queryTables/queryTable117.xml"/><Relationship Id="rId9" Type="http://schemas.openxmlformats.org/officeDocument/2006/relationships/queryTable" Target="../queryTables/queryTable122.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24.xml"/><Relationship Id="rId7" Type="http://schemas.openxmlformats.org/officeDocument/2006/relationships/queryTable" Target="../queryTables/queryTable128.xml"/><Relationship Id="rId2" Type="http://schemas.openxmlformats.org/officeDocument/2006/relationships/queryTable" Target="../queryTables/queryTable123.xml"/><Relationship Id="rId1" Type="http://schemas.openxmlformats.org/officeDocument/2006/relationships/drawing" Target="../drawings/drawing43.xml"/><Relationship Id="rId6" Type="http://schemas.openxmlformats.org/officeDocument/2006/relationships/queryTable" Target="../queryTables/queryTable12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4.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5.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6.xml"/><Relationship Id="rId6" Type="http://schemas.openxmlformats.org/officeDocument/2006/relationships/queryTable" Target="../queryTables/queryTable139.xml"/><Relationship Id="rId5" Type="http://schemas.openxmlformats.org/officeDocument/2006/relationships/queryTable" Target="../queryTables/queryTable138.xml"/><Relationship Id="rId4" Type="http://schemas.openxmlformats.org/officeDocument/2006/relationships/queryTable" Target="../queryTables/queryTable13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7.xml"/><Relationship Id="rId6" Type="http://schemas.openxmlformats.org/officeDocument/2006/relationships/queryTable" Target="../queryTables/queryTable144.xml"/><Relationship Id="rId5" Type="http://schemas.openxmlformats.org/officeDocument/2006/relationships/queryTable" Target="../queryTables/queryTable143.xml"/><Relationship Id="rId4" Type="http://schemas.openxmlformats.org/officeDocument/2006/relationships/queryTable" Target="../queryTables/queryTable142.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6.xml"/><Relationship Id="rId7" Type="http://schemas.openxmlformats.org/officeDocument/2006/relationships/queryTable" Target="../queryTables/queryTable150.xml"/><Relationship Id="rId2" Type="http://schemas.openxmlformats.org/officeDocument/2006/relationships/queryTable" Target="../queryTables/queryTable145.xml"/><Relationship Id="rId1" Type="http://schemas.openxmlformats.org/officeDocument/2006/relationships/drawing" Target="../drawings/drawing48.xml"/><Relationship Id="rId6" Type="http://schemas.openxmlformats.org/officeDocument/2006/relationships/queryTable" Target="../queryTables/queryTable149.xml"/><Relationship Id="rId5" Type="http://schemas.openxmlformats.org/officeDocument/2006/relationships/queryTable" Target="../queryTables/queryTable148.xml"/><Relationship Id="rId4" Type="http://schemas.openxmlformats.org/officeDocument/2006/relationships/queryTable" Target="../queryTables/queryTable147.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9.xml"/><Relationship Id="rId5" Type="http://schemas.openxmlformats.org/officeDocument/2006/relationships/queryTable" Target="../queryTables/queryTable154.xml"/><Relationship Id="rId4" Type="http://schemas.openxmlformats.org/officeDocument/2006/relationships/queryTable" Target="../queryTables/queryTable153.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0.xml"/><Relationship Id="rId4" Type="http://schemas.openxmlformats.org/officeDocument/2006/relationships/queryTable" Target="../queryTables/queryTable157.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59.xml"/><Relationship Id="rId2" Type="http://schemas.openxmlformats.org/officeDocument/2006/relationships/queryTable" Target="../queryTables/queryTable158.xml"/><Relationship Id="rId1" Type="http://schemas.openxmlformats.org/officeDocument/2006/relationships/drawing" Target="../drawings/drawing51.xml"/><Relationship Id="rId4" Type="http://schemas.openxmlformats.org/officeDocument/2006/relationships/queryTable" Target="../queryTables/queryTable160.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queryTable" Target="../queryTables/queryTable161.xml"/><Relationship Id="rId1" Type="http://schemas.openxmlformats.org/officeDocument/2006/relationships/drawing" Target="../drawings/drawing52.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3.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66.xml"/><Relationship Id="rId2" Type="http://schemas.openxmlformats.org/officeDocument/2006/relationships/queryTable" Target="../queryTables/queryTable165.xml"/><Relationship Id="rId1" Type="http://schemas.openxmlformats.org/officeDocument/2006/relationships/drawing" Target="../drawings/drawing54.xml"/><Relationship Id="rId5" Type="http://schemas.openxmlformats.org/officeDocument/2006/relationships/queryTable" Target="../queryTables/queryTable168.xml"/><Relationship Id="rId4" Type="http://schemas.openxmlformats.org/officeDocument/2006/relationships/queryTable" Target="../queryTables/queryTable167.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55.xml"/><Relationship Id="rId4" Type="http://schemas.openxmlformats.org/officeDocument/2006/relationships/queryTable" Target="../queryTables/queryTable171.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73.xml"/><Relationship Id="rId2" Type="http://schemas.openxmlformats.org/officeDocument/2006/relationships/queryTable" Target="../queryTables/queryTable172.xml"/><Relationship Id="rId1" Type="http://schemas.openxmlformats.org/officeDocument/2006/relationships/drawing" Target="../drawings/drawing56.xml"/><Relationship Id="rId5" Type="http://schemas.openxmlformats.org/officeDocument/2006/relationships/queryTable" Target="../queryTables/queryTable175.xml"/><Relationship Id="rId4" Type="http://schemas.openxmlformats.org/officeDocument/2006/relationships/queryTable" Target="../queryTables/queryTable174.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57.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79.xml"/><Relationship Id="rId2" Type="http://schemas.openxmlformats.org/officeDocument/2006/relationships/queryTable" Target="../queryTables/queryTable178.xml"/><Relationship Id="rId1" Type="http://schemas.openxmlformats.org/officeDocument/2006/relationships/drawing" Target="../drawings/drawing58.xml"/><Relationship Id="rId5" Type="http://schemas.openxmlformats.org/officeDocument/2006/relationships/queryTable" Target="../queryTables/queryTable181.xml"/><Relationship Id="rId4" Type="http://schemas.openxmlformats.org/officeDocument/2006/relationships/queryTable" Target="../queryTables/queryTable180.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83.xml"/><Relationship Id="rId2" Type="http://schemas.openxmlformats.org/officeDocument/2006/relationships/queryTable" Target="../queryTables/queryTable182.xml"/><Relationship Id="rId1" Type="http://schemas.openxmlformats.org/officeDocument/2006/relationships/drawing" Target="../drawings/drawing59.xml"/><Relationship Id="rId6" Type="http://schemas.openxmlformats.org/officeDocument/2006/relationships/queryTable" Target="../queryTables/queryTable186.xml"/><Relationship Id="rId5" Type="http://schemas.openxmlformats.org/officeDocument/2006/relationships/queryTable" Target="../queryTables/queryTable185.xml"/><Relationship Id="rId4" Type="http://schemas.openxmlformats.org/officeDocument/2006/relationships/queryTable" Target="../queryTables/queryTable18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B03B2-E6C8-42F6-A174-A8D4FF0268B7}">
  <sheetPr codeName="Sheet64"/>
  <dimension ref="A1:IV75"/>
  <sheetViews>
    <sheetView tabSelected="1" workbookViewId="0">
      <selection sqref="A1:C1"/>
    </sheetView>
  </sheetViews>
  <sheetFormatPr defaultRowHeight="15" x14ac:dyDescent="0.25"/>
  <cols>
    <col min="1" max="1" width="16.7109375" style="12" bestFit="1" customWidth="1"/>
    <col min="2" max="2" width="14.5703125" style="12" bestFit="1" customWidth="1"/>
    <col min="3" max="3" width="156.140625" style="12" customWidth="1"/>
    <col min="4" max="256" width="9.140625" style="12"/>
    <col min="257" max="257" width="16.7109375" style="12" bestFit="1" customWidth="1"/>
    <col min="258" max="258" width="14.5703125" style="12" bestFit="1" customWidth="1"/>
    <col min="259" max="259" width="66.7109375" style="12" bestFit="1" customWidth="1"/>
    <col min="260" max="512" width="9.140625" style="12"/>
    <col min="513" max="513" width="16.7109375" style="12" bestFit="1" customWidth="1"/>
    <col min="514" max="514" width="14.5703125" style="12" bestFit="1" customWidth="1"/>
    <col min="515" max="515" width="66.7109375" style="12" bestFit="1" customWidth="1"/>
    <col min="516" max="768" width="9.140625" style="12"/>
    <col min="769" max="769" width="16.7109375" style="12" bestFit="1" customWidth="1"/>
    <col min="770" max="770" width="14.5703125" style="12" bestFit="1" customWidth="1"/>
    <col min="771" max="771" width="66.7109375" style="12" bestFit="1" customWidth="1"/>
    <col min="772" max="1024" width="9.140625" style="12"/>
    <col min="1025" max="1025" width="16.7109375" style="12" bestFit="1" customWidth="1"/>
    <col min="1026" max="1026" width="14.5703125" style="12" bestFit="1" customWidth="1"/>
    <col min="1027" max="1027" width="66.7109375" style="12" bestFit="1" customWidth="1"/>
    <col min="1028" max="1280" width="9.140625" style="12"/>
    <col min="1281" max="1281" width="16.7109375" style="12" bestFit="1" customWidth="1"/>
    <col min="1282" max="1282" width="14.5703125" style="12" bestFit="1" customWidth="1"/>
    <col min="1283" max="1283" width="66.7109375" style="12" bestFit="1" customWidth="1"/>
    <col min="1284" max="1536" width="9.140625" style="12"/>
    <col min="1537" max="1537" width="16.7109375" style="12" bestFit="1" customWidth="1"/>
    <col min="1538" max="1538" width="14.5703125" style="12" bestFit="1" customWidth="1"/>
    <col min="1539" max="1539" width="66.7109375" style="12" bestFit="1" customWidth="1"/>
    <col min="1540" max="1792" width="9.140625" style="12"/>
    <col min="1793" max="1793" width="16.7109375" style="12" bestFit="1" customWidth="1"/>
    <col min="1794" max="1794" width="14.5703125" style="12" bestFit="1" customWidth="1"/>
    <col min="1795" max="1795" width="66.7109375" style="12" bestFit="1" customWidth="1"/>
    <col min="1796" max="2048" width="9.140625" style="12"/>
    <col min="2049" max="2049" width="16.7109375" style="12" bestFit="1" customWidth="1"/>
    <col min="2050" max="2050" width="14.5703125" style="12" bestFit="1" customWidth="1"/>
    <col min="2051" max="2051" width="66.7109375" style="12" bestFit="1" customWidth="1"/>
    <col min="2052" max="2304" width="9.140625" style="12"/>
    <col min="2305" max="2305" width="16.7109375" style="12" bestFit="1" customWidth="1"/>
    <col min="2306" max="2306" width="14.5703125" style="12" bestFit="1" customWidth="1"/>
    <col min="2307" max="2307" width="66.7109375" style="12" bestFit="1" customWidth="1"/>
    <col min="2308" max="2560" width="9.140625" style="12"/>
    <col min="2561" max="2561" width="16.7109375" style="12" bestFit="1" customWidth="1"/>
    <col min="2562" max="2562" width="14.5703125" style="12" bestFit="1" customWidth="1"/>
    <col min="2563" max="2563" width="66.7109375" style="12" bestFit="1" customWidth="1"/>
    <col min="2564" max="2816" width="9.140625" style="12"/>
    <col min="2817" max="2817" width="16.7109375" style="12" bestFit="1" customWidth="1"/>
    <col min="2818" max="2818" width="14.5703125" style="12" bestFit="1" customWidth="1"/>
    <col min="2819" max="2819" width="66.7109375" style="12" bestFit="1" customWidth="1"/>
    <col min="2820" max="3072" width="9.140625" style="12"/>
    <col min="3073" max="3073" width="16.7109375" style="12" bestFit="1" customWidth="1"/>
    <col min="3074" max="3074" width="14.5703125" style="12" bestFit="1" customWidth="1"/>
    <col min="3075" max="3075" width="66.7109375" style="12" bestFit="1" customWidth="1"/>
    <col min="3076" max="3328" width="9.140625" style="12"/>
    <col min="3329" max="3329" width="16.7109375" style="12" bestFit="1" customWidth="1"/>
    <col min="3330" max="3330" width="14.5703125" style="12" bestFit="1" customWidth="1"/>
    <col min="3331" max="3331" width="66.7109375" style="12" bestFit="1" customWidth="1"/>
    <col min="3332" max="3584" width="9.140625" style="12"/>
    <col min="3585" max="3585" width="16.7109375" style="12" bestFit="1" customWidth="1"/>
    <col min="3586" max="3586" width="14.5703125" style="12" bestFit="1" customWidth="1"/>
    <col min="3587" max="3587" width="66.7109375" style="12" bestFit="1" customWidth="1"/>
    <col min="3588" max="3840" width="9.140625" style="12"/>
    <col min="3841" max="3841" width="16.7109375" style="12" bestFit="1" customWidth="1"/>
    <col min="3842" max="3842" width="14.5703125" style="12" bestFit="1" customWidth="1"/>
    <col min="3843" max="3843" width="66.7109375" style="12" bestFit="1" customWidth="1"/>
    <col min="3844" max="4096" width="9.140625" style="12"/>
    <col min="4097" max="4097" width="16.7109375" style="12" bestFit="1" customWidth="1"/>
    <col min="4098" max="4098" width="14.5703125" style="12" bestFit="1" customWidth="1"/>
    <col min="4099" max="4099" width="66.7109375" style="12" bestFit="1" customWidth="1"/>
    <col min="4100" max="4352" width="9.140625" style="12"/>
    <col min="4353" max="4353" width="16.7109375" style="12" bestFit="1" customWidth="1"/>
    <col min="4354" max="4354" width="14.5703125" style="12" bestFit="1" customWidth="1"/>
    <col min="4355" max="4355" width="66.7109375" style="12" bestFit="1" customWidth="1"/>
    <col min="4356" max="4608" width="9.140625" style="12"/>
    <col min="4609" max="4609" width="16.7109375" style="12" bestFit="1" customWidth="1"/>
    <col min="4610" max="4610" width="14.5703125" style="12" bestFit="1" customWidth="1"/>
    <col min="4611" max="4611" width="66.7109375" style="12" bestFit="1" customWidth="1"/>
    <col min="4612" max="4864" width="9.140625" style="12"/>
    <col min="4865" max="4865" width="16.7109375" style="12" bestFit="1" customWidth="1"/>
    <col min="4866" max="4866" width="14.5703125" style="12" bestFit="1" customWidth="1"/>
    <col min="4867" max="4867" width="66.7109375" style="12" bestFit="1" customWidth="1"/>
    <col min="4868" max="5120" width="9.140625" style="12"/>
    <col min="5121" max="5121" width="16.7109375" style="12" bestFit="1" customWidth="1"/>
    <col min="5122" max="5122" width="14.5703125" style="12" bestFit="1" customWidth="1"/>
    <col min="5123" max="5123" width="66.7109375" style="12" bestFit="1" customWidth="1"/>
    <col min="5124" max="5376" width="9.140625" style="12"/>
    <col min="5377" max="5377" width="16.7109375" style="12" bestFit="1" customWidth="1"/>
    <col min="5378" max="5378" width="14.5703125" style="12" bestFit="1" customWidth="1"/>
    <col min="5379" max="5379" width="66.7109375" style="12" bestFit="1" customWidth="1"/>
    <col min="5380" max="5632" width="9.140625" style="12"/>
    <col min="5633" max="5633" width="16.7109375" style="12" bestFit="1" customWidth="1"/>
    <col min="5634" max="5634" width="14.5703125" style="12" bestFit="1" customWidth="1"/>
    <col min="5635" max="5635" width="66.7109375" style="12" bestFit="1" customWidth="1"/>
    <col min="5636" max="5888" width="9.140625" style="12"/>
    <col min="5889" max="5889" width="16.7109375" style="12" bestFit="1" customWidth="1"/>
    <col min="5890" max="5890" width="14.5703125" style="12" bestFit="1" customWidth="1"/>
    <col min="5891" max="5891" width="66.7109375" style="12" bestFit="1" customWidth="1"/>
    <col min="5892" max="6144" width="9.140625" style="12"/>
    <col min="6145" max="6145" width="16.7109375" style="12" bestFit="1" customWidth="1"/>
    <col min="6146" max="6146" width="14.5703125" style="12" bestFit="1" customWidth="1"/>
    <col min="6147" max="6147" width="66.7109375" style="12" bestFit="1" customWidth="1"/>
    <col min="6148" max="6400" width="9.140625" style="12"/>
    <col min="6401" max="6401" width="16.7109375" style="12" bestFit="1" customWidth="1"/>
    <col min="6402" max="6402" width="14.5703125" style="12" bestFit="1" customWidth="1"/>
    <col min="6403" max="6403" width="66.7109375" style="12" bestFit="1" customWidth="1"/>
    <col min="6404" max="6656" width="9.140625" style="12"/>
    <col min="6657" max="6657" width="16.7109375" style="12" bestFit="1" customWidth="1"/>
    <col min="6658" max="6658" width="14.5703125" style="12" bestFit="1" customWidth="1"/>
    <col min="6659" max="6659" width="66.7109375" style="12" bestFit="1" customWidth="1"/>
    <col min="6660" max="6912" width="9.140625" style="12"/>
    <col min="6913" max="6913" width="16.7109375" style="12" bestFit="1" customWidth="1"/>
    <col min="6914" max="6914" width="14.5703125" style="12" bestFit="1" customWidth="1"/>
    <col min="6915" max="6915" width="66.7109375" style="12" bestFit="1" customWidth="1"/>
    <col min="6916" max="7168" width="9.140625" style="12"/>
    <col min="7169" max="7169" width="16.7109375" style="12" bestFit="1" customWidth="1"/>
    <col min="7170" max="7170" width="14.5703125" style="12" bestFit="1" customWidth="1"/>
    <col min="7171" max="7171" width="66.7109375" style="12" bestFit="1" customWidth="1"/>
    <col min="7172" max="7424" width="9.140625" style="12"/>
    <col min="7425" max="7425" width="16.7109375" style="12" bestFit="1" customWidth="1"/>
    <col min="7426" max="7426" width="14.5703125" style="12" bestFit="1" customWidth="1"/>
    <col min="7427" max="7427" width="66.7109375" style="12" bestFit="1" customWidth="1"/>
    <col min="7428" max="7680" width="9.140625" style="12"/>
    <col min="7681" max="7681" width="16.7109375" style="12" bestFit="1" customWidth="1"/>
    <col min="7682" max="7682" width="14.5703125" style="12" bestFit="1" customWidth="1"/>
    <col min="7683" max="7683" width="66.7109375" style="12" bestFit="1" customWidth="1"/>
    <col min="7684" max="7936" width="9.140625" style="12"/>
    <col min="7937" max="7937" width="16.7109375" style="12" bestFit="1" customWidth="1"/>
    <col min="7938" max="7938" width="14.5703125" style="12" bestFit="1" customWidth="1"/>
    <col min="7939" max="7939" width="66.7109375" style="12" bestFit="1" customWidth="1"/>
    <col min="7940" max="8192" width="9.140625" style="12"/>
    <col min="8193" max="8193" width="16.7109375" style="12" bestFit="1" customWidth="1"/>
    <col min="8194" max="8194" width="14.5703125" style="12" bestFit="1" customWidth="1"/>
    <col min="8195" max="8195" width="66.7109375" style="12" bestFit="1" customWidth="1"/>
    <col min="8196" max="8448" width="9.140625" style="12"/>
    <col min="8449" max="8449" width="16.7109375" style="12" bestFit="1" customWidth="1"/>
    <col min="8450" max="8450" width="14.5703125" style="12" bestFit="1" customWidth="1"/>
    <col min="8451" max="8451" width="66.7109375" style="12" bestFit="1" customWidth="1"/>
    <col min="8452" max="8704" width="9.140625" style="12"/>
    <col min="8705" max="8705" width="16.7109375" style="12" bestFit="1" customWidth="1"/>
    <col min="8706" max="8706" width="14.5703125" style="12" bestFit="1" customWidth="1"/>
    <col min="8707" max="8707" width="66.7109375" style="12" bestFit="1" customWidth="1"/>
    <col min="8708" max="8960" width="9.140625" style="12"/>
    <col min="8961" max="8961" width="16.7109375" style="12" bestFit="1" customWidth="1"/>
    <col min="8962" max="8962" width="14.5703125" style="12" bestFit="1" customWidth="1"/>
    <col min="8963" max="8963" width="66.7109375" style="12" bestFit="1" customWidth="1"/>
    <col min="8964" max="9216" width="9.140625" style="12"/>
    <col min="9217" max="9217" width="16.7109375" style="12" bestFit="1" customWidth="1"/>
    <col min="9218" max="9218" width="14.5703125" style="12" bestFit="1" customWidth="1"/>
    <col min="9219" max="9219" width="66.7109375" style="12" bestFit="1" customWidth="1"/>
    <col min="9220" max="9472" width="9.140625" style="12"/>
    <col min="9473" max="9473" width="16.7109375" style="12" bestFit="1" customWidth="1"/>
    <col min="9474" max="9474" width="14.5703125" style="12" bestFit="1" customWidth="1"/>
    <col min="9475" max="9475" width="66.7109375" style="12" bestFit="1" customWidth="1"/>
    <col min="9476" max="9728" width="9.140625" style="12"/>
    <col min="9729" max="9729" width="16.7109375" style="12" bestFit="1" customWidth="1"/>
    <col min="9730" max="9730" width="14.5703125" style="12" bestFit="1" customWidth="1"/>
    <col min="9731" max="9731" width="66.7109375" style="12" bestFit="1" customWidth="1"/>
    <col min="9732" max="9984" width="9.140625" style="12"/>
    <col min="9985" max="9985" width="16.7109375" style="12" bestFit="1" customWidth="1"/>
    <col min="9986" max="9986" width="14.5703125" style="12" bestFit="1" customWidth="1"/>
    <col min="9987" max="9987" width="66.7109375" style="12" bestFit="1" customWidth="1"/>
    <col min="9988" max="10240" width="9.140625" style="12"/>
    <col min="10241" max="10241" width="16.7109375" style="12" bestFit="1" customWidth="1"/>
    <col min="10242" max="10242" width="14.5703125" style="12" bestFit="1" customWidth="1"/>
    <col min="10243" max="10243" width="66.7109375" style="12" bestFit="1" customWidth="1"/>
    <col min="10244" max="10496" width="9.140625" style="12"/>
    <col min="10497" max="10497" width="16.7109375" style="12" bestFit="1" customWidth="1"/>
    <col min="10498" max="10498" width="14.5703125" style="12" bestFit="1" customWidth="1"/>
    <col min="10499" max="10499" width="66.7109375" style="12" bestFit="1" customWidth="1"/>
    <col min="10500" max="10752" width="9.140625" style="12"/>
    <col min="10753" max="10753" width="16.7109375" style="12" bestFit="1" customWidth="1"/>
    <col min="10754" max="10754" width="14.5703125" style="12" bestFit="1" customWidth="1"/>
    <col min="10755" max="10755" width="66.7109375" style="12" bestFit="1" customWidth="1"/>
    <col min="10756" max="11008" width="9.140625" style="12"/>
    <col min="11009" max="11009" width="16.7109375" style="12" bestFit="1" customWidth="1"/>
    <col min="11010" max="11010" width="14.5703125" style="12" bestFit="1" customWidth="1"/>
    <col min="11011" max="11011" width="66.7109375" style="12" bestFit="1" customWidth="1"/>
    <col min="11012" max="11264" width="9.140625" style="12"/>
    <col min="11265" max="11265" width="16.7109375" style="12" bestFit="1" customWidth="1"/>
    <col min="11266" max="11266" width="14.5703125" style="12" bestFit="1" customWidth="1"/>
    <col min="11267" max="11267" width="66.7109375" style="12" bestFit="1" customWidth="1"/>
    <col min="11268" max="11520" width="9.140625" style="12"/>
    <col min="11521" max="11521" width="16.7109375" style="12" bestFit="1" customWidth="1"/>
    <col min="11522" max="11522" width="14.5703125" style="12" bestFit="1" customWidth="1"/>
    <col min="11523" max="11523" width="66.7109375" style="12" bestFit="1" customWidth="1"/>
    <col min="11524" max="11776" width="9.140625" style="12"/>
    <col min="11777" max="11777" width="16.7109375" style="12" bestFit="1" customWidth="1"/>
    <col min="11778" max="11778" width="14.5703125" style="12" bestFit="1" customWidth="1"/>
    <col min="11779" max="11779" width="66.7109375" style="12" bestFit="1" customWidth="1"/>
    <col min="11780" max="12032" width="9.140625" style="12"/>
    <col min="12033" max="12033" width="16.7109375" style="12" bestFit="1" customWidth="1"/>
    <col min="12034" max="12034" width="14.5703125" style="12" bestFit="1" customWidth="1"/>
    <col min="12035" max="12035" width="66.7109375" style="12" bestFit="1" customWidth="1"/>
    <col min="12036" max="12288" width="9.140625" style="12"/>
    <col min="12289" max="12289" width="16.7109375" style="12" bestFit="1" customWidth="1"/>
    <col min="12290" max="12290" width="14.5703125" style="12" bestFit="1" customWidth="1"/>
    <col min="12291" max="12291" width="66.7109375" style="12" bestFit="1" customWidth="1"/>
    <col min="12292" max="12544" width="9.140625" style="12"/>
    <col min="12545" max="12545" width="16.7109375" style="12" bestFit="1" customWidth="1"/>
    <col min="12546" max="12546" width="14.5703125" style="12" bestFit="1" customWidth="1"/>
    <col min="12547" max="12547" width="66.7109375" style="12" bestFit="1" customWidth="1"/>
    <col min="12548" max="12800" width="9.140625" style="12"/>
    <col min="12801" max="12801" width="16.7109375" style="12" bestFit="1" customWidth="1"/>
    <col min="12802" max="12802" width="14.5703125" style="12" bestFit="1" customWidth="1"/>
    <col min="12803" max="12803" width="66.7109375" style="12" bestFit="1" customWidth="1"/>
    <col min="12804" max="13056" width="9.140625" style="12"/>
    <col min="13057" max="13057" width="16.7109375" style="12" bestFit="1" customWidth="1"/>
    <col min="13058" max="13058" width="14.5703125" style="12" bestFit="1" customWidth="1"/>
    <col min="13059" max="13059" width="66.7109375" style="12" bestFit="1" customWidth="1"/>
    <col min="13060" max="13312" width="9.140625" style="12"/>
    <col min="13313" max="13313" width="16.7109375" style="12" bestFit="1" customWidth="1"/>
    <col min="13314" max="13314" width="14.5703125" style="12" bestFit="1" customWidth="1"/>
    <col min="13315" max="13315" width="66.7109375" style="12" bestFit="1" customWidth="1"/>
    <col min="13316" max="13568" width="9.140625" style="12"/>
    <col min="13569" max="13569" width="16.7109375" style="12" bestFit="1" customWidth="1"/>
    <col min="13570" max="13570" width="14.5703125" style="12" bestFit="1" customWidth="1"/>
    <col min="13571" max="13571" width="66.7109375" style="12" bestFit="1" customWidth="1"/>
    <col min="13572" max="13824" width="9.140625" style="12"/>
    <col min="13825" max="13825" width="16.7109375" style="12" bestFit="1" customWidth="1"/>
    <col min="13826" max="13826" width="14.5703125" style="12" bestFit="1" customWidth="1"/>
    <col min="13827" max="13827" width="66.7109375" style="12" bestFit="1" customWidth="1"/>
    <col min="13828" max="14080" width="9.140625" style="12"/>
    <col min="14081" max="14081" width="16.7109375" style="12" bestFit="1" customWidth="1"/>
    <col min="14082" max="14082" width="14.5703125" style="12" bestFit="1" customWidth="1"/>
    <col min="14083" max="14083" width="66.7109375" style="12" bestFit="1" customWidth="1"/>
    <col min="14084" max="14336" width="9.140625" style="12"/>
    <col min="14337" max="14337" width="16.7109375" style="12" bestFit="1" customWidth="1"/>
    <col min="14338" max="14338" width="14.5703125" style="12" bestFit="1" customWidth="1"/>
    <col min="14339" max="14339" width="66.7109375" style="12" bestFit="1" customWidth="1"/>
    <col min="14340" max="14592" width="9.140625" style="12"/>
    <col min="14593" max="14593" width="16.7109375" style="12" bestFit="1" customWidth="1"/>
    <col min="14594" max="14594" width="14.5703125" style="12" bestFit="1" customWidth="1"/>
    <col min="14595" max="14595" width="66.7109375" style="12" bestFit="1" customWidth="1"/>
    <col min="14596" max="14848" width="9.140625" style="12"/>
    <col min="14849" max="14849" width="16.7109375" style="12" bestFit="1" customWidth="1"/>
    <col min="14850" max="14850" width="14.5703125" style="12" bestFit="1" customWidth="1"/>
    <col min="14851" max="14851" width="66.7109375" style="12" bestFit="1" customWidth="1"/>
    <col min="14852" max="15104" width="9.140625" style="12"/>
    <col min="15105" max="15105" width="16.7109375" style="12" bestFit="1" customWidth="1"/>
    <col min="15106" max="15106" width="14.5703125" style="12" bestFit="1" customWidth="1"/>
    <col min="15107" max="15107" width="66.7109375" style="12" bestFit="1" customWidth="1"/>
    <col min="15108" max="15360" width="9.140625" style="12"/>
    <col min="15361" max="15361" width="16.7109375" style="12" bestFit="1" customWidth="1"/>
    <col min="15362" max="15362" width="14.5703125" style="12" bestFit="1" customWidth="1"/>
    <col min="15363" max="15363" width="66.7109375" style="12" bestFit="1" customWidth="1"/>
    <col min="15364" max="15616" width="9.140625" style="12"/>
    <col min="15617" max="15617" width="16.7109375" style="12" bestFit="1" customWidth="1"/>
    <col min="15618" max="15618" width="14.5703125" style="12" bestFit="1" customWidth="1"/>
    <col min="15619" max="15619" width="66.7109375" style="12" bestFit="1" customWidth="1"/>
    <col min="15620" max="15872" width="9.140625" style="12"/>
    <col min="15873" max="15873" width="16.7109375" style="12" bestFit="1" customWidth="1"/>
    <col min="15874" max="15874" width="14.5703125" style="12" bestFit="1" customWidth="1"/>
    <col min="15875" max="15875" width="66.7109375" style="12" bestFit="1" customWidth="1"/>
    <col min="15876" max="16128" width="9.140625" style="12"/>
    <col min="16129" max="16129" width="16.7109375" style="12" bestFit="1" customWidth="1"/>
    <col min="16130" max="16130" width="14.5703125" style="12" bestFit="1" customWidth="1"/>
    <col min="16131" max="16131" width="66.7109375" style="12" bestFit="1" customWidth="1"/>
    <col min="16132" max="16384" width="9.140625" style="12"/>
  </cols>
  <sheetData>
    <row r="1" spans="1:3" s="12" customFormat="1" x14ac:dyDescent="0.25">
      <c r="A1" s="219" t="s">
        <v>0</v>
      </c>
      <c r="B1" s="219"/>
      <c r="C1" s="219"/>
    </row>
    <row r="2" spans="1:3" s="12" customFormat="1" x14ac:dyDescent="0.25">
      <c r="A2" s="11" t="s">
        <v>1</v>
      </c>
      <c r="B2" s="11" t="s">
        <v>2</v>
      </c>
      <c r="C2" s="11" t="s">
        <v>3</v>
      </c>
    </row>
    <row r="3" spans="1:3" s="12" customFormat="1" x14ac:dyDescent="0.25">
      <c r="A3" s="79" t="s">
        <v>35</v>
      </c>
      <c r="B3" s="79" t="s">
        <v>36</v>
      </c>
      <c r="C3" s="79" t="s">
        <v>37</v>
      </c>
    </row>
    <row r="4" spans="1:3" s="12" customFormat="1" x14ac:dyDescent="0.25">
      <c r="A4" s="79" t="s">
        <v>35</v>
      </c>
      <c r="B4" s="79" t="s">
        <v>38</v>
      </c>
      <c r="C4" s="79" t="s">
        <v>39</v>
      </c>
    </row>
    <row r="5" spans="1:3" s="12" customFormat="1" x14ac:dyDescent="0.25">
      <c r="A5" s="79" t="s">
        <v>35</v>
      </c>
      <c r="B5" s="79" t="s">
        <v>40</v>
      </c>
      <c r="C5" s="79" t="s">
        <v>41</v>
      </c>
    </row>
    <row r="6" spans="1:3" s="12" customFormat="1" x14ac:dyDescent="0.25">
      <c r="A6" s="79" t="s">
        <v>4</v>
      </c>
      <c r="B6" s="79" t="s">
        <v>5</v>
      </c>
      <c r="C6" s="79" t="s">
        <v>6</v>
      </c>
    </row>
    <row r="7" spans="1:3" s="12" customFormat="1" x14ac:dyDescent="0.25">
      <c r="A7" s="79" t="s">
        <v>35</v>
      </c>
      <c r="B7" s="79" t="s">
        <v>42</v>
      </c>
      <c r="C7" s="79" t="s">
        <v>43</v>
      </c>
    </row>
    <row r="8" spans="1:3" s="12" customFormat="1" x14ac:dyDescent="0.25">
      <c r="A8" s="79" t="s">
        <v>4</v>
      </c>
      <c r="B8" s="79" t="s">
        <v>7</v>
      </c>
      <c r="C8" s="79" t="s">
        <v>3475</v>
      </c>
    </row>
    <row r="9" spans="1:3" s="12" customFormat="1" x14ac:dyDescent="0.25">
      <c r="A9" s="79" t="s">
        <v>4</v>
      </c>
      <c r="B9" s="79" t="s">
        <v>9</v>
      </c>
      <c r="C9" s="79" t="s">
        <v>10</v>
      </c>
    </row>
    <row r="10" spans="1:3" s="12" customFormat="1" x14ac:dyDescent="0.25">
      <c r="A10" s="79" t="s">
        <v>35</v>
      </c>
      <c r="B10" s="79" t="s">
        <v>44</v>
      </c>
      <c r="C10" s="79" t="s">
        <v>45</v>
      </c>
    </row>
    <row r="11" spans="1:3" s="12" customFormat="1" x14ac:dyDescent="0.25">
      <c r="A11" s="79" t="s">
        <v>35</v>
      </c>
      <c r="B11" s="79" t="s">
        <v>46</v>
      </c>
      <c r="C11" s="79" t="s">
        <v>47</v>
      </c>
    </row>
    <row r="12" spans="1:3" s="12" customFormat="1" x14ac:dyDescent="0.25">
      <c r="A12" s="79" t="s">
        <v>35</v>
      </c>
      <c r="B12" s="79" t="s">
        <v>48</v>
      </c>
      <c r="C12" s="79" t="s">
        <v>49</v>
      </c>
    </row>
    <row r="13" spans="1:3" s="12" customFormat="1" x14ac:dyDescent="0.25">
      <c r="A13" s="79" t="s">
        <v>35</v>
      </c>
      <c r="B13" s="79" t="s">
        <v>50</v>
      </c>
      <c r="C13" s="79" t="s">
        <v>51</v>
      </c>
    </row>
    <row r="14" spans="1:3" s="12" customFormat="1" x14ac:dyDescent="0.25">
      <c r="A14" s="79" t="s">
        <v>35</v>
      </c>
      <c r="B14" s="79" t="s">
        <v>52</v>
      </c>
      <c r="C14" s="79" t="s">
        <v>53</v>
      </c>
    </row>
    <row r="15" spans="1:3" s="12" customFormat="1" x14ac:dyDescent="0.25">
      <c r="A15" s="79" t="s">
        <v>35</v>
      </c>
      <c r="B15" s="79" t="s">
        <v>54</v>
      </c>
      <c r="C15" s="79" t="s">
        <v>55</v>
      </c>
    </row>
    <row r="16" spans="1:3" s="12" customFormat="1" x14ac:dyDescent="0.25">
      <c r="A16" s="79" t="s">
        <v>4</v>
      </c>
      <c r="B16" s="79" t="s">
        <v>11</v>
      </c>
      <c r="C16" s="79" t="s">
        <v>12</v>
      </c>
    </row>
    <row r="17" spans="1:3" s="12" customFormat="1" x14ac:dyDescent="0.25">
      <c r="A17" s="79" t="s">
        <v>35</v>
      </c>
      <c r="B17" s="79" t="s">
        <v>56</v>
      </c>
      <c r="C17" s="79" t="s">
        <v>57</v>
      </c>
    </row>
    <row r="18" spans="1:3" s="12" customFormat="1" x14ac:dyDescent="0.25">
      <c r="A18" s="79" t="s">
        <v>4</v>
      </c>
      <c r="B18" s="79" t="s">
        <v>13</v>
      </c>
      <c r="C18" s="79" t="s">
        <v>14</v>
      </c>
    </row>
    <row r="19" spans="1:3" s="12" customFormat="1" x14ac:dyDescent="0.25">
      <c r="A19" s="79" t="s">
        <v>35</v>
      </c>
      <c r="B19" s="79" t="s">
        <v>58</v>
      </c>
      <c r="C19" s="79" t="s">
        <v>59</v>
      </c>
    </row>
    <row r="20" spans="1:3" s="12" customFormat="1" x14ac:dyDescent="0.25">
      <c r="A20" s="79" t="s">
        <v>4</v>
      </c>
      <c r="B20" s="79" t="s">
        <v>15</v>
      </c>
      <c r="C20" s="79" t="s">
        <v>16</v>
      </c>
    </row>
    <row r="21" spans="1:3" s="12" customFormat="1" x14ac:dyDescent="0.25">
      <c r="A21" s="79" t="s">
        <v>35</v>
      </c>
      <c r="B21" s="79" t="s">
        <v>125</v>
      </c>
      <c r="C21" s="79" t="s">
        <v>126</v>
      </c>
    </row>
    <row r="22" spans="1:3" s="12" customFormat="1" x14ac:dyDescent="0.25">
      <c r="A22" s="79" t="s">
        <v>35</v>
      </c>
      <c r="B22" s="79" t="s">
        <v>60</v>
      </c>
      <c r="C22" s="79" t="s">
        <v>61</v>
      </c>
    </row>
    <row r="23" spans="1:3" s="12" customFormat="1" x14ac:dyDescent="0.25">
      <c r="A23" s="79" t="s">
        <v>35</v>
      </c>
      <c r="B23" s="79" t="s">
        <v>62</v>
      </c>
      <c r="C23" s="79" t="s">
        <v>63</v>
      </c>
    </row>
    <row r="24" spans="1:3" s="12" customFormat="1" x14ac:dyDescent="0.25">
      <c r="A24" s="79" t="s">
        <v>35</v>
      </c>
      <c r="B24" s="79" t="s">
        <v>64</v>
      </c>
      <c r="C24" s="79" t="s">
        <v>65</v>
      </c>
    </row>
    <row r="25" spans="1:3" s="12" customFormat="1" x14ac:dyDescent="0.25">
      <c r="A25" s="79" t="s">
        <v>35</v>
      </c>
      <c r="B25" s="79" t="s">
        <v>66</v>
      </c>
      <c r="C25" s="79" t="s">
        <v>67</v>
      </c>
    </row>
    <row r="26" spans="1:3" s="12" customFormat="1" x14ac:dyDescent="0.25">
      <c r="A26" s="79" t="s">
        <v>35</v>
      </c>
      <c r="B26" s="79" t="s">
        <v>68</v>
      </c>
      <c r="C26" s="79" t="s">
        <v>69</v>
      </c>
    </row>
    <row r="27" spans="1:3" s="12" customFormat="1" x14ac:dyDescent="0.25">
      <c r="A27" s="79" t="s">
        <v>35</v>
      </c>
      <c r="B27" s="79" t="s">
        <v>70</v>
      </c>
      <c r="C27" s="79" t="s">
        <v>71</v>
      </c>
    </row>
    <row r="28" spans="1:3" s="12" customFormat="1" x14ac:dyDescent="0.25">
      <c r="A28" s="79" t="s">
        <v>35</v>
      </c>
      <c r="B28" s="79" t="s">
        <v>72</v>
      </c>
      <c r="C28" s="79" t="s">
        <v>73</v>
      </c>
    </row>
    <row r="29" spans="1:3" s="12" customFormat="1" x14ac:dyDescent="0.25">
      <c r="A29" s="79" t="s">
        <v>35</v>
      </c>
      <c r="B29" s="79" t="s">
        <v>74</v>
      </c>
      <c r="C29" s="79" t="s">
        <v>75</v>
      </c>
    </row>
    <row r="30" spans="1:3" s="12" customFormat="1" x14ac:dyDescent="0.25">
      <c r="A30" s="79" t="s">
        <v>122</v>
      </c>
      <c r="B30" s="79" t="s">
        <v>123</v>
      </c>
      <c r="C30" s="79" t="s">
        <v>124</v>
      </c>
    </row>
    <row r="31" spans="1:3" s="12" customFormat="1" x14ac:dyDescent="0.25">
      <c r="A31" s="79" t="s">
        <v>35</v>
      </c>
      <c r="B31" s="79" t="s">
        <v>76</v>
      </c>
      <c r="C31" s="79" t="s">
        <v>77</v>
      </c>
    </row>
    <row r="32" spans="1:3" s="12" customFormat="1" x14ac:dyDescent="0.25">
      <c r="A32" s="79" t="s">
        <v>4</v>
      </c>
      <c r="B32" s="79" t="s">
        <v>17</v>
      </c>
      <c r="C32" s="79" t="s">
        <v>18</v>
      </c>
    </row>
    <row r="33" spans="1:3" s="12" customFormat="1" x14ac:dyDescent="0.25">
      <c r="A33" s="79" t="s">
        <v>35</v>
      </c>
      <c r="B33" s="79" t="s">
        <v>78</v>
      </c>
      <c r="C33" s="79" t="s">
        <v>79</v>
      </c>
    </row>
    <row r="34" spans="1:3" s="12" customFormat="1" x14ac:dyDescent="0.25">
      <c r="A34" s="79" t="s">
        <v>35</v>
      </c>
      <c r="B34" s="79" t="s">
        <v>80</v>
      </c>
      <c r="C34" s="79" t="s">
        <v>81</v>
      </c>
    </row>
    <row r="35" spans="1:3" s="12" customFormat="1" x14ac:dyDescent="0.25">
      <c r="A35" s="79" t="s">
        <v>35</v>
      </c>
      <c r="B35" s="79" t="s">
        <v>82</v>
      </c>
      <c r="C35" s="79" t="s">
        <v>83</v>
      </c>
    </row>
    <row r="36" spans="1:3" s="12" customFormat="1" x14ac:dyDescent="0.25">
      <c r="A36" s="79" t="s">
        <v>35</v>
      </c>
      <c r="B36" s="79" t="s">
        <v>84</v>
      </c>
      <c r="C36" s="79" t="s">
        <v>85</v>
      </c>
    </row>
    <row r="37" spans="1:3" s="12" customFormat="1" x14ac:dyDescent="0.25">
      <c r="A37" s="79" t="s">
        <v>35</v>
      </c>
      <c r="B37" s="79" t="s">
        <v>86</v>
      </c>
      <c r="C37" s="79" t="s">
        <v>87</v>
      </c>
    </row>
    <row r="38" spans="1:3" s="12" customFormat="1" x14ac:dyDescent="0.25">
      <c r="A38" s="79" t="s">
        <v>35</v>
      </c>
      <c r="B38" s="79" t="s">
        <v>88</v>
      </c>
      <c r="C38" s="79" t="s">
        <v>89</v>
      </c>
    </row>
    <row r="39" spans="1:3" s="12" customFormat="1" x14ac:dyDescent="0.25">
      <c r="A39" s="79" t="s">
        <v>4</v>
      </c>
      <c r="B39" s="79" t="s">
        <v>19</v>
      </c>
      <c r="C39" s="79" t="s">
        <v>20</v>
      </c>
    </row>
    <row r="40" spans="1:3" s="12" customFormat="1" x14ac:dyDescent="0.25">
      <c r="A40" s="79" t="s">
        <v>4</v>
      </c>
      <c r="B40" s="79" t="s">
        <v>21</v>
      </c>
      <c r="C40" s="79" t="s">
        <v>22</v>
      </c>
    </row>
    <row r="41" spans="1:3" s="12" customFormat="1" x14ac:dyDescent="0.25">
      <c r="A41" s="79" t="s">
        <v>35</v>
      </c>
      <c r="B41" s="79" t="s">
        <v>90</v>
      </c>
      <c r="C41" s="79" t="s">
        <v>91</v>
      </c>
    </row>
    <row r="42" spans="1:3" s="12" customFormat="1" x14ac:dyDescent="0.25">
      <c r="A42" s="79" t="s">
        <v>35</v>
      </c>
      <c r="B42" s="79" t="s">
        <v>92</v>
      </c>
      <c r="C42" s="79" t="s">
        <v>93</v>
      </c>
    </row>
    <row r="43" spans="1:3" s="12" customFormat="1" x14ac:dyDescent="0.25">
      <c r="A43" s="79" t="s">
        <v>35</v>
      </c>
      <c r="B43" s="79" t="s">
        <v>94</v>
      </c>
      <c r="C43" s="79" t="s">
        <v>95</v>
      </c>
    </row>
    <row r="44" spans="1:3" s="12" customFormat="1" x14ac:dyDescent="0.25">
      <c r="A44" s="79" t="s">
        <v>35</v>
      </c>
      <c r="B44" s="79" t="s">
        <v>96</v>
      </c>
      <c r="C44" s="79" t="s">
        <v>97</v>
      </c>
    </row>
    <row r="45" spans="1:3" s="12" customFormat="1" x14ac:dyDescent="0.25">
      <c r="A45" s="79" t="s">
        <v>35</v>
      </c>
      <c r="B45" s="79" t="s">
        <v>98</v>
      </c>
      <c r="C45" s="79" t="s">
        <v>99</v>
      </c>
    </row>
    <row r="46" spans="1:3" s="12" customFormat="1" x14ac:dyDescent="0.25">
      <c r="A46" s="79" t="s">
        <v>35</v>
      </c>
      <c r="B46" s="79" t="s">
        <v>100</v>
      </c>
      <c r="C46" s="79" t="s">
        <v>101</v>
      </c>
    </row>
    <row r="47" spans="1:3" s="12" customFormat="1" x14ac:dyDescent="0.25">
      <c r="A47" s="79" t="s">
        <v>4</v>
      </c>
      <c r="B47" s="79" t="s">
        <v>23</v>
      </c>
      <c r="C47" s="79" t="s">
        <v>24</v>
      </c>
    </row>
    <row r="48" spans="1:3" s="12" customFormat="1" x14ac:dyDescent="0.25">
      <c r="A48" s="79" t="s">
        <v>35</v>
      </c>
      <c r="B48" s="79" t="s">
        <v>102</v>
      </c>
      <c r="C48" s="79" t="s">
        <v>103</v>
      </c>
    </row>
    <row r="49" spans="1:3" s="12" customFormat="1" x14ac:dyDescent="0.25">
      <c r="A49" s="79" t="s">
        <v>35</v>
      </c>
      <c r="B49" s="79" t="s">
        <v>104</v>
      </c>
      <c r="C49" s="79" t="s">
        <v>105</v>
      </c>
    </row>
    <row r="50" spans="1:3" s="12" customFormat="1" x14ac:dyDescent="0.25">
      <c r="A50" s="79" t="s">
        <v>4</v>
      </c>
      <c r="B50" s="79" t="s">
        <v>25</v>
      </c>
      <c r="C50" s="79" t="s">
        <v>26</v>
      </c>
    </row>
    <row r="51" spans="1:3" s="12" customFormat="1" x14ac:dyDescent="0.25">
      <c r="A51" s="79" t="s">
        <v>35</v>
      </c>
      <c r="B51" s="79" t="s">
        <v>106</v>
      </c>
      <c r="C51" s="79" t="s">
        <v>107</v>
      </c>
    </row>
    <row r="52" spans="1:3" s="12" customFormat="1" x14ac:dyDescent="0.25">
      <c r="A52" s="79" t="s">
        <v>35</v>
      </c>
      <c r="B52" s="79" t="s">
        <v>108</v>
      </c>
      <c r="C52" s="79" t="s">
        <v>109</v>
      </c>
    </row>
    <row r="53" spans="1:3" s="12" customFormat="1" x14ac:dyDescent="0.25">
      <c r="A53" s="79" t="s">
        <v>4</v>
      </c>
      <c r="B53" s="79" t="s">
        <v>27</v>
      </c>
      <c r="C53" s="79" t="s">
        <v>28</v>
      </c>
    </row>
    <row r="54" spans="1:3" s="12" customFormat="1" x14ac:dyDescent="0.25">
      <c r="A54" s="79" t="s">
        <v>35</v>
      </c>
      <c r="B54" s="79" t="s">
        <v>110</v>
      </c>
      <c r="C54" s="79" t="s">
        <v>111</v>
      </c>
    </row>
    <row r="55" spans="1:3" s="12" customFormat="1" x14ac:dyDescent="0.25">
      <c r="A55" s="79" t="s">
        <v>35</v>
      </c>
      <c r="B55" s="79" t="s">
        <v>112</v>
      </c>
      <c r="C55" s="79" t="s">
        <v>113</v>
      </c>
    </row>
    <row r="56" spans="1:3" s="12" customFormat="1" x14ac:dyDescent="0.25">
      <c r="A56" s="79" t="s">
        <v>35</v>
      </c>
      <c r="B56" s="79" t="s">
        <v>114</v>
      </c>
      <c r="C56" s="79" t="s">
        <v>115</v>
      </c>
    </row>
    <row r="57" spans="1:3" s="12" customFormat="1" x14ac:dyDescent="0.25">
      <c r="A57" s="79" t="s">
        <v>4</v>
      </c>
      <c r="B57" s="79" t="s">
        <v>29</v>
      </c>
      <c r="C57" s="79" t="s">
        <v>2998</v>
      </c>
    </row>
    <row r="58" spans="1:3" s="12" customFormat="1" x14ac:dyDescent="0.25">
      <c r="A58" s="79" t="s">
        <v>35</v>
      </c>
      <c r="B58" s="79" t="s">
        <v>127</v>
      </c>
      <c r="C58" s="79" t="s">
        <v>128</v>
      </c>
    </row>
    <row r="59" spans="1:3" s="12" customFormat="1" x14ac:dyDescent="0.25">
      <c r="A59" s="79" t="s">
        <v>35</v>
      </c>
      <c r="B59" s="79" t="s">
        <v>116</v>
      </c>
      <c r="C59" s="79" t="s">
        <v>117</v>
      </c>
    </row>
    <row r="60" spans="1:3" s="12" customFormat="1" x14ac:dyDescent="0.25">
      <c r="A60" s="79" t="s">
        <v>35</v>
      </c>
      <c r="B60" s="79" t="s">
        <v>118</v>
      </c>
      <c r="C60" s="79" t="s">
        <v>119</v>
      </c>
    </row>
    <row r="61" spans="1:3" s="12" customFormat="1" x14ac:dyDescent="0.25">
      <c r="A61" s="79" t="s">
        <v>4</v>
      </c>
      <c r="B61" s="79" t="s">
        <v>31</v>
      </c>
      <c r="C61" s="79" t="s">
        <v>2892</v>
      </c>
    </row>
    <row r="62" spans="1:3" s="12" customFormat="1" x14ac:dyDescent="0.25">
      <c r="A62" s="79" t="s">
        <v>4</v>
      </c>
      <c r="B62" s="79" t="s">
        <v>33</v>
      </c>
      <c r="C62" s="79" t="s">
        <v>34</v>
      </c>
    </row>
    <row r="63" spans="1:3" s="12" customFormat="1" x14ac:dyDescent="0.25">
      <c r="A63" s="79" t="s">
        <v>35</v>
      </c>
      <c r="B63" s="79" t="s">
        <v>120</v>
      </c>
      <c r="C63" s="79" t="s">
        <v>121</v>
      </c>
    </row>
    <row r="65" spans="1:256" s="12" customFormat="1" x14ac:dyDescent="0.25">
      <c r="A65" s="170" t="s">
        <v>3524</v>
      </c>
      <c r="B65" s="76">
        <v>1</v>
      </c>
      <c r="C65" s="5" t="s">
        <v>3527</v>
      </c>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85"/>
      <c r="BG65" s="85"/>
      <c r="BH65" s="85"/>
      <c r="BI65" s="85"/>
      <c r="BJ65" s="85"/>
      <c r="BK65" s="85"/>
      <c r="BL65" s="85"/>
      <c r="BM65" s="85"/>
      <c r="BN65" s="85"/>
      <c r="BO65" s="85"/>
      <c r="BP65" s="85"/>
      <c r="BQ65" s="85"/>
      <c r="BR65" s="85"/>
      <c r="BS65" s="85"/>
      <c r="BT65" s="85"/>
      <c r="BU65" s="85"/>
      <c r="BV65" s="85"/>
      <c r="BW65" s="85"/>
      <c r="BX65" s="85"/>
      <c r="BY65" s="85"/>
      <c r="BZ65" s="85"/>
      <c r="CA65" s="85"/>
      <c r="CB65" s="85"/>
      <c r="CC65" s="85"/>
      <c r="CD65" s="85"/>
      <c r="CE65" s="85"/>
      <c r="CF65" s="85"/>
      <c r="CG65" s="85"/>
      <c r="CH65" s="85"/>
      <c r="CI65" s="85"/>
      <c r="CJ65" s="85"/>
      <c r="CK65" s="85"/>
      <c r="CL65" s="85"/>
      <c r="CM65" s="85"/>
      <c r="CN65" s="85"/>
      <c r="CO65" s="85"/>
      <c r="CP65" s="85"/>
      <c r="CQ65" s="85"/>
      <c r="CR65" s="85"/>
      <c r="CS65" s="85"/>
      <c r="CT65" s="85"/>
      <c r="CU65" s="85"/>
      <c r="CV65" s="85"/>
      <c r="CW65" s="85"/>
      <c r="CX65" s="85"/>
      <c r="CY65" s="85"/>
      <c r="CZ65" s="85"/>
      <c r="DA65" s="85"/>
      <c r="DB65" s="85"/>
      <c r="DC65" s="85"/>
      <c r="DD65" s="85"/>
      <c r="DE65" s="85"/>
      <c r="DF65" s="85"/>
      <c r="DG65" s="85"/>
      <c r="DH65" s="85"/>
      <c r="DI65" s="85"/>
      <c r="DJ65" s="85"/>
      <c r="DK65" s="85"/>
      <c r="DL65" s="85"/>
      <c r="DM65" s="85"/>
      <c r="DN65" s="85"/>
      <c r="DO65" s="85"/>
      <c r="DP65" s="85"/>
      <c r="DQ65" s="85"/>
      <c r="DR65" s="85"/>
      <c r="DS65" s="85"/>
      <c r="DT65" s="85"/>
      <c r="DU65" s="85"/>
      <c r="DV65" s="85"/>
      <c r="DW65" s="85"/>
      <c r="DX65" s="85"/>
      <c r="DY65" s="85"/>
      <c r="DZ65" s="85"/>
      <c r="EA65" s="85"/>
      <c r="EB65" s="85"/>
      <c r="EC65" s="85"/>
      <c r="ED65" s="85"/>
      <c r="EE65" s="85"/>
      <c r="EF65" s="85"/>
      <c r="EG65" s="85"/>
      <c r="EH65" s="85"/>
      <c r="EI65" s="85"/>
      <c r="EJ65" s="85"/>
      <c r="EK65" s="85"/>
      <c r="EL65" s="85"/>
      <c r="EM65" s="85"/>
      <c r="EN65" s="85"/>
      <c r="EO65" s="85"/>
      <c r="EP65" s="85"/>
      <c r="EQ65" s="85"/>
      <c r="ER65" s="85"/>
      <c r="ES65" s="85"/>
      <c r="ET65" s="85"/>
      <c r="EU65" s="85"/>
      <c r="EV65" s="85"/>
      <c r="EW65" s="85"/>
      <c r="EX65" s="85"/>
      <c r="EY65" s="85"/>
      <c r="EZ65" s="85"/>
      <c r="FA65" s="85"/>
      <c r="FB65" s="85"/>
      <c r="FC65" s="85"/>
      <c r="FD65" s="85"/>
      <c r="FE65" s="85"/>
      <c r="FF65" s="85"/>
      <c r="FG65" s="85"/>
      <c r="FH65" s="85"/>
      <c r="FI65" s="85"/>
      <c r="FJ65" s="85"/>
      <c r="FK65" s="85"/>
      <c r="FL65" s="85"/>
      <c r="FM65" s="85"/>
      <c r="FN65" s="85"/>
      <c r="FO65" s="85"/>
      <c r="FP65" s="85"/>
      <c r="FQ65" s="85"/>
      <c r="FR65" s="85"/>
      <c r="FS65" s="85"/>
      <c r="FT65" s="85"/>
      <c r="FU65" s="85"/>
      <c r="FV65" s="85"/>
      <c r="FW65" s="85"/>
      <c r="FX65" s="85"/>
      <c r="FY65" s="85"/>
      <c r="FZ65" s="85"/>
      <c r="GA65" s="85"/>
      <c r="GB65" s="85"/>
      <c r="GC65" s="85"/>
      <c r="GD65" s="85"/>
      <c r="GE65" s="85"/>
      <c r="GF65" s="85"/>
      <c r="GG65" s="85"/>
      <c r="GH65" s="85"/>
      <c r="GI65" s="85"/>
      <c r="GJ65" s="85"/>
      <c r="GK65" s="85"/>
      <c r="GL65" s="85"/>
      <c r="GM65" s="85"/>
      <c r="GN65" s="85"/>
      <c r="GO65" s="85"/>
      <c r="GP65" s="85"/>
      <c r="GQ65" s="85"/>
      <c r="GR65" s="85"/>
      <c r="GS65" s="85"/>
      <c r="GT65" s="85"/>
      <c r="GU65" s="85"/>
      <c r="GV65" s="85"/>
      <c r="GW65" s="85"/>
      <c r="GX65" s="85"/>
      <c r="GY65" s="85"/>
      <c r="GZ65" s="85"/>
      <c r="HA65" s="85"/>
      <c r="HB65" s="85"/>
      <c r="HC65" s="85"/>
      <c r="HD65" s="85"/>
      <c r="HE65" s="85"/>
      <c r="HF65" s="85"/>
      <c r="HG65" s="85"/>
      <c r="HH65" s="85"/>
      <c r="HI65" s="85"/>
      <c r="HJ65" s="85"/>
      <c r="HK65" s="85"/>
      <c r="HL65" s="85"/>
      <c r="HM65" s="85"/>
      <c r="HN65" s="85"/>
      <c r="HO65" s="85"/>
      <c r="HP65" s="85"/>
      <c r="HQ65" s="85"/>
      <c r="HR65" s="85"/>
      <c r="HS65" s="85"/>
      <c r="HT65" s="85"/>
      <c r="HU65" s="85"/>
      <c r="HV65" s="85"/>
      <c r="HW65" s="85"/>
      <c r="HX65" s="85"/>
      <c r="HY65" s="85"/>
      <c r="HZ65" s="85"/>
      <c r="IA65" s="85"/>
      <c r="IB65" s="85"/>
      <c r="IC65" s="85"/>
      <c r="ID65" s="85"/>
      <c r="IE65" s="85"/>
      <c r="IF65" s="85"/>
      <c r="IG65" s="85"/>
      <c r="IH65" s="85"/>
      <c r="II65" s="85"/>
      <c r="IJ65" s="85"/>
      <c r="IK65" s="85"/>
      <c r="IL65" s="85"/>
      <c r="IM65" s="85"/>
      <c r="IN65" s="85"/>
      <c r="IO65" s="85"/>
      <c r="IP65" s="85"/>
      <c r="IQ65" s="85"/>
      <c r="IR65" s="85"/>
      <c r="IS65" s="85"/>
      <c r="IT65" s="85"/>
      <c r="IU65" s="85"/>
      <c r="IV65" s="85"/>
    </row>
    <row r="66" spans="1:256" s="12" customFormat="1" x14ac:dyDescent="0.25">
      <c r="A66" s="171"/>
      <c r="B66" s="76">
        <v>2</v>
      </c>
      <c r="C66" s="5" t="s">
        <v>3528</v>
      </c>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85"/>
      <c r="AZ66" s="85"/>
      <c r="BA66" s="85"/>
      <c r="BB66" s="85"/>
      <c r="BC66" s="85"/>
      <c r="BD66" s="85"/>
      <c r="BE66" s="85"/>
      <c r="BF66" s="85"/>
      <c r="BG66" s="85"/>
      <c r="BH66" s="85"/>
      <c r="BI66" s="85"/>
      <c r="BJ66" s="85"/>
      <c r="BK66" s="85"/>
      <c r="BL66" s="85"/>
      <c r="BM66" s="85"/>
      <c r="BN66" s="85"/>
      <c r="BO66" s="85"/>
      <c r="BP66" s="85"/>
      <c r="BQ66" s="85"/>
      <c r="BR66" s="85"/>
      <c r="BS66" s="85"/>
      <c r="BT66" s="85"/>
      <c r="BU66" s="85"/>
      <c r="BV66" s="85"/>
      <c r="BW66" s="85"/>
      <c r="BX66" s="85"/>
      <c r="BY66" s="85"/>
      <c r="BZ66" s="85"/>
      <c r="CA66" s="85"/>
      <c r="CB66" s="85"/>
      <c r="CC66" s="85"/>
      <c r="CD66" s="85"/>
      <c r="CE66" s="85"/>
      <c r="CF66" s="85"/>
      <c r="CG66" s="85"/>
      <c r="CH66" s="85"/>
      <c r="CI66" s="85"/>
      <c r="CJ66" s="85"/>
      <c r="CK66" s="85"/>
      <c r="CL66" s="85"/>
      <c r="CM66" s="85"/>
      <c r="CN66" s="85"/>
      <c r="CO66" s="85"/>
      <c r="CP66" s="85"/>
      <c r="CQ66" s="85"/>
      <c r="CR66" s="85"/>
      <c r="CS66" s="85"/>
      <c r="CT66" s="85"/>
      <c r="CU66" s="85"/>
      <c r="CV66" s="85"/>
      <c r="CW66" s="85"/>
      <c r="CX66" s="85"/>
      <c r="CY66" s="85"/>
      <c r="CZ66" s="85"/>
      <c r="DA66" s="85"/>
      <c r="DB66" s="85"/>
      <c r="DC66" s="85"/>
      <c r="DD66" s="85"/>
      <c r="DE66" s="85"/>
      <c r="DF66" s="85"/>
      <c r="DG66" s="85"/>
      <c r="DH66" s="85"/>
      <c r="DI66" s="85"/>
      <c r="DJ66" s="85"/>
      <c r="DK66" s="85"/>
      <c r="DL66" s="85"/>
      <c r="DM66" s="85"/>
      <c r="DN66" s="85"/>
      <c r="DO66" s="85"/>
      <c r="DP66" s="85"/>
      <c r="DQ66" s="85"/>
      <c r="DR66" s="85"/>
      <c r="DS66" s="85"/>
      <c r="DT66" s="85"/>
      <c r="DU66" s="85"/>
      <c r="DV66" s="85"/>
      <c r="DW66" s="85"/>
      <c r="DX66" s="85"/>
      <c r="DY66" s="85"/>
      <c r="DZ66" s="85"/>
      <c r="EA66" s="85"/>
      <c r="EB66" s="85"/>
      <c r="EC66" s="85"/>
      <c r="ED66" s="85"/>
      <c r="EE66" s="85"/>
      <c r="EF66" s="85"/>
      <c r="EG66" s="85"/>
      <c r="EH66" s="85"/>
      <c r="EI66" s="85"/>
      <c r="EJ66" s="85"/>
      <c r="EK66" s="85"/>
      <c r="EL66" s="85"/>
      <c r="EM66" s="85"/>
      <c r="EN66" s="85"/>
      <c r="EO66" s="85"/>
      <c r="EP66" s="85"/>
      <c r="EQ66" s="85"/>
      <c r="ER66" s="85"/>
      <c r="ES66" s="85"/>
      <c r="ET66" s="85"/>
      <c r="EU66" s="85"/>
      <c r="EV66" s="85"/>
      <c r="EW66" s="85"/>
      <c r="EX66" s="85"/>
      <c r="EY66" s="85"/>
      <c r="EZ66" s="85"/>
      <c r="FA66" s="85"/>
      <c r="FB66" s="85"/>
      <c r="FC66" s="85"/>
      <c r="FD66" s="85"/>
      <c r="FE66" s="85"/>
      <c r="FF66" s="85"/>
      <c r="FG66" s="85"/>
      <c r="FH66" s="85"/>
      <c r="FI66" s="85"/>
      <c r="FJ66" s="85"/>
      <c r="FK66" s="85"/>
      <c r="FL66" s="85"/>
      <c r="FM66" s="85"/>
      <c r="FN66" s="85"/>
      <c r="FO66" s="85"/>
      <c r="FP66" s="85"/>
      <c r="FQ66" s="85"/>
      <c r="FR66" s="85"/>
      <c r="FS66" s="85"/>
      <c r="FT66" s="85"/>
      <c r="FU66" s="85"/>
      <c r="FV66" s="85"/>
      <c r="FW66" s="85"/>
      <c r="FX66" s="85"/>
      <c r="FY66" s="85"/>
      <c r="FZ66" s="85"/>
      <c r="GA66" s="85"/>
      <c r="GB66" s="85"/>
      <c r="GC66" s="85"/>
      <c r="GD66" s="85"/>
      <c r="GE66" s="85"/>
      <c r="GF66" s="85"/>
      <c r="GG66" s="85"/>
      <c r="GH66" s="85"/>
      <c r="GI66" s="85"/>
      <c r="GJ66" s="85"/>
      <c r="GK66" s="85"/>
      <c r="GL66" s="85"/>
      <c r="GM66" s="85"/>
      <c r="GN66" s="85"/>
      <c r="GO66" s="85"/>
      <c r="GP66" s="85"/>
      <c r="GQ66" s="85"/>
      <c r="GR66" s="85"/>
      <c r="GS66" s="85"/>
      <c r="GT66" s="85"/>
      <c r="GU66" s="85"/>
      <c r="GV66" s="85"/>
      <c r="GW66" s="85"/>
      <c r="GX66" s="85"/>
      <c r="GY66" s="85"/>
      <c r="GZ66" s="85"/>
      <c r="HA66" s="85"/>
      <c r="HB66" s="85"/>
      <c r="HC66" s="85"/>
      <c r="HD66" s="85"/>
      <c r="HE66" s="85"/>
      <c r="HF66" s="85"/>
      <c r="HG66" s="85"/>
      <c r="HH66" s="85"/>
      <c r="HI66" s="85"/>
      <c r="HJ66" s="85"/>
      <c r="HK66" s="85"/>
      <c r="HL66" s="85"/>
      <c r="HM66" s="85"/>
      <c r="HN66" s="85"/>
      <c r="HO66" s="85"/>
      <c r="HP66" s="85"/>
      <c r="HQ66" s="85"/>
      <c r="HR66" s="85"/>
      <c r="HS66" s="85"/>
      <c r="HT66" s="85"/>
      <c r="HU66" s="85"/>
      <c r="HV66" s="85"/>
      <c r="HW66" s="85"/>
      <c r="HX66" s="85"/>
      <c r="HY66" s="85"/>
      <c r="HZ66" s="85"/>
      <c r="IA66" s="85"/>
      <c r="IB66" s="85"/>
      <c r="IC66" s="85"/>
      <c r="ID66" s="85"/>
      <c r="IE66" s="85"/>
      <c r="IF66" s="85"/>
      <c r="IG66" s="85"/>
      <c r="IH66" s="85"/>
      <c r="II66" s="85"/>
      <c r="IJ66" s="85"/>
      <c r="IK66" s="85"/>
      <c r="IL66" s="85"/>
      <c r="IM66" s="85"/>
      <c r="IN66" s="85"/>
      <c r="IO66" s="85"/>
      <c r="IP66" s="85"/>
      <c r="IQ66" s="85"/>
      <c r="IR66" s="85"/>
      <c r="IS66" s="85"/>
      <c r="IT66" s="85"/>
      <c r="IU66" s="85"/>
      <c r="IV66" s="85"/>
    </row>
    <row r="67" spans="1:256" s="12" customFormat="1" x14ac:dyDescent="0.25">
      <c r="A67" s="171"/>
      <c r="B67" s="76">
        <v>3</v>
      </c>
      <c r="C67" s="5" t="s">
        <v>3529</v>
      </c>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c r="BP67" s="85"/>
      <c r="BQ67" s="85"/>
      <c r="BR67" s="85"/>
      <c r="BS67" s="85"/>
      <c r="BT67" s="85"/>
      <c r="BU67" s="85"/>
      <c r="BV67" s="85"/>
      <c r="BW67" s="85"/>
      <c r="BX67" s="85"/>
      <c r="BY67" s="85"/>
      <c r="BZ67" s="85"/>
      <c r="CA67" s="85"/>
      <c r="CB67" s="85"/>
      <c r="CC67" s="85"/>
      <c r="CD67" s="85"/>
      <c r="CE67" s="85"/>
      <c r="CF67" s="85"/>
      <c r="CG67" s="85"/>
      <c r="CH67" s="85"/>
      <c r="CI67" s="85"/>
      <c r="CJ67" s="85"/>
      <c r="CK67" s="85"/>
      <c r="CL67" s="85"/>
      <c r="CM67" s="85"/>
      <c r="CN67" s="85"/>
      <c r="CO67" s="85"/>
      <c r="CP67" s="85"/>
      <c r="CQ67" s="85"/>
      <c r="CR67" s="85"/>
      <c r="CS67" s="85"/>
      <c r="CT67" s="85"/>
      <c r="CU67" s="85"/>
      <c r="CV67" s="85"/>
      <c r="CW67" s="85"/>
      <c r="CX67" s="85"/>
      <c r="CY67" s="85"/>
      <c r="CZ67" s="85"/>
      <c r="DA67" s="85"/>
      <c r="DB67" s="85"/>
      <c r="DC67" s="85"/>
      <c r="DD67" s="85"/>
      <c r="DE67" s="85"/>
      <c r="DF67" s="85"/>
      <c r="DG67" s="85"/>
      <c r="DH67" s="85"/>
      <c r="DI67" s="85"/>
      <c r="DJ67" s="85"/>
      <c r="DK67" s="85"/>
      <c r="DL67" s="85"/>
      <c r="DM67" s="85"/>
      <c r="DN67" s="85"/>
      <c r="DO67" s="85"/>
      <c r="DP67" s="85"/>
      <c r="DQ67" s="85"/>
      <c r="DR67" s="85"/>
      <c r="DS67" s="85"/>
      <c r="DT67" s="85"/>
      <c r="DU67" s="85"/>
      <c r="DV67" s="85"/>
      <c r="DW67" s="85"/>
      <c r="DX67" s="85"/>
      <c r="DY67" s="85"/>
      <c r="DZ67" s="85"/>
      <c r="EA67" s="85"/>
      <c r="EB67" s="85"/>
      <c r="EC67" s="85"/>
      <c r="ED67" s="85"/>
      <c r="EE67" s="85"/>
      <c r="EF67" s="85"/>
      <c r="EG67" s="85"/>
      <c r="EH67" s="85"/>
      <c r="EI67" s="85"/>
      <c r="EJ67" s="85"/>
      <c r="EK67" s="85"/>
      <c r="EL67" s="85"/>
      <c r="EM67" s="85"/>
      <c r="EN67" s="85"/>
      <c r="EO67" s="85"/>
      <c r="EP67" s="85"/>
      <c r="EQ67" s="85"/>
      <c r="ER67" s="85"/>
      <c r="ES67" s="85"/>
      <c r="ET67" s="85"/>
      <c r="EU67" s="85"/>
      <c r="EV67" s="85"/>
      <c r="EW67" s="85"/>
      <c r="EX67" s="85"/>
      <c r="EY67" s="85"/>
      <c r="EZ67" s="85"/>
      <c r="FA67" s="85"/>
      <c r="FB67" s="85"/>
      <c r="FC67" s="85"/>
      <c r="FD67" s="85"/>
      <c r="FE67" s="85"/>
      <c r="FF67" s="85"/>
      <c r="FG67" s="85"/>
      <c r="FH67" s="85"/>
      <c r="FI67" s="85"/>
      <c r="FJ67" s="85"/>
      <c r="FK67" s="85"/>
      <c r="FL67" s="85"/>
      <c r="FM67" s="85"/>
      <c r="FN67" s="85"/>
      <c r="FO67" s="85"/>
      <c r="FP67" s="85"/>
      <c r="FQ67" s="85"/>
      <c r="FR67" s="85"/>
      <c r="FS67" s="85"/>
      <c r="FT67" s="85"/>
      <c r="FU67" s="85"/>
      <c r="FV67" s="85"/>
      <c r="FW67" s="85"/>
      <c r="FX67" s="85"/>
      <c r="FY67" s="85"/>
      <c r="FZ67" s="85"/>
      <c r="GA67" s="85"/>
      <c r="GB67" s="85"/>
      <c r="GC67" s="85"/>
      <c r="GD67" s="85"/>
      <c r="GE67" s="85"/>
      <c r="GF67" s="85"/>
      <c r="GG67" s="85"/>
      <c r="GH67" s="85"/>
      <c r="GI67" s="85"/>
      <c r="GJ67" s="85"/>
      <c r="GK67" s="85"/>
      <c r="GL67" s="85"/>
      <c r="GM67" s="85"/>
      <c r="GN67" s="85"/>
      <c r="GO67" s="85"/>
      <c r="GP67" s="85"/>
      <c r="GQ67" s="85"/>
      <c r="GR67" s="85"/>
      <c r="GS67" s="85"/>
      <c r="GT67" s="85"/>
      <c r="GU67" s="85"/>
      <c r="GV67" s="85"/>
      <c r="GW67" s="85"/>
      <c r="GX67" s="85"/>
      <c r="GY67" s="85"/>
      <c r="GZ67" s="85"/>
      <c r="HA67" s="85"/>
      <c r="HB67" s="85"/>
      <c r="HC67" s="85"/>
      <c r="HD67" s="85"/>
      <c r="HE67" s="85"/>
      <c r="HF67" s="85"/>
      <c r="HG67" s="85"/>
      <c r="HH67" s="85"/>
      <c r="HI67" s="85"/>
      <c r="HJ67" s="85"/>
      <c r="HK67" s="85"/>
      <c r="HL67" s="85"/>
      <c r="HM67" s="85"/>
      <c r="HN67" s="85"/>
      <c r="HO67" s="85"/>
      <c r="HP67" s="85"/>
      <c r="HQ67" s="85"/>
      <c r="HR67" s="85"/>
      <c r="HS67" s="85"/>
      <c r="HT67" s="85"/>
      <c r="HU67" s="85"/>
      <c r="HV67" s="85"/>
      <c r="HW67" s="85"/>
      <c r="HX67" s="85"/>
      <c r="HY67" s="85"/>
      <c r="HZ67" s="85"/>
      <c r="IA67" s="85"/>
      <c r="IB67" s="85"/>
      <c r="IC67" s="85"/>
      <c r="ID67" s="85"/>
      <c r="IE67" s="85"/>
      <c r="IF67" s="85"/>
      <c r="IG67" s="85"/>
      <c r="IH67" s="85"/>
      <c r="II67" s="85"/>
      <c r="IJ67" s="85"/>
      <c r="IK67" s="85"/>
      <c r="IL67" s="85"/>
      <c r="IM67" s="85"/>
      <c r="IN67" s="85"/>
      <c r="IO67" s="85"/>
      <c r="IP67" s="85"/>
      <c r="IQ67" s="85"/>
      <c r="IR67" s="85"/>
      <c r="IS67" s="85"/>
      <c r="IT67" s="85"/>
      <c r="IU67" s="85"/>
      <c r="IV67" s="85"/>
    </row>
    <row r="68" spans="1:256" s="12" customFormat="1" x14ac:dyDescent="0.25">
      <c r="A68" s="171"/>
      <c r="B68" s="76">
        <v>4</v>
      </c>
      <c r="C68" s="44" t="s">
        <v>3530</v>
      </c>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c r="AS68" s="85"/>
      <c r="AT68" s="85"/>
      <c r="AU68" s="85"/>
      <c r="AV68" s="85"/>
      <c r="AW68" s="85"/>
      <c r="AX68" s="85"/>
      <c r="AY68" s="85"/>
      <c r="AZ68" s="85"/>
      <c r="BA68" s="85"/>
      <c r="BB68" s="85"/>
      <c r="BC68" s="85"/>
      <c r="BD68" s="85"/>
      <c r="BE68" s="85"/>
      <c r="BF68" s="85"/>
      <c r="BG68" s="85"/>
      <c r="BH68" s="85"/>
      <c r="BI68" s="85"/>
      <c r="BJ68" s="85"/>
      <c r="BK68" s="85"/>
      <c r="BL68" s="85"/>
      <c r="BM68" s="85"/>
      <c r="BN68" s="85"/>
      <c r="BO68" s="85"/>
      <c r="BP68" s="85"/>
      <c r="BQ68" s="85"/>
      <c r="BR68" s="85"/>
      <c r="BS68" s="85"/>
      <c r="BT68" s="85"/>
      <c r="BU68" s="85"/>
      <c r="BV68" s="85"/>
      <c r="BW68" s="85"/>
      <c r="BX68" s="85"/>
      <c r="BY68" s="85"/>
      <c r="BZ68" s="85"/>
      <c r="CA68" s="85"/>
      <c r="CB68" s="85"/>
      <c r="CC68" s="85"/>
      <c r="CD68" s="85"/>
      <c r="CE68" s="85"/>
      <c r="CF68" s="85"/>
      <c r="CG68" s="85"/>
      <c r="CH68" s="85"/>
      <c r="CI68" s="85"/>
      <c r="CJ68" s="85"/>
      <c r="CK68" s="85"/>
      <c r="CL68" s="85"/>
      <c r="CM68" s="85"/>
      <c r="CN68" s="85"/>
      <c r="CO68" s="85"/>
      <c r="CP68" s="85"/>
      <c r="CQ68" s="85"/>
      <c r="CR68" s="85"/>
      <c r="CS68" s="85"/>
      <c r="CT68" s="85"/>
      <c r="CU68" s="85"/>
      <c r="CV68" s="85"/>
      <c r="CW68" s="85"/>
      <c r="CX68" s="85"/>
      <c r="CY68" s="85"/>
      <c r="CZ68" s="85"/>
      <c r="DA68" s="85"/>
      <c r="DB68" s="85"/>
      <c r="DC68" s="85"/>
      <c r="DD68" s="85"/>
      <c r="DE68" s="85"/>
      <c r="DF68" s="85"/>
      <c r="DG68" s="85"/>
      <c r="DH68" s="85"/>
      <c r="DI68" s="85"/>
      <c r="DJ68" s="85"/>
      <c r="DK68" s="85"/>
      <c r="DL68" s="85"/>
      <c r="DM68" s="85"/>
      <c r="DN68" s="85"/>
      <c r="DO68" s="85"/>
      <c r="DP68" s="85"/>
      <c r="DQ68" s="85"/>
      <c r="DR68" s="85"/>
      <c r="DS68" s="85"/>
      <c r="DT68" s="85"/>
      <c r="DU68" s="85"/>
      <c r="DV68" s="85"/>
      <c r="DW68" s="85"/>
      <c r="DX68" s="85"/>
      <c r="DY68" s="85"/>
      <c r="DZ68" s="85"/>
      <c r="EA68" s="85"/>
      <c r="EB68" s="85"/>
      <c r="EC68" s="85"/>
      <c r="ED68" s="85"/>
      <c r="EE68" s="85"/>
      <c r="EF68" s="85"/>
      <c r="EG68" s="85"/>
      <c r="EH68" s="85"/>
      <c r="EI68" s="85"/>
      <c r="EJ68" s="85"/>
      <c r="EK68" s="85"/>
      <c r="EL68" s="85"/>
      <c r="EM68" s="85"/>
      <c r="EN68" s="85"/>
      <c r="EO68" s="85"/>
      <c r="EP68" s="85"/>
      <c r="EQ68" s="85"/>
      <c r="ER68" s="85"/>
      <c r="ES68" s="85"/>
      <c r="ET68" s="85"/>
      <c r="EU68" s="85"/>
      <c r="EV68" s="85"/>
      <c r="EW68" s="85"/>
      <c r="EX68" s="85"/>
      <c r="EY68" s="85"/>
      <c r="EZ68" s="85"/>
      <c r="FA68" s="85"/>
      <c r="FB68" s="85"/>
      <c r="FC68" s="85"/>
      <c r="FD68" s="85"/>
      <c r="FE68" s="85"/>
      <c r="FF68" s="85"/>
      <c r="FG68" s="85"/>
      <c r="FH68" s="85"/>
      <c r="FI68" s="85"/>
      <c r="FJ68" s="85"/>
      <c r="FK68" s="85"/>
      <c r="FL68" s="85"/>
      <c r="FM68" s="85"/>
      <c r="FN68" s="85"/>
      <c r="FO68" s="85"/>
      <c r="FP68" s="85"/>
      <c r="FQ68" s="85"/>
      <c r="FR68" s="85"/>
      <c r="FS68" s="85"/>
      <c r="FT68" s="85"/>
      <c r="FU68" s="85"/>
      <c r="FV68" s="85"/>
      <c r="FW68" s="85"/>
      <c r="FX68" s="85"/>
      <c r="FY68" s="85"/>
      <c r="FZ68" s="85"/>
      <c r="GA68" s="85"/>
      <c r="GB68" s="85"/>
      <c r="GC68" s="85"/>
      <c r="GD68" s="85"/>
      <c r="GE68" s="85"/>
      <c r="GF68" s="85"/>
      <c r="GG68" s="85"/>
      <c r="GH68" s="85"/>
      <c r="GI68" s="85"/>
      <c r="GJ68" s="85"/>
      <c r="GK68" s="85"/>
      <c r="GL68" s="85"/>
      <c r="GM68" s="85"/>
      <c r="GN68" s="85"/>
      <c r="GO68" s="85"/>
      <c r="GP68" s="85"/>
      <c r="GQ68" s="85"/>
      <c r="GR68" s="85"/>
      <c r="GS68" s="85"/>
      <c r="GT68" s="85"/>
      <c r="GU68" s="85"/>
      <c r="GV68" s="85"/>
      <c r="GW68" s="85"/>
      <c r="GX68" s="85"/>
      <c r="GY68" s="85"/>
      <c r="GZ68" s="85"/>
      <c r="HA68" s="85"/>
      <c r="HB68" s="85"/>
      <c r="HC68" s="85"/>
      <c r="HD68" s="85"/>
      <c r="HE68" s="85"/>
      <c r="HF68" s="85"/>
      <c r="HG68" s="85"/>
      <c r="HH68" s="85"/>
      <c r="HI68" s="85"/>
      <c r="HJ68" s="85"/>
      <c r="HK68" s="85"/>
      <c r="HL68" s="85"/>
      <c r="HM68" s="85"/>
      <c r="HN68" s="85"/>
      <c r="HO68" s="85"/>
      <c r="HP68" s="85"/>
      <c r="HQ68" s="85"/>
      <c r="HR68" s="85"/>
      <c r="HS68" s="85"/>
      <c r="HT68" s="85"/>
      <c r="HU68" s="85"/>
      <c r="HV68" s="85"/>
      <c r="HW68" s="85"/>
      <c r="HX68" s="85"/>
      <c r="HY68" s="85"/>
      <c r="HZ68" s="85"/>
      <c r="IA68" s="85"/>
      <c r="IB68" s="85"/>
      <c r="IC68" s="85"/>
      <c r="ID68" s="85"/>
      <c r="IE68" s="85"/>
      <c r="IF68" s="85"/>
      <c r="IG68" s="85"/>
      <c r="IH68" s="85"/>
      <c r="II68" s="85"/>
      <c r="IJ68" s="85"/>
      <c r="IK68" s="85"/>
      <c r="IL68" s="85"/>
      <c r="IM68" s="85"/>
      <c r="IN68" s="85"/>
      <c r="IO68" s="85"/>
      <c r="IP68" s="85"/>
      <c r="IQ68" s="85"/>
      <c r="IR68" s="85"/>
      <c r="IS68" s="85"/>
      <c r="IT68" s="85"/>
      <c r="IU68" s="85"/>
      <c r="IV68" s="85"/>
    </row>
    <row r="69" spans="1:256" s="12" customFormat="1" x14ac:dyDescent="0.25">
      <c r="A69" s="171"/>
      <c r="B69" s="76">
        <v>5</v>
      </c>
      <c r="C69" s="5" t="s">
        <v>3525</v>
      </c>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c r="BP69" s="85"/>
      <c r="BQ69" s="85"/>
      <c r="BR69" s="85"/>
      <c r="BS69" s="85"/>
      <c r="BT69" s="85"/>
      <c r="BU69" s="85"/>
      <c r="BV69" s="85"/>
      <c r="BW69" s="85"/>
      <c r="BX69" s="85"/>
      <c r="BY69" s="85"/>
      <c r="BZ69" s="85"/>
      <c r="CA69" s="85"/>
      <c r="CB69" s="85"/>
      <c r="CC69" s="85"/>
      <c r="CD69" s="85"/>
      <c r="CE69" s="85"/>
      <c r="CF69" s="85"/>
      <c r="CG69" s="85"/>
      <c r="CH69" s="85"/>
      <c r="CI69" s="85"/>
      <c r="CJ69" s="85"/>
      <c r="CK69" s="85"/>
      <c r="CL69" s="85"/>
      <c r="CM69" s="85"/>
      <c r="CN69" s="85"/>
      <c r="CO69" s="85"/>
      <c r="CP69" s="85"/>
      <c r="CQ69" s="85"/>
      <c r="CR69" s="85"/>
      <c r="CS69" s="85"/>
      <c r="CT69" s="85"/>
      <c r="CU69" s="85"/>
      <c r="CV69" s="85"/>
      <c r="CW69" s="85"/>
      <c r="CX69" s="85"/>
      <c r="CY69" s="85"/>
      <c r="CZ69" s="85"/>
      <c r="DA69" s="85"/>
      <c r="DB69" s="85"/>
      <c r="DC69" s="85"/>
      <c r="DD69" s="85"/>
      <c r="DE69" s="85"/>
      <c r="DF69" s="85"/>
      <c r="DG69" s="85"/>
      <c r="DH69" s="85"/>
      <c r="DI69" s="85"/>
      <c r="DJ69" s="85"/>
      <c r="DK69" s="85"/>
      <c r="DL69" s="85"/>
      <c r="DM69" s="85"/>
      <c r="DN69" s="85"/>
      <c r="DO69" s="85"/>
      <c r="DP69" s="85"/>
      <c r="DQ69" s="85"/>
      <c r="DR69" s="85"/>
      <c r="DS69" s="85"/>
      <c r="DT69" s="85"/>
      <c r="DU69" s="85"/>
      <c r="DV69" s="85"/>
      <c r="DW69" s="85"/>
      <c r="DX69" s="85"/>
      <c r="DY69" s="85"/>
      <c r="DZ69" s="85"/>
      <c r="EA69" s="85"/>
      <c r="EB69" s="85"/>
      <c r="EC69" s="85"/>
      <c r="ED69" s="85"/>
      <c r="EE69" s="85"/>
      <c r="EF69" s="85"/>
      <c r="EG69" s="85"/>
      <c r="EH69" s="85"/>
      <c r="EI69" s="85"/>
      <c r="EJ69" s="85"/>
      <c r="EK69" s="85"/>
      <c r="EL69" s="85"/>
      <c r="EM69" s="85"/>
      <c r="EN69" s="85"/>
      <c r="EO69" s="85"/>
      <c r="EP69" s="85"/>
      <c r="EQ69" s="85"/>
      <c r="ER69" s="85"/>
      <c r="ES69" s="85"/>
      <c r="ET69" s="85"/>
      <c r="EU69" s="85"/>
      <c r="EV69" s="85"/>
      <c r="EW69" s="85"/>
      <c r="EX69" s="85"/>
      <c r="EY69" s="85"/>
      <c r="EZ69" s="85"/>
      <c r="FA69" s="85"/>
      <c r="FB69" s="85"/>
      <c r="FC69" s="85"/>
      <c r="FD69" s="85"/>
      <c r="FE69" s="85"/>
      <c r="FF69" s="85"/>
      <c r="FG69" s="85"/>
      <c r="FH69" s="85"/>
      <c r="FI69" s="85"/>
      <c r="FJ69" s="85"/>
      <c r="FK69" s="85"/>
      <c r="FL69" s="85"/>
      <c r="FM69" s="85"/>
      <c r="FN69" s="85"/>
      <c r="FO69" s="85"/>
      <c r="FP69" s="85"/>
      <c r="FQ69" s="85"/>
      <c r="FR69" s="85"/>
      <c r="FS69" s="85"/>
      <c r="FT69" s="85"/>
      <c r="FU69" s="85"/>
      <c r="FV69" s="85"/>
      <c r="FW69" s="85"/>
      <c r="FX69" s="85"/>
      <c r="FY69" s="85"/>
      <c r="FZ69" s="85"/>
      <c r="GA69" s="85"/>
      <c r="GB69" s="85"/>
      <c r="GC69" s="85"/>
      <c r="GD69" s="85"/>
      <c r="GE69" s="85"/>
      <c r="GF69" s="85"/>
      <c r="GG69" s="85"/>
      <c r="GH69" s="85"/>
      <c r="GI69" s="85"/>
      <c r="GJ69" s="85"/>
      <c r="GK69" s="85"/>
      <c r="GL69" s="85"/>
      <c r="GM69" s="85"/>
      <c r="GN69" s="85"/>
      <c r="GO69" s="85"/>
      <c r="GP69" s="85"/>
      <c r="GQ69" s="85"/>
      <c r="GR69" s="85"/>
      <c r="GS69" s="85"/>
      <c r="GT69" s="85"/>
      <c r="GU69" s="85"/>
      <c r="GV69" s="85"/>
      <c r="GW69" s="85"/>
      <c r="GX69" s="85"/>
      <c r="GY69" s="85"/>
      <c r="GZ69" s="85"/>
      <c r="HA69" s="85"/>
      <c r="HB69" s="85"/>
      <c r="HC69" s="85"/>
      <c r="HD69" s="85"/>
      <c r="HE69" s="85"/>
      <c r="HF69" s="85"/>
      <c r="HG69" s="85"/>
      <c r="HH69" s="85"/>
      <c r="HI69" s="85"/>
      <c r="HJ69" s="85"/>
      <c r="HK69" s="85"/>
      <c r="HL69" s="85"/>
      <c r="HM69" s="85"/>
      <c r="HN69" s="85"/>
      <c r="HO69" s="85"/>
      <c r="HP69" s="85"/>
      <c r="HQ69" s="85"/>
      <c r="HR69" s="85"/>
      <c r="HS69" s="85"/>
      <c r="HT69" s="85"/>
      <c r="HU69" s="85"/>
      <c r="HV69" s="85"/>
      <c r="HW69" s="85"/>
      <c r="HX69" s="85"/>
      <c r="HY69" s="85"/>
      <c r="HZ69" s="85"/>
      <c r="IA69" s="85"/>
      <c r="IB69" s="85"/>
      <c r="IC69" s="85"/>
      <c r="ID69" s="85"/>
      <c r="IE69" s="85"/>
      <c r="IF69" s="85"/>
      <c r="IG69" s="85"/>
      <c r="IH69" s="85"/>
      <c r="II69" s="85"/>
      <c r="IJ69" s="85"/>
      <c r="IK69" s="85"/>
      <c r="IL69" s="85"/>
      <c r="IM69" s="85"/>
      <c r="IN69" s="85"/>
      <c r="IO69" s="85"/>
      <c r="IP69" s="85"/>
      <c r="IQ69" s="85"/>
      <c r="IR69" s="85"/>
      <c r="IS69" s="85"/>
      <c r="IT69" s="85"/>
      <c r="IU69" s="85"/>
      <c r="IV69" s="85"/>
    </row>
    <row r="70" spans="1:256" s="12" customFormat="1" x14ac:dyDescent="0.25">
      <c r="A70" s="172"/>
      <c r="B70" s="76">
        <v>6</v>
      </c>
      <c r="C70" s="5" t="s">
        <v>3531</v>
      </c>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c r="BO70" s="85"/>
      <c r="BP70" s="85"/>
      <c r="BQ70" s="85"/>
      <c r="BR70" s="85"/>
      <c r="BS70" s="85"/>
      <c r="BT70" s="85"/>
      <c r="BU70" s="85"/>
      <c r="BV70" s="85"/>
      <c r="BW70" s="85"/>
      <c r="BX70" s="85"/>
      <c r="BY70" s="85"/>
      <c r="BZ70" s="85"/>
      <c r="CA70" s="85"/>
      <c r="CB70" s="85"/>
      <c r="CC70" s="85"/>
      <c r="CD70" s="85"/>
      <c r="CE70" s="85"/>
      <c r="CF70" s="85"/>
      <c r="CG70" s="85"/>
      <c r="CH70" s="85"/>
      <c r="CI70" s="85"/>
      <c r="CJ70" s="85"/>
      <c r="CK70" s="85"/>
      <c r="CL70" s="85"/>
      <c r="CM70" s="85"/>
      <c r="CN70" s="85"/>
      <c r="CO70" s="85"/>
      <c r="CP70" s="85"/>
      <c r="CQ70" s="85"/>
      <c r="CR70" s="85"/>
      <c r="CS70" s="85"/>
      <c r="CT70" s="85"/>
      <c r="CU70" s="85"/>
      <c r="CV70" s="85"/>
      <c r="CW70" s="85"/>
      <c r="CX70" s="85"/>
      <c r="CY70" s="85"/>
      <c r="CZ70" s="85"/>
      <c r="DA70" s="85"/>
      <c r="DB70" s="85"/>
      <c r="DC70" s="85"/>
      <c r="DD70" s="85"/>
      <c r="DE70" s="85"/>
      <c r="DF70" s="85"/>
      <c r="DG70" s="85"/>
      <c r="DH70" s="85"/>
      <c r="DI70" s="85"/>
      <c r="DJ70" s="85"/>
      <c r="DK70" s="85"/>
      <c r="DL70" s="85"/>
      <c r="DM70" s="85"/>
      <c r="DN70" s="85"/>
      <c r="DO70" s="85"/>
      <c r="DP70" s="85"/>
      <c r="DQ70" s="85"/>
      <c r="DR70" s="85"/>
      <c r="DS70" s="85"/>
      <c r="DT70" s="85"/>
      <c r="DU70" s="85"/>
      <c r="DV70" s="85"/>
      <c r="DW70" s="85"/>
      <c r="DX70" s="85"/>
      <c r="DY70" s="85"/>
      <c r="DZ70" s="85"/>
      <c r="EA70" s="85"/>
      <c r="EB70" s="85"/>
      <c r="EC70" s="85"/>
      <c r="ED70" s="85"/>
      <c r="EE70" s="85"/>
      <c r="EF70" s="85"/>
      <c r="EG70" s="85"/>
      <c r="EH70" s="85"/>
      <c r="EI70" s="85"/>
      <c r="EJ70" s="85"/>
      <c r="EK70" s="85"/>
      <c r="EL70" s="85"/>
      <c r="EM70" s="85"/>
      <c r="EN70" s="85"/>
      <c r="EO70" s="85"/>
      <c r="EP70" s="85"/>
      <c r="EQ70" s="85"/>
      <c r="ER70" s="85"/>
      <c r="ES70" s="85"/>
      <c r="ET70" s="85"/>
      <c r="EU70" s="85"/>
      <c r="EV70" s="85"/>
      <c r="EW70" s="85"/>
      <c r="EX70" s="85"/>
      <c r="EY70" s="85"/>
      <c r="EZ70" s="85"/>
      <c r="FA70" s="85"/>
      <c r="FB70" s="85"/>
      <c r="FC70" s="85"/>
      <c r="FD70" s="85"/>
      <c r="FE70" s="85"/>
      <c r="FF70" s="85"/>
      <c r="FG70" s="85"/>
      <c r="FH70" s="85"/>
      <c r="FI70" s="85"/>
      <c r="FJ70" s="85"/>
      <c r="FK70" s="85"/>
      <c r="FL70" s="85"/>
      <c r="FM70" s="85"/>
      <c r="FN70" s="85"/>
      <c r="FO70" s="85"/>
      <c r="FP70" s="85"/>
      <c r="FQ70" s="85"/>
      <c r="FR70" s="85"/>
      <c r="FS70" s="85"/>
      <c r="FT70" s="85"/>
      <c r="FU70" s="85"/>
      <c r="FV70" s="85"/>
      <c r="FW70" s="85"/>
      <c r="FX70" s="85"/>
      <c r="FY70" s="85"/>
      <c r="FZ70" s="85"/>
      <c r="GA70" s="85"/>
      <c r="GB70" s="85"/>
      <c r="GC70" s="85"/>
      <c r="GD70" s="85"/>
      <c r="GE70" s="85"/>
      <c r="GF70" s="85"/>
      <c r="GG70" s="85"/>
      <c r="GH70" s="85"/>
      <c r="GI70" s="85"/>
      <c r="GJ70" s="85"/>
      <c r="GK70" s="85"/>
      <c r="GL70" s="85"/>
      <c r="GM70" s="85"/>
      <c r="GN70" s="85"/>
      <c r="GO70" s="85"/>
      <c r="GP70" s="85"/>
      <c r="GQ70" s="85"/>
      <c r="GR70" s="85"/>
      <c r="GS70" s="85"/>
      <c r="GT70" s="85"/>
      <c r="GU70" s="85"/>
      <c r="GV70" s="85"/>
      <c r="GW70" s="85"/>
      <c r="GX70" s="85"/>
      <c r="GY70" s="85"/>
      <c r="GZ70" s="85"/>
      <c r="HA70" s="85"/>
      <c r="HB70" s="85"/>
      <c r="HC70" s="85"/>
      <c r="HD70" s="85"/>
      <c r="HE70" s="85"/>
      <c r="HF70" s="85"/>
      <c r="HG70" s="85"/>
      <c r="HH70" s="85"/>
      <c r="HI70" s="85"/>
      <c r="HJ70" s="85"/>
      <c r="HK70" s="85"/>
      <c r="HL70" s="85"/>
      <c r="HM70" s="85"/>
      <c r="HN70" s="85"/>
      <c r="HO70" s="85"/>
      <c r="HP70" s="85"/>
      <c r="HQ70" s="85"/>
      <c r="HR70" s="85"/>
      <c r="HS70" s="85"/>
      <c r="HT70" s="85"/>
      <c r="HU70" s="85"/>
      <c r="HV70" s="85"/>
      <c r="HW70" s="85"/>
      <c r="HX70" s="85"/>
      <c r="HY70" s="85"/>
      <c r="HZ70" s="85"/>
      <c r="IA70" s="85"/>
      <c r="IB70" s="85"/>
      <c r="IC70" s="85"/>
      <c r="ID70" s="85"/>
      <c r="IE70" s="85"/>
      <c r="IF70" s="85"/>
      <c r="IG70" s="85"/>
      <c r="IH70" s="85"/>
      <c r="II70" s="85"/>
      <c r="IJ70" s="85"/>
      <c r="IK70" s="85"/>
      <c r="IL70" s="85"/>
      <c r="IM70" s="85"/>
      <c r="IN70" s="85"/>
      <c r="IO70" s="85"/>
      <c r="IP70" s="85"/>
      <c r="IQ70" s="85"/>
      <c r="IR70" s="85"/>
      <c r="IS70" s="85"/>
      <c r="IT70" s="85"/>
      <c r="IU70" s="85"/>
      <c r="IV70" s="85"/>
    </row>
    <row r="71" spans="1:256" s="12" customFormat="1" x14ac:dyDescent="0.25"/>
    <row r="72" spans="1:256" s="12" customFormat="1" x14ac:dyDescent="0.25">
      <c r="A72" s="173" t="s">
        <v>3526</v>
      </c>
      <c r="B72" s="173"/>
      <c r="C72" s="173"/>
      <c r="D72" s="28"/>
      <c r="E72" s="28"/>
      <c r="F72" s="28"/>
      <c r="G72" s="28"/>
      <c r="H72" s="28"/>
      <c r="I72" s="28"/>
      <c r="J72" s="28"/>
      <c r="K72" s="28"/>
      <c r="L72" s="28"/>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AO72" s="132"/>
      <c r="AP72" s="132"/>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132"/>
      <c r="BM72" s="132"/>
      <c r="BN72" s="132"/>
      <c r="BO72" s="132"/>
      <c r="BP72" s="132"/>
      <c r="BQ72" s="132"/>
      <c r="BR72" s="132"/>
      <c r="BS72" s="132"/>
      <c r="BT72" s="132"/>
      <c r="BU72" s="132"/>
      <c r="BV72" s="132"/>
      <c r="BW72" s="132"/>
      <c r="BX72" s="132"/>
      <c r="BY72" s="132"/>
      <c r="BZ72" s="132"/>
      <c r="CA72" s="132"/>
      <c r="CB72" s="132"/>
      <c r="CC72" s="132"/>
      <c r="CD72" s="132"/>
      <c r="CE72" s="132"/>
      <c r="CF72" s="132"/>
      <c r="CG72" s="132"/>
      <c r="CH72" s="132"/>
      <c r="CI72" s="132"/>
      <c r="CJ72" s="132"/>
      <c r="CK72" s="132"/>
      <c r="CL72" s="132"/>
      <c r="CM72" s="132"/>
      <c r="CN72" s="132"/>
      <c r="CO72" s="132"/>
      <c r="CP72" s="132"/>
      <c r="CQ72" s="132"/>
      <c r="CR72" s="132"/>
      <c r="CS72" s="132"/>
      <c r="CT72" s="132"/>
      <c r="CU72" s="132"/>
      <c r="CV72" s="132"/>
      <c r="CW72" s="132"/>
      <c r="CX72" s="132"/>
      <c r="CY72" s="132"/>
      <c r="CZ72" s="132"/>
      <c r="DA72" s="132"/>
      <c r="DB72" s="132"/>
      <c r="DC72" s="132"/>
      <c r="DD72" s="132"/>
      <c r="DE72" s="132"/>
      <c r="DF72" s="132"/>
      <c r="DG72" s="132"/>
      <c r="DH72" s="132"/>
      <c r="DI72" s="132"/>
      <c r="DJ72" s="132"/>
      <c r="DK72" s="132"/>
      <c r="DL72" s="132"/>
      <c r="DM72" s="132"/>
      <c r="DN72" s="132"/>
      <c r="DO72" s="132"/>
      <c r="DP72" s="132"/>
      <c r="DQ72" s="132"/>
      <c r="DR72" s="132"/>
      <c r="DS72" s="132"/>
      <c r="DT72" s="132"/>
      <c r="DU72" s="132"/>
      <c r="DV72" s="132"/>
      <c r="DW72" s="132"/>
      <c r="DX72" s="132"/>
      <c r="DY72" s="132"/>
      <c r="DZ72" s="132"/>
      <c r="EA72" s="132"/>
      <c r="EB72" s="132"/>
      <c r="EC72" s="132"/>
      <c r="ED72" s="132"/>
      <c r="EE72" s="132"/>
      <c r="EF72" s="132"/>
      <c r="EG72" s="132"/>
      <c r="EH72" s="132"/>
      <c r="EI72" s="132"/>
      <c r="EJ72" s="132"/>
      <c r="EK72" s="132"/>
      <c r="EL72" s="132"/>
      <c r="EM72" s="132"/>
      <c r="EN72" s="132"/>
      <c r="EO72" s="132"/>
      <c r="EP72" s="132"/>
      <c r="EQ72" s="132"/>
      <c r="ER72" s="132"/>
      <c r="ES72" s="132"/>
      <c r="ET72" s="132"/>
      <c r="EU72" s="132"/>
      <c r="EV72" s="132"/>
      <c r="EW72" s="132"/>
      <c r="EX72" s="132"/>
      <c r="EY72" s="132"/>
      <c r="EZ72" s="132"/>
      <c r="FA72" s="132"/>
      <c r="FB72" s="132"/>
      <c r="FC72" s="132"/>
      <c r="FD72" s="132"/>
      <c r="FE72" s="132"/>
      <c r="FF72" s="132"/>
      <c r="FG72" s="132"/>
      <c r="FH72" s="132"/>
      <c r="FI72" s="132"/>
      <c r="FJ72" s="132"/>
      <c r="FK72" s="132"/>
      <c r="FL72" s="132"/>
      <c r="FM72" s="132"/>
      <c r="FN72" s="132"/>
      <c r="FO72" s="132"/>
      <c r="FP72" s="132"/>
      <c r="FQ72" s="132"/>
      <c r="FR72" s="132"/>
      <c r="FS72" s="132"/>
      <c r="FT72" s="132"/>
      <c r="FU72" s="132"/>
      <c r="FV72" s="132"/>
      <c r="FW72" s="132"/>
      <c r="FX72" s="132"/>
      <c r="FY72" s="132"/>
      <c r="FZ72" s="132"/>
      <c r="GA72" s="132"/>
      <c r="GB72" s="132"/>
      <c r="GC72" s="132"/>
      <c r="GD72" s="132"/>
      <c r="GE72" s="132"/>
      <c r="GF72" s="132"/>
      <c r="GG72" s="132"/>
      <c r="GH72" s="132"/>
      <c r="GI72" s="132"/>
      <c r="GJ72" s="132"/>
      <c r="GK72" s="132"/>
      <c r="GL72" s="132"/>
      <c r="GM72" s="132"/>
      <c r="GN72" s="132"/>
      <c r="GO72" s="132"/>
      <c r="GP72" s="132"/>
      <c r="GQ72" s="132"/>
      <c r="GR72" s="132"/>
      <c r="GS72" s="132"/>
      <c r="GT72" s="132"/>
      <c r="GU72" s="132"/>
      <c r="GV72" s="132"/>
      <c r="GW72" s="132"/>
      <c r="GX72" s="132"/>
      <c r="GY72" s="132"/>
      <c r="GZ72" s="132"/>
      <c r="HA72" s="132"/>
      <c r="HB72" s="132"/>
      <c r="HC72" s="132"/>
      <c r="HD72" s="132"/>
      <c r="HE72" s="132"/>
      <c r="HF72" s="132"/>
      <c r="HG72" s="132"/>
      <c r="HH72" s="132"/>
      <c r="HI72" s="132"/>
      <c r="HJ72" s="132"/>
      <c r="HK72" s="132"/>
      <c r="HL72" s="132"/>
      <c r="HM72" s="132"/>
      <c r="HN72" s="132"/>
      <c r="HO72" s="132"/>
      <c r="HP72" s="132"/>
      <c r="HQ72" s="132"/>
      <c r="HR72" s="132"/>
      <c r="HS72" s="132"/>
      <c r="HT72" s="132"/>
      <c r="HU72" s="132"/>
      <c r="HV72" s="132"/>
      <c r="HW72" s="132"/>
      <c r="HX72" s="132"/>
      <c r="HY72" s="132"/>
      <c r="HZ72" s="132"/>
      <c r="IA72" s="132"/>
      <c r="IB72" s="132"/>
      <c r="IC72" s="132"/>
      <c r="ID72" s="132"/>
      <c r="IE72" s="132"/>
      <c r="IF72" s="132"/>
      <c r="IG72" s="132"/>
      <c r="IH72" s="132"/>
      <c r="II72" s="132"/>
      <c r="IJ72" s="132"/>
      <c r="IK72" s="132"/>
      <c r="IL72" s="132"/>
      <c r="IM72" s="132"/>
      <c r="IN72" s="132"/>
      <c r="IO72" s="132"/>
      <c r="IP72" s="132"/>
      <c r="IQ72" s="132"/>
      <c r="IR72" s="132"/>
      <c r="IS72" s="132"/>
      <c r="IT72" s="132"/>
      <c r="IU72" s="132"/>
      <c r="IV72" s="132"/>
    </row>
    <row r="73" spans="1:256" s="12" customFormat="1" x14ac:dyDescent="0.25"/>
    <row r="74" spans="1:256" s="12" customFormat="1" x14ac:dyDescent="0.25"/>
    <row r="75" spans="1:256" s="12" customFormat="1" x14ac:dyDescent="0.25"/>
  </sheetData>
  <mergeCells count="3">
    <mergeCell ref="A1:C1"/>
    <mergeCell ref="A65:A70"/>
    <mergeCell ref="A72:C72"/>
  </mergeCells>
  <hyperlinks>
    <hyperlink ref="A6:C6" location="TBPSUF!A1" display="TBPSUF!A1" xr:uid="{41845830-1F7F-4103-9D57-216D49049D75}"/>
    <hyperlink ref="A8:C8" location="TCORPBF!A1" display="TCORPBF!A1" xr:uid="{50F1C03D-D832-4E90-9E0D-2339FB0A82C9}"/>
    <hyperlink ref="A9:C9" location="TCIGIF0426!A1" display="TCIGIF0426!A1" xr:uid="{FCF99333-F5CA-45D4-8806-682838235CB6}"/>
    <hyperlink ref="A16:C16" location="TFM61A!A1" display="TFM61A!A1" xr:uid="{878C8304-F0FE-4075-B3F1-2036D59A44AD}"/>
    <hyperlink ref="A18:C18" location="TFRF!A1" display="TFRF!A1" xr:uid="{618C1A8D-668B-4B57-B2AA-06DFFA9E271B}"/>
    <hyperlink ref="A20:C20" location="TGSFR!A1" display="TGSFR!A1" xr:uid="{9ACF02C6-0489-4C04-9389-0E009FE7F44C}"/>
    <hyperlink ref="A32:C32" location="TLF!A1" display="TLF!A1" xr:uid="{C62EEEA0-E078-4243-B72A-61C6B8548E6D}"/>
    <hyperlink ref="A39:C39" location="TNGIF1226!A1" display="TNGIF1226!A1" xr:uid="{2EC140F0-4A54-4CFD-A4A9-072DFEF81122}"/>
    <hyperlink ref="A40:C40" location="TNGIF1229!A1" display="TNGIF1229!A1" xr:uid="{063B863F-E81E-4115-B481-890A832EC524}"/>
    <hyperlink ref="A47:C47" location="TNSIFDEC27!A1" display="TNSIFDEC27!A1" xr:uid="{48203E5C-877A-45AF-8D91-2660FC362575}"/>
    <hyperlink ref="A50:C50" location="TOF!A1" display="TOF!A1" xr:uid="{7180D5EF-F282-40CA-91D7-704B429EFF61}"/>
    <hyperlink ref="A53:C53" location="TRSFC!A1" display="TRSFC!A1" xr:uid="{387D8846-D49B-4D6D-A077-C378870F4E1E}"/>
    <hyperlink ref="A57:C57" location="TSTBF!A1" display="TSTBF!A1" xr:uid="{46A3BD80-5203-4185-A7C2-7EED54EE4741}"/>
    <hyperlink ref="A61:C61" location="TFF!A1" display="TFF!A1" xr:uid="{0ECFFC68-08F5-4477-9C70-1120DC367AAD}"/>
    <hyperlink ref="A62:C62" location="TUSTF!A1" display="TUSTF!A1" xr:uid="{45C5108D-73A4-49F6-A58C-92D65AB11AC4}"/>
    <hyperlink ref="A3:C3" location="TAF!A1" display="TAF!A1" xr:uid="{B716092B-D931-49AD-9ACF-DCCF8C9DBD9F}"/>
    <hyperlink ref="A4:C4" location="TBAF!A1" display="TBAF!A1" xr:uid="{A660AFCB-7625-4176-85D4-F6DC2C60CACA}"/>
    <hyperlink ref="A5:C5" location="TBFSF!A1" display="TBFSF!A1" xr:uid="{BD0F0F73-7B2A-4AE9-B214-FFA5163E720F}"/>
    <hyperlink ref="A7:C7" location="TBCF!A1" display="TBCF!A1" xr:uid="{39426EAE-7BF7-42D5-A38A-1FE68701680C}"/>
    <hyperlink ref="A10:C10" location="TDIF!A1" display="TDIF!A1" xr:uid="{4D03A15B-4A55-47EA-A4D5-4BD3A216047E}"/>
    <hyperlink ref="A11:C11" location="TDIVYF!A1" display="TDIVYF!A1" xr:uid="{5D6CE7EB-D206-4D6B-93F7-3C775863F452}"/>
    <hyperlink ref="A12:C12" location="TTSF96!A1" display="TTSF96!A1" xr:uid="{4D2D1D21-ABE0-4448-9E19-65E32B4671ED}"/>
    <hyperlink ref="A13:C13" location="TEQPEF!A1" display="TEQPEF!A1" xr:uid="{274B6F55-AD1F-42D1-8D43-F2E11819F0DA}"/>
    <hyperlink ref="A14:C14" location="TMIF!A1" display="TMIF!A1" xr:uid="{C80213A2-83BE-4BF2-85FC-FE4FBF77AF2B}"/>
    <hyperlink ref="A15:C15" location="TCS!A1" display="TCS!A1" xr:uid="{78722ACE-2F44-4FC2-BC5C-09D59E9CF354}"/>
    <hyperlink ref="A17:C17" location="TMCAPF!A1" display="TMCAPF!A1" xr:uid="{3332030A-C0C5-485B-802B-7AB4F8A93B3C}"/>
    <hyperlink ref="A19:C19" location="TFEF!A1" display="TFEF!A1" xr:uid="{DE9CC84A-4311-467F-B15C-4D18F6A3B5B4}"/>
    <hyperlink ref="A22:C22" location="TGLDETF!A1" display="TGLDETF!A1" xr:uid="{DB144F6A-252D-4356-81D8-63D8CDBD590C}"/>
    <hyperlink ref="A23:C23" location="THOF!A1" display="THOF!A1" xr:uid="{90D51E15-0B9F-46D5-ADF5-207476BFB6DB}"/>
    <hyperlink ref="A24:C24" location="TEGF!A1" display="TEGF!A1" xr:uid="{8539866B-0020-4096-8D25-EDA71DE7BA9F}"/>
    <hyperlink ref="A25:C25" location="TICF!A1" display="TICF!A1" xr:uid="{F301D4D2-92A9-4E9D-A63C-BE06E1D5C205}"/>
    <hyperlink ref="A26:C26" location="TIPHF!A1" display="TIPHF!A1" xr:uid="{9482E68D-3A96-4784-BA97-508D9399F313}"/>
    <hyperlink ref="A27:C27" location="TISF!A1" display="TISF!A1" xr:uid="{E7B9B01C-7C70-4E22-924E-46D7D09ED8FE}"/>
    <hyperlink ref="A28:C28" location="TEOF!A1" display="TEOF!A1" xr:uid="{802FF1B1-953B-48EE-B719-DB04FA9EA816}"/>
    <hyperlink ref="A29:C29" location="TTOFE!A1" display="TTOFE!A1" xr:uid="{7CE533EB-087D-45D7-A51E-1862578C2FE4}"/>
    <hyperlink ref="A31:C31" location="TINR!A1" display="TINR!A1" xr:uid="{9A4A6BE7-6570-4205-A9F9-F741127F465C}"/>
    <hyperlink ref="A33:C33" location="TMAOF!A1" display="TMAOF!A1" xr:uid="{0101F3E9-C24A-4A05-BE25-66445A476C01}"/>
    <hyperlink ref="A34:C34" location="TMULTICF!A1" display="TMULTICF!A1" xr:uid="{8B6A93E6-0211-41F5-91D7-7E6238A40198}"/>
    <hyperlink ref="A35:C35" location="TNETF!A1" display="TNETF!A1" xr:uid="{F1F2B834-424E-456A-A24A-21251A7E6758}"/>
    <hyperlink ref="A36:C36" location="TIFNA!A1" display="TIFNA!A1" xr:uid="{1CD7ABDD-CB2D-41F7-BEAB-8AF71C51388C}"/>
    <hyperlink ref="A37:C37" location="TNAIF!A1" display="TNAIF!A1" xr:uid="{48BD9D4E-E65C-4DC3-B0AB-64BAE38654C9}"/>
    <hyperlink ref="A38:C38" location="TNFSIF!A1" display="TNFSIF!A1" xr:uid="{78F97EF5-E501-44E8-8513-C0B81C35B4ED}"/>
    <hyperlink ref="A41:C41" location="TNIDFOF!A1" display="TNIDFOF!A1" xr:uid="{C7FD470E-F4C3-4B7E-9F09-8BF83EBD7790}"/>
    <hyperlink ref="A42:C42" location="TNIDETF!A1" display="TNIDETF!A1" xr:uid="{7C62800D-EF0D-4F7B-9DA0-227DFB1BD3EC}"/>
    <hyperlink ref="A43:C43" location="TNMMIF!A1" display="TNMMIF!A1" xr:uid="{5E45223A-E174-4961-B833-A7CC2B9D3AB1}"/>
    <hyperlink ref="A44:C44" location="TNMSHIF!A1" display="TNMSHIF!A1" xr:uid="{5C2BD032-9AC9-464A-8E2A-5B5028397F32}"/>
    <hyperlink ref="A45:C45" location="TNPBETF!A1" display="TNPBETF!A1" xr:uid="{A8196EFA-F5BE-406B-B71B-E9BF1DEA6A0F}"/>
    <hyperlink ref="A46:C46" location="TNRIF!A1" display="TNRIF!A1" xr:uid="{2ECB9B00-EC23-4844-BC73-ED69D3F4F5EF}"/>
    <hyperlink ref="A48:C48" location="TNMIMIF!A1" display="TNMIMIF!A1" xr:uid="{7D2D682B-081A-4280-873D-FA6B4E31D940}"/>
    <hyperlink ref="A49:C49" location="TNMIIF!A1" display="TNMIIF!A1" xr:uid="{7DA9BE63-168C-4A39-B65C-292C862F347D}"/>
    <hyperlink ref="A51:C51" location="TQNTF!A1" display="TQNTF!A1" xr:uid="{A18AA754-EA5F-4315-9A88-C6153AC01FEC}"/>
    <hyperlink ref="A52:C52" location="TREF!A1" display="TREF!A1" xr:uid="{C58B4425-4A9B-4E8B-9C3B-645DD690D253}"/>
    <hyperlink ref="A54:C54" location="TRSFM!A1" display="TRSFM!A1" xr:uid="{977FCBDF-9D57-4B01-8830-60A0186F6A96}"/>
    <hyperlink ref="A55:C55" location="TRSFP!A1" display="TRSFP!A1" xr:uid="{733570F1-6B52-4647-876B-5B13985B3393}"/>
    <hyperlink ref="A56:C56" location="TIFSA!A1" display="TIFSA!A1" xr:uid="{C1C43BAC-B379-4DAC-B542-99FB33750C5C}"/>
    <hyperlink ref="A59:C59" location="TSLVETF!A1" display="TSLVETF!A1" xr:uid="{121E67AB-E394-4419-8513-0FD745FBD724}"/>
    <hyperlink ref="A60:C60" location="TSCAPF!A1" display="TSCAPF!A1" xr:uid="{5E59DC52-D1A6-4138-BCF9-43B127FDB599}"/>
    <hyperlink ref="A63:C63" location="TYCF!A1" display="TYCF!A1" xr:uid="{0E5B1C9E-6222-4483-8352-8B9250F00D2C}"/>
    <hyperlink ref="A30:C30" location="TFRSTF!A1" display="TFRSTF!A1" xr:uid="{24A4CFBF-C5A5-452A-A14D-A1C59B120A87}"/>
    <hyperlink ref="A21" location="TFEF!A1" display="TFEF!A1" xr:uid="{9111C266-28C8-4D4E-BB0F-BBC21F3D342A}"/>
    <hyperlink ref="A58" location="TFEF!A1" display="TFEF!A1" xr:uid="{D1FF73D2-3A15-4262-B40E-A563F18D7EB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FDAF7-09A6-4D26-B2CF-DD48F9D3817C}">
  <dimension ref="A1:E64"/>
  <sheetViews>
    <sheetView workbookViewId="0">
      <selection activeCell="C3" sqref="C4"/>
    </sheetView>
  </sheetViews>
  <sheetFormatPr defaultRowHeight="15" x14ac:dyDescent="0.25"/>
  <cols>
    <col min="1" max="1" width="9.5703125" style="12" customWidth="1"/>
    <col min="2" max="2" width="66.28515625" style="12" bestFit="1" customWidth="1"/>
    <col min="3" max="3" width="15.85546875" style="168" customWidth="1"/>
    <col min="4" max="4" width="49.28515625" style="12" customWidth="1"/>
    <col min="5" max="5" width="21.85546875" style="12" customWidth="1"/>
    <col min="6" max="16384" width="9.140625" style="12"/>
  </cols>
  <sheetData>
    <row r="1" spans="1:5" x14ac:dyDescent="0.25">
      <c r="A1" s="174" t="s">
        <v>3544</v>
      </c>
      <c r="B1" s="175"/>
      <c r="C1" s="175"/>
      <c r="D1" s="175"/>
      <c r="E1" s="176"/>
    </row>
    <row r="2" spans="1:5" x14ac:dyDescent="0.25">
      <c r="C2" s="163"/>
    </row>
    <row r="3" spans="1:5" ht="30" x14ac:dyDescent="0.25">
      <c r="A3" s="164" t="s">
        <v>3545</v>
      </c>
      <c r="B3" s="164" t="s">
        <v>3546</v>
      </c>
      <c r="C3" s="164" t="s">
        <v>3547</v>
      </c>
      <c r="D3" s="164" t="s">
        <v>3548</v>
      </c>
      <c r="E3" s="164" t="s">
        <v>3549</v>
      </c>
    </row>
    <row r="4" spans="1:5" x14ac:dyDescent="0.25">
      <c r="A4" s="165" t="s">
        <v>3550</v>
      </c>
      <c r="B4" s="156" t="s">
        <v>37</v>
      </c>
      <c r="C4" s="166" t="s">
        <v>3602</v>
      </c>
      <c r="D4" s="4" t="s">
        <v>3551</v>
      </c>
      <c r="E4" s="156" t="s">
        <v>3602</v>
      </c>
    </row>
    <row r="5" spans="1:5" x14ac:dyDescent="0.25">
      <c r="A5" s="165">
        <v>2</v>
      </c>
      <c r="B5" s="156" t="s">
        <v>39</v>
      </c>
      <c r="C5" s="166" t="s">
        <v>3564</v>
      </c>
      <c r="D5" s="4" t="s">
        <v>3552</v>
      </c>
      <c r="E5" s="156" t="s">
        <v>3564</v>
      </c>
    </row>
    <row r="6" spans="1:5" x14ac:dyDescent="0.25">
      <c r="A6" s="165">
        <v>3</v>
      </c>
      <c r="B6" s="156" t="s">
        <v>41</v>
      </c>
      <c r="C6" s="166" t="s">
        <v>3570</v>
      </c>
      <c r="D6" s="169" t="s">
        <v>3553</v>
      </c>
      <c r="E6" s="156" t="s">
        <v>3570</v>
      </c>
    </row>
    <row r="7" spans="1:5" x14ac:dyDescent="0.25">
      <c r="A7" s="165">
        <v>4</v>
      </c>
      <c r="B7" s="6" t="s">
        <v>6</v>
      </c>
      <c r="C7" s="166" t="s">
        <v>3603</v>
      </c>
      <c r="D7" s="167" t="s">
        <v>3554</v>
      </c>
      <c r="E7" s="156" t="s">
        <v>3603</v>
      </c>
    </row>
    <row r="8" spans="1:5" x14ac:dyDescent="0.25">
      <c r="A8" s="165">
        <v>5</v>
      </c>
      <c r="B8" s="156" t="s">
        <v>43</v>
      </c>
      <c r="C8" s="166" t="s">
        <v>3570</v>
      </c>
      <c r="D8" s="169" t="s">
        <v>3555</v>
      </c>
      <c r="E8" s="156" t="s">
        <v>3570</v>
      </c>
    </row>
    <row r="9" spans="1:5" x14ac:dyDescent="0.25">
      <c r="A9" s="165">
        <v>6</v>
      </c>
      <c r="B9" s="156" t="s">
        <v>8</v>
      </c>
      <c r="C9" s="166" t="s">
        <v>3604</v>
      </c>
      <c r="D9" s="169" t="s">
        <v>3556</v>
      </c>
      <c r="E9" s="156" t="s">
        <v>3603</v>
      </c>
    </row>
    <row r="10" spans="1:5" x14ac:dyDescent="0.25">
      <c r="A10" s="165">
        <v>7</v>
      </c>
      <c r="B10" s="156" t="s">
        <v>10</v>
      </c>
      <c r="C10" s="166" t="s">
        <v>3603</v>
      </c>
      <c r="D10" s="169" t="s">
        <v>3557</v>
      </c>
      <c r="E10" s="156" t="s">
        <v>3603</v>
      </c>
    </row>
    <row r="11" spans="1:5" x14ac:dyDescent="0.25">
      <c r="A11" s="165">
        <v>8</v>
      </c>
      <c r="B11" s="156" t="s">
        <v>45</v>
      </c>
      <c r="C11" s="166" t="s">
        <v>3570</v>
      </c>
      <c r="D11" s="169" t="s">
        <v>3558</v>
      </c>
      <c r="E11" s="156" t="s">
        <v>3570</v>
      </c>
    </row>
    <row r="12" spans="1:5" x14ac:dyDescent="0.25">
      <c r="A12" s="165">
        <v>9</v>
      </c>
      <c r="B12" s="156" t="s">
        <v>47</v>
      </c>
      <c r="C12" s="166" t="s">
        <v>3570</v>
      </c>
      <c r="D12" s="169" t="s">
        <v>3555</v>
      </c>
      <c r="E12" s="156" t="s">
        <v>3570</v>
      </c>
    </row>
    <row r="13" spans="1:5" x14ac:dyDescent="0.25">
      <c r="A13" s="165">
        <v>10</v>
      </c>
      <c r="B13" s="156" t="s">
        <v>49</v>
      </c>
      <c r="C13" s="166" t="s">
        <v>3570</v>
      </c>
      <c r="D13" s="169" t="s">
        <v>3555</v>
      </c>
      <c r="E13" s="156" t="s">
        <v>3570</v>
      </c>
    </row>
    <row r="14" spans="1:5" x14ac:dyDescent="0.25">
      <c r="A14" s="165">
        <v>11</v>
      </c>
      <c r="B14" s="156" t="s">
        <v>51</v>
      </c>
      <c r="C14" s="166" t="s">
        <v>3570</v>
      </c>
      <c r="D14" s="169" t="s">
        <v>3555</v>
      </c>
      <c r="E14" s="156" t="s">
        <v>3570</v>
      </c>
    </row>
    <row r="15" spans="1:5" x14ac:dyDescent="0.25">
      <c r="A15" s="165">
        <v>12</v>
      </c>
      <c r="B15" s="156" t="s">
        <v>53</v>
      </c>
      <c r="C15" s="166" t="s">
        <v>3604</v>
      </c>
      <c r="D15" s="169" t="s">
        <v>3559</v>
      </c>
      <c r="E15" s="156" t="s">
        <v>3604</v>
      </c>
    </row>
    <row r="16" spans="1:5" x14ac:dyDescent="0.25">
      <c r="A16" s="165">
        <v>13</v>
      </c>
      <c r="B16" s="156" t="s">
        <v>55</v>
      </c>
      <c r="C16" s="166" t="s">
        <v>3570</v>
      </c>
      <c r="D16" s="169" t="s">
        <v>3560</v>
      </c>
      <c r="E16" s="156" t="s">
        <v>3570</v>
      </c>
    </row>
    <row r="17" spans="1:5" x14ac:dyDescent="0.25">
      <c r="A17" s="165">
        <v>14</v>
      </c>
      <c r="B17" s="156" t="s">
        <v>57</v>
      </c>
      <c r="C17" s="166" t="s">
        <v>3570</v>
      </c>
      <c r="D17" s="169" t="s">
        <v>3555</v>
      </c>
      <c r="E17" s="156" t="s">
        <v>3570</v>
      </c>
    </row>
    <row r="18" spans="1:5" x14ac:dyDescent="0.25">
      <c r="A18" s="165">
        <v>15</v>
      </c>
      <c r="B18" s="156" t="s">
        <v>14</v>
      </c>
      <c r="C18" s="166" t="s">
        <v>3603</v>
      </c>
      <c r="D18" s="169" t="s">
        <v>3561</v>
      </c>
      <c r="E18" s="156" t="s">
        <v>3603</v>
      </c>
    </row>
    <row r="19" spans="1:5" x14ac:dyDescent="0.25">
      <c r="A19" s="165">
        <v>16</v>
      </c>
      <c r="B19" s="156" t="s">
        <v>59</v>
      </c>
      <c r="C19" s="166" t="s">
        <v>3570</v>
      </c>
      <c r="D19" s="169" t="s">
        <v>3555</v>
      </c>
      <c r="E19" s="156" t="s">
        <v>3570</v>
      </c>
    </row>
    <row r="20" spans="1:5" x14ac:dyDescent="0.25">
      <c r="A20" s="165">
        <v>17</v>
      </c>
      <c r="B20" s="156" t="s">
        <v>16</v>
      </c>
      <c r="C20" s="166" t="s">
        <v>3604</v>
      </c>
      <c r="D20" s="169" t="s">
        <v>3562</v>
      </c>
      <c r="E20" s="156" t="s">
        <v>3604</v>
      </c>
    </row>
    <row r="21" spans="1:5" x14ac:dyDescent="0.25">
      <c r="A21" s="165">
        <v>18</v>
      </c>
      <c r="B21" s="156" t="s">
        <v>126</v>
      </c>
      <c r="C21" s="166" t="s">
        <v>3564</v>
      </c>
      <c r="D21" s="169" t="s">
        <v>3563</v>
      </c>
      <c r="E21" s="156" t="s">
        <v>3564</v>
      </c>
    </row>
    <row r="22" spans="1:5" x14ac:dyDescent="0.25">
      <c r="A22" s="165">
        <v>19</v>
      </c>
      <c r="B22" s="156" t="s">
        <v>61</v>
      </c>
      <c r="C22" s="166" t="s">
        <v>3564</v>
      </c>
      <c r="D22" s="169" t="s">
        <v>3563</v>
      </c>
      <c r="E22" s="156" t="s">
        <v>3564</v>
      </c>
    </row>
    <row r="23" spans="1:5" x14ac:dyDescent="0.25">
      <c r="A23" s="165">
        <v>20</v>
      </c>
      <c r="B23" s="156" t="s">
        <v>63</v>
      </c>
      <c r="C23" s="166" t="s">
        <v>3570</v>
      </c>
      <c r="D23" s="169" t="s">
        <v>3565</v>
      </c>
      <c r="E23" s="156" t="s">
        <v>3570</v>
      </c>
    </row>
    <row r="24" spans="1:5" x14ac:dyDescent="0.25">
      <c r="A24" s="165">
        <v>21</v>
      </c>
      <c r="B24" s="156" t="s">
        <v>65</v>
      </c>
      <c r="C24" s="166" t="s">
        <v>3570</v>
      </c>
      <c r="D24" s="169" t="s">
        <v>3566</v>
      </c>
      <c r="E24" s="156" t="s">
        <v>3570</v>
      </c>
    </row>
    <row r="25" spans="1:5" x14ac:dyDescent="0.25">
      <c r="A25" s="165">
        <v>22</v>
      </c>
      <c r="B25" s="156" t="s">
        <v>67</v>
      </c>
      <c r="C25" s="166" t="s">
        <v>3570</v>
      </c>
      <c r="D25" s="169" t="s">
        <v>3567</v>
      </c>
      <c r="E25" s="156" t="s">
        <v>3570</v>
      </c>
    </row>
    <row r="26" spans="1:5" x14ac:dyDescent="0.25">
      <c r="A26" s="165">
        <v>23</v>
      </c>
      <c r="B26" s="156" t="s">
        <v>69</v>
      </c>
      <c r="C26" s="166" t="s">
        <v>3570</v>
      </c>
      <c r="D26" s="169" t="s">
        <v>3568</v>
      </c>
      <c r="E26" s="156" t="s">
        <v>3570</v>
      </c>
    </row>
    <row r="27" spans="1:5" x14ac:dyDescent="0.25">
      <c r="A27" s="165">
        <v>24</v>
      </c>
      <c r="B27" s="156" t="s">
        <v>71</v>
      </c>
      <c r="C27" s="166" t="s">
        <v>3570</v>
      </c>
      <c r="D27" s="169" t="s">
        <v>3569</v>
      </c>
      <c r="E27" s="156" t="s">
        <v>3570</v>
      </c>
    </row>
    <row r="28" spans="1:5" x14ac:dyDescent="0.25">
      <c r="A28" s="165">
        <v>25</v>
      </c>
      <c r="B28" s="156" t="s">
        <v>73</v>
      </c>
      <c r="C28" s="166" t="s">
        <v>3570</v>
      </c>
      <c r="D28" s="169" t="s">
        <v>3571</v>
      </c>
      <c r="E28" s="156" t="s">
        <v>3570</v>
      </c>
    </row>
    <row r="29" spans="1:5" x14ac:dyDescent="0.25">
      <c r="A29" s="165">
        <v>26</v>
      </c>
      <c r="B29" s="156" t="s">
        <v>75</v>
      </c>
      <c r="C29" s="166" t="s">
        <v>3570</v>
      </c>
      <c r="D29" s="169" t="s">
        <v>3572</v>
      </c>
      <c r="E29" s="156" t="s">
        <v>3570</v>
      </c>
    </row>
    <row r="30" spans="1:5" x14ac:dyDescent="0.25">
      <c r="A30" s="165">
        <v>27</v>
      </c>
      <c r="B30" s="156" t="s">
        <v>124</v>
      </c>
      <c r="C30" s="166" t="s">
        <v>3603</v>
      </c>
      <c r="D30" s="169" t="s">
        <v>3573</v>
      </c>
      <c r="E30" s="156" t="s">
        <v>3603</v>
      </c>
    </row>
    <row r="31" spans="1:5" x14ac:dyDescent="0.25">
      <c r="A31" s="165">
        <v>28</v>
      </c>
      <c r="B31" s="156" t="s">
        <v>77</v>
      </c>
      <c r="C31" s="166" t="s">
        <v>3570</v>
      </c>
      <c r="D31" s="169" t="s">
        <v>3574</v>
      </c>
      <c r="E31" s="156" t="s">
        <v>3570</v>
      </c>
    </row>
    <row r="32" spans="1:5" x14ac:dyDescent="0.25">
      <c r="A32" s="165">
        <v>29</v>
      </c>
      <c r="B32" s="156" t="s">
        <v>18</v>
      </c>
      <c r="C32" s="166" t="s">
        <v>3603</v>
      </c>
      <c r="D32" s="169" t="s">
        <v>3575</v>
      </c>
      <c r="E32" s="156" t="s">
        <v>3603</v>
      </c>
    </row>
    <row r="33" spans="1:5" ht="60" x14ac:dyDescent="0.25">
      <c r="A33" s="165">
        <v>30</v>
      </c>
      <c r="B33" s="5" t="s">
        <v>79</v>
      </c>
      <c r="C33" s="166" t="s">
        <v>3570</v>
      </c>
      <c r="D33" s="169" t="s">
        <v>3576</v>
      </c>
      <c r="E33" s="156" t="s">
        <v>3570</v>
      </c>
    </row>
    <row r="34" spans="1:5" x14ac:dyDescent="0.25">
      <c r="A34" s="165">
        <v>31</v>
      </c>
      <c r="B34" s="156" t="s">
        <v>81</v>
      </c>
      <c r="C34" s="166" t="s">
        <v>3570</v>
      </c>
      <c r="D34" s="169" t="s">
        <v>3577</v>
      </c>
      <c r="E34" s="156" t="s">
        <v>3570</v>
      </c>
    </row>
    <row r="35" spans="1:5" x14ac:dyDescent="0.25">
      <c r="A35" s="165">
        <v>32</v>
      </c>
      <c r="B35" s="156" t="s">
        <v>83</v>
      </c>
      <c r="C35" s="166" t="s">
        <v>3570</v>
      </c>
      <c r="D35" s="169" t="s">
        <v>3578</v>
      </c>
      <c r="E35" s="156" t="s">
        <v>3570</v>
      </c>
    </row>
    <row r="36" spans="1:5" x14ac:dyDescent="0.25">
      <c r="A36" s="165">
        <v>33</v>
      </c>
      <c r="B36" s="156" t="s">
        <v>85</v>
      </c>
      <c r="C36" s="166" t="s">
        <v>3570</v>
      </c>
      <c r="D36" s="169" t="s">
        <v>3578</v>
      </c>
      <c r="E36" s="156" t="s">
        <v>3570</v>
      </c>
    </row>
    <row r="37" spans="1:5" x14ac:dyDescent="0.25">
      <c r="A37" s="165">
        <v>34</v>
      </c>
      <c r="B37" s="156" t="s">
        <v>20</v>
      </c>
      <c r="C37" s="166" t="s">
        <v>3603</v>
      </c>
      <c r="D37" s="169" t="s">
        <v>3579</v>
      </c>
      <c r="E37" s="156" t="s">
        <v>3605</v>
      </c>
    </row>
    <row r="38" spans="1:5" x14ac:dyDescent="0.25">
      <c r="A38" s="165">
        <v>35</v>
      </c>
      <c r="B38" s="156" t="s">
        <v>22</v>
      </c>
      <c r="C38" s="166" t="s">
        <v>3604</v>
      </c>
      <c r="D38" s="169" t="s">
        <v>3580</v>
      </c>
      <c r="E38" s="156" t="s">
        <v>3604</v>
      </c>
    </row>
    <row r="39" spans="1:5" x14ac:dyDescent="0.25">
      <c r="A39" s="165">
        <v>36</v>
      </c>
      <c r="B39" s="156" t="s">
        <v>91</v>
      </c>
      <c r="C39" s="166" t="s">
        <v>3570</v>
      </c>
      <c r="D39" s="169" t="s">
        <v>3581</v>
      </c>
      <c r="E39" s="156" t="s">
        <v>3570</v>
      </c>
    </row>
    <row r="40" spans="1:5" x14ac:dyDescent="0.25">
      <c r="A40" s="165">
        <v>37</v>
      </c>
      <c r="B40" s="156" t="s">
        <v>93</v>
      </c>
      <c r="C40" s="166" t="s">
        <v>3570</v>
      </c>
      <c r="D40" s="169" t="s">
        <v>3581</v>
      </c>
      <c r="E40" s="156" t="s">
        <v>3570</v>
      </c>
    </row>
    <row r="41" spans="1:5" x14ac:dyDescent="0.25">
      <c r="A41" s="165">
        <v>38</v>
      </c>
      <c r="B41" s="156" t="s">
        <v>95</v>
      </c>
      <c r="C41" s="166" t="s">
        <v>3570</v>
      </c>
      <c r="D41" s="169" t="s">
        <v>3582</v>
      </c>
      <c r="E41" s="156" t="s">
        <v>3570</v>
      </c>
    </row>
    <row r="42" spans="1:5" x14ac:dyDescent="0.25">
      <c r="A42" s="165">
        <v>39</v>
      </c>
      <c r="B42" s="156" t="s">
        <v>99</v>
      </c>
      <c r="C42" s="166" t="s">
        <v>3570</v>
      </c>
      <c r="D42" s="169" t="s">
        <v>3583</v>
      </c>
      <c r="E42" s="156" t="s">
        <v>3570</v>
      </c>
    </row>
    <row r="43" spans="1:5" x14ac:dyDescent="0.25">
      <c r="A43" s="165">
        <v>40</v>
      </c>
      <c r="B43" s="156" t="s">
        <v>24</v>
      </c>
      <c r="C43" s="166" t="s">
        <v>3603</v>
      </c>
      <c r="D43" s="167" t="s">
        <v>3584</v>
      </c>
      <c r="E43" s="156" t="s">
        <v>3605</v>
      </c>
    </row>
    <row r="44" spans="1:5" x14ac:dyDescent="0.25">
      <c r="A44" s="165">
        <v>41</v>
      </c>
      <c r="B44" s="156" t="s">
        <v>26</v>
      </c>
      <c r="C44" s="166" t="s">
        <v>3602</v>
      </c>
      <c r="D44" s="169" t="s">
        <v>3585</v>
      </c>
      <c r="E44" s="156" t="s">
        <v>3602</v>
      </c>
    </row>
    <row r="45" spans="1:5" x14ac:dyDescent="0.25">
      <c r="A45" s="165">
        <v>42</v>
      </c>
      <c r="B45" s="156" t="s">
        <v>107</v>
      </c>
      <c r="C45" s="166" t="s">
        <v>3570</v>
      </c>
      <c r="D45" s="169" t="s">
        <v>3586</v>
      </c>
      <c r="E45" s="156" t="s">
        <v>3570</v>
      </c>
    </row>
    <row r="46" spans="1:5" x14ac:dyDescent="0.25">
      <c r="A46" s="165">
        <v>43</v>
      </c>
      <c r="B46" s="156" t="s">
        <v>109</v>
      </c>
      <c r="C46" s="166" t="s">
        <v>3570</v>
      </c>
      <c r="D46" s="169" t="s">
        <v>3587</v>
      </c>
      <c r="E46" s="156" t="s">
        <v>3570</v>
      </c>
    </row>
    <row r="47" spans="1:5" x14ac:dyDescent="0.25">
      <c r="A47" s="165">
        <v>44</v>
      </c>
      <c r="B47" s="156" t="s">
        <v>28</v>
      </c>
      <c r="C47" s="166" t="s">
        <v>3606</v>
      </c>
      <c r="D47" s="169" t="s">
        <v>3588</v>
      </c>
      <c r="E47" s="156" t="s">
        <v>3606</v>
      </c>
    </row>
    <row r="48" spans="1:5" x14ac:dyDescent="0.25">
      <c r="A48" s="165">
        <v>45</v>
      </c>
      <c r="B48" s="156" t="s">
        <v>111</v>
      </c>
      <c r="C48" s="166" t="s">
        <v>3570</v>
      </c>
      <c r="D48" s="169" t="s">
        <v>3589</v>
      </c>
      <c r="E48" s="156" t="s">
        <v>3570</v>
      </c>
    </row>
    <row r="49" spans="1:5" x14ac:dyDescent="0.25">
      <c r="A49" s="165">
        <v>46</v>
      </c>
      <c r="B49" s="156" t="s">
        <v>113</v>
      </c>
      <c r="C49" s="166" t="s">
        <v>3570</v>
      </c>
      <c r="D49" s="169" t="s">
        <v>3555</v>
      </c>
      <c r="E49" s="156" t="s">
        <v>3570</v>
      </c>
    </row>
    <row r="50" spans="1:5" x14ac:dyDescent="0.25">
      <c r="A50" s="165">
        <v>47</v>
      </c>
      <c r="B50" s="156" t="s">
        <v>115</v>
      </c>
      <c r="C50" s="166" t="s">
        <v>3570</v>
      </c>
      <c r="D50" s="169" t="s">
        <v>3590</v>
      </c>
      <c r="E50" s="156" t="s">
        <v>3570</v>
      </c>
    </row>
    <row r="51" spans="1:5" x14ac:dyDescent="0.25">
      <c r="A51" s="165">
        <v>48</v>
      </c>
      <c r="B51" s="156" t="s">
        <v>30</v>
      </c>
      <c r="C51" s="166" t="s">
        <v>3604</v>
      </c>
      <c r="D51" s="169" t="s">
        <v>3561</v>
      </c>
      <c r="E51" s="156" t="s">
        <v>3603</v>
      </c>
    </row>
    <row r="52" spans="1:5" x14ac:dyDescent="0.25">
      <c r="A52" s="165">
        <v>49</v>
      </c>
      <c r="B52" s="156" t="s">
        <v>128</v>
      </c>
      <c r="C52" s="166" t="s">
        <v>3570</v>
      </c>
      <c r="D52" s="169" t="s">
        <v>3591</v>
      </c>
      <c r="E52" s="156" t="s">
        <v>3570</v>
      </c>
    </row>
    <row r="53" spans="1:5" x14ac:dyDescent="0.25">
      <c r="A53" s="165">
        <v>50</v>
      </c>
      <c r="B53" s="156" t="s">
        <v>117</v>
      </c>
      <c r="C53" s="166" t="s">
        <v>3570</v>
      </c>
      <c r="D53" s="169" t="s">
        <v>3591</v>
      </c>
      <c r="E53" s="156" t="s">
        <v>3570</v>
      </c>
    </row>
    <row r="54" spans="1:5" x14ac:dyDescent="0.25">
      <c r="A54" s="165">
        <v>51</v>
      </c>
      <c r="B54" s="156" t="s">
        <v>119</v>
      </c>
      <c r="C54" s="166" t="s">
        <v>3570</v>
      </c>
      <c r="D54" s="169" t="s">
        <v>3592</v>
      </c>
      <c r="E54" s="156" t="s">
        <v>3570</v>
      </c>
    </row>
    <row r="55" spans="1:5" x14ac:dyDescent="0.25">
      <c r="A55" s="165">
        <v>52</v>
      </c>
      <c r="B55" s="156" t="s">
        <v>32</v>
      </c>
      <c r="C55" s="166" t="s">
        <v>3603</v>
      </c>
      <c r="D55" s="169" t="s">
        <v>3593</v>
      </c>
      <c r="E55" s="156" t="s">
        <v>3603</v>
      </c>
    </row>
    <row r="56" spans="1:5" x14ac:dyDescent="0.25">
      <c r="A56" s="165">
        <v>53</v>
      </c>
      <c r="B56" s="156" t="s">
        <v>34</v>
      </c>
      <c r="C56" s="166" t="s">
        <v>3603</v>
      </c>
      <c r="D56" s="169" t="s">
        <v>3594</v>
      </c>
      <c r="E56" s="156" t="s">
        <v>3603</v>
      </c>
    </row>
    <row r="57" spans="1:5" x14ac:dyDescent="0.25">
      <c r="A57" s="165">
        <v>54</v>
      </c>
      <c r="B57" s="156" t="s">
        <v>121</v>
      </c>
      <c r="C57" s="166" t="s">
        <v>3570</v>
      </c>
      <c r="D57" s="169" t="s">
        <v>3555</v>
      </c>
      <c r="E57" s="156" t="s">
        <v>3570</v>
      </c>
    </row>
    <row r="58" spans="1:5" x14ac:dyDescent="0.25">
      <c r="A58" s="165">
        <v>55</v>
      </c>
      <c r="B58" s="156" t="s">
        <v>3595</v>
      </c>
      <c r="C58" s="166" t="s">
        <v>3603</v>
      </c>
      <c r="D58" s="162" t="s">
        <v>3573</v>
      </c>
      <c r="E58" s="156" t="s">
        <v>3603</v>
      </c>
    </row>
    <row r="59" spans="1:5" x14ac:dyDescent="0.25">
      <c r="A59" s="165">
        <v>56</v>
      </c>
      <c r="B59" s="156" t="s">
        <v>97</v>
      </c>
      <c r="C59" s="166" t="s">
        <v>3570</v>
      </c>
      <c r="D59" s="162" t="s">
        <v>3596</v>
      </c>
      <c r="E59" s="156" t="s">
        <v>3570</v>
      </c>
    </row>
    <row r="60" spans="1:5" x14ac:dyDescent="0.25">
      <c r="A60" s="165">
        <v>57</v>
      </c>
      <c r="B60" s="156" t="s">
        <v>87</v>
      </c>
      <c r="C60" s="166" t="s">
        <v>3570</v>
      </c>
      <c r="D60" s="162" t="s">
        <v>3597</v>
      </c>
      <c r="E60" s="156" t="s">
        <v>3570</v>
      </c>
    </row>
    <row r="61" spans="1:5" x14ac:dyDescent="0.25">
      <c r="A61" s="165">
        <v>58</v>
      </c>
      <c r="B61" s="156" t="s">
        <v>89</v>
      </c>
      <c r="C61" s="166" t="s">
        <v>3570</v>
      </c>
      <c r="D61" s="162" t="s">
        <v>3598</v>
      </c>
      <c r="E61" s="156" t="s">
        <v>3570</v>
      </c>
    </row>
    <row r="62" spans="1:5" x14ac:dyDescent="0.25">
      <c r="A62" s="165">
        <v>59</v>
      </c>
      <c r="B62" s="156" t="s">
        <v>101</v>
      </c>
      <c r="C62" s="166" t="s">
        <v>3570</v>
      </c>
      <c r="D62" s="162" t="s">
        <v>3599</v>
      </c>
      <c r="E62" s="156" t="s">
        <v>3570</v>
      </c>
    </row>
    <row r="63" spans="1:5" x14ac:dyDescent="0.25">
      <c r="A63" s="165">
        <v>60</v>
      </c>
      <c r="B63" s="156" t="s">
        <v>103</v>
      </c>
      <c r="C63" s="166" t="s">
        <v>3570</v>
      </c>
      <c r="D63" s="162" t="s">
        <v>3600</v>
      </c>
      <c r="E63" s="156" t="s">
        <v>3570</v>
      </c>
    </row>
    <row r="64" spans="1:5" x14ac:dyDescent="0.25">
      <c r="A64" s="165">
        <v>61</v>
      </c>
      <c r="B64" s="156" t="s">
        <v>105</v>
      </c>
      <c r="C64" s="166" t="s">
        <v>3570</v>
      </c>
      <c r="D64" s="162" t="s">
        <v>3601</v>
      </c>
      <c r="E64" s="156" t="s">
        <v>3570</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F95B-99E5-4FC0-B5AC-E53CE6709F35}">
  <dimension ref="B1:E583"/>
  <sheetViews>
    <sheetView workbookViewId="0">
      <selection activeCell="C3" sqref="C4"/>
    </sheetView>
  </sheetViews>
  <sheetFormatPr defaultRowHeight="15" x14ac:dyDescent="0.25"/>
  <cols>
    <col min="1" max="1" width="9.140625" style="152"/>
    <col min="2" max="2" width="18.7109375" style="151" customWidth="1"/>
    <col min="3" max="3" width="21.85546875" style="152" customWidth="1"/>
    <col min="4" max="4" width="18.28515625" style="152" customWidth="1"/>
    <col min="5" max="5" width="16.7109375" style="152" customWidth="1"/>
    <col min="6" max="257" width="9.140625" style="152"/>
    <col min="258" max="258" width="18.7109375" style="152" customWidth="1"/>
    <col min="259" max="259" width="21.85546875" style="152" customWidth="1"/>
    <col min="260" max="260" width="18.28515625" style="152" customWidth="1"/>
    <col min="261" max="261" width="16.7109375" style="152" customWidth="1"/>
    <col min="262" max="513" width="9.140625" style="152"/>
    <col min="514" max="514" width="18.7109375" style="152" customWidth="1"/>
    <col min="515" max="515" width="21.85546875" style="152" customWidth="1"/>
    <col min="516" max="516" width="18.28515625" style="152" customWidth="1"/>
    <col min="517" max="517" width="16.7109375" style="152" customWidth="1"/>
    <col min="518" max="769" width="9.140625" style="152"/>
    <col min="770" max="770" width="18.7109375" style="152" customWidth="1"/>
    <col min="771" max="771" width="21.85546875" style="152" customWidth="1"/>
    <col min="772" max="772" width="18.28515625" style="152" customWidth="1"/>
    <col min="773" max="773" width="16.7109375" style="152" customWidth="1"/>
    <col min="774" max="1025" width="9.140625" style="152"/>
    <col min="1026" max="1026" width="18.7109375" style="152" customWidth="1"/>
    <col min="1027" max="1027" width="21.85546875" style="152" customWidth="1"/>
    <col min="1028" max="1028" width="18.28515625" style="152" customWidth="1"/>
    <col min="1029" max="1029" width="16.7109375" style="152" customWidth="1"/>
    <col min="1030" max="1281" width="9.140625" style="152"/>
    <col min="1282" max="1282" width="18.7109375" style="152" customWidth="1"/>
    <col min="1283" max="1283" width="21.85546875" style="152" customWidth="1"/>
    <col min="1284" max="1284" width="18.28515625" style="152" customWidth="1"/>
    <col min="1285" max="1285" width="16.7109375" style="152" customWidth="1"/>
    <col min="1286" max="1537" width="9.140625" style="152"/>
    <col min="1538" max="1538" width="18.7109375" style="152" customWidth="1"/>
    <col min="1539" max="1539" width="21.85546875" style="152" customWidth="1"/>
    <col min="1540" max="1540" width="18.28515625" style="152" customWidth="1"/>
    <col min="1541" max="1541" width="16.7109375" style="152" customWidth="1"/>
    <col min="1542" max="1793" width="9.140625" style="152"/>
    <col min="1794" max="1794" width="18.7109375" style="152" customWidth="1"/>
    <col min="1795" max="1795" width="21.85546875" style="152" customWidth="1"/>
    <col min="1796" max="1796" width="18.28515625" style="152" customWidth="1"/>
    <col min="1797" max="1797" width="16.7109375" style="152" customWidth="1"/>
    <col min="1798" max="2049" width="9.140625" style="152"/>
    <col min="2050" max="2050" width="18.7109375" style="152" customWidth="1"/>
    <col min="2051" max="2051" width="21.85546875" style="152" customWidth="1"/>
    <col min="2052" max="2052" width="18.28515625" style="152" customWidth="1"/>
    <col min="2053" max="2053" width="16.7109375" style="152" customWidth="1"/>
    <col min="2054" max="2305" width="9.140625" style="152"/>
    <col min="2306" max="2306" width="18.7109375" style="152" customWidth="1"/>
    <col min="2307" max="2307" width="21.85546875" style="152" customWidth="1"/>
    <col min="2308" max="2308" width="18.28515625" style="152" customWidth="1"/>
    <col min="2309" max="2309" width="16.7109375" style="152" customWidth="1"/>
    <col min="2310" max="2561" width="9.140625" style="152"/>
    <col min="2562" max="2562" width="18.7109375" style="152" customWidth="1"/>
    <col min="2563" max="2563" width="21.85546875" style="152" customWidth="1"/>
    <col min="2564" max="2564" width="18.28515625" style="152" customWidth="1"/>
    <col min="2565" max="2565" width="16.7109375" style="152" customWidth="1"/>
    <col min="2566" max="2817" width="9.140625" style="152"/>
    <col min="2818" max="2818" width="18.7109375" style="152" customWidth="1"/>
    <col min="2819" max="2819" width="21.85546875" style="152" customWidth="1"/>
    <col min="2820" max="2820" width="18.28515625" style="152" customWidth="1"/>
    <col min="2821" max="2821" width="16.7109375" style="152" customWidth="1"/>
    <col min="2822" max="3073" width="9.140625" style="152"/>
    <col min="3074" max="3074" width="18.7109375" style="152" customWidth="1"/>
    <col min="3075" max="3075" width="21.85546875" style="152" customWidth="1"/>
    <col min="3076" max="3076" width="18.28515625" style="152" customWidth="1"/>
    <col min="3077" max="3077" width="16.7109375" style="152" customWidth="1"/>
    <col min="3078" max="3329" width="9.140625" style="152"/>
    <col min="3330" max="3330" width="18.7109375" style="152" customWidth="1"/>
    <col min="3331" max="3331" width="21.85546875" style="152" customWidth="1"/>
    <col min="3332" max="3332" width="18.28515625" style="152" customWidth="1"/>
    <col min="3333" max="3333" width="16.7109375" style="152" customWidth="1"/>
    <col min="3334" max="3585" width="9.140625" style="152"/>
    <col min="3586" max="3586" width="18.7109375" style="152" customWidth="1"/>
    <col min="3587" max="3587" width="21.85546875" style="152" customWidth="1"/>
    <col min="3588" max="3588" width="18.28515625" style="152" customWidth="1"/>
    <col min="3589" max="3589" width="16.7109375" style="152" customWidth="1"/>
    <col min="3590" max="3841" width="9.140625" style="152"/>
    <col min="3842" max="3842" width="18.7109375" style="152" customWidth="1"/>
    <col min="3843" max="3843" width="21.85546875" style="152" customWidth="1"/>
    <col min="3844" max="3844" width="18.28515625" style="152" customWidth="1"/>
    <col min="3845" max="3845" width="16.7109375" style="152" customWidth="1"/>
    <col min="3846" max="4097" width="9.140625" style="152"/>
    <col min="4098" max="4098" width="18.7109375" style="152" customWidth="1"/>
    <col min="4099" max="4099" width="21.85546875" style="152" customWidth="1"/>
    <col min="4100" max="4100" width="18.28515625" style="152" customWidth="1"/>
    <col min="4101" max="4101" width="16.7109375" style="152" customWidth="1"/>
    <col min="4102" max="4353" width="9.140625" style="152"/>
    <col min="4354" max="4354" width="18.7109375" style="152" customWidth="1"/>
    <col min="4355" max="4355" width="21.85546875" style="152" customWidth="1"/>
    <col min="4356" max="4356" width="18.28515625" style="152" customWidth="1"/>
    <col min="4357" max="4357" width="16.7109375" style="152" customWidth="1"/>
    <col min="4358" max="4609" width="9.140625" style="152"/>
    <col min="4610" max="4610" width="18.7109375" style="152" customWidth="1"/>
    <col min="4611" max="4611" width="21.85546875" style="152" customWidth="1"/>
    <col min="4612" max="4612" width="18.28515625" style="152" customWidth="1"/>
    <col min="4613" max="4613" width="16.7109375" style="152" customWidth="1"/>
    <col min="4614" max="4865" width="9.140625" style="152"/>
    <col min="4866" max="4866" width="18.7109375" style="152" customWidth="1"/>
    <col min="4867" max="4867" width="21.85546875" style="152" customWidth="1"/>
    <col min="4868" max="4868" width="18.28515625" style="152" customWidth="1"/>
    <col min="4869" max="4869" width="16.7109375" style="152" customWidth="1"/>
    <col min="4870" max="5121" width="9.140625" style="152"/>
    <col min="5122" max="5122" width="18.7109375" style="152" customWidth="1"/>
    <col min="5123" max="5123" width="21.85546875" style="152" customWidth="1"/>
    <col min="5124" max="5124" width="18.28515625" style="152" customWidth="1"/>
    <col min="5125" max="5125" width="16.7109375" style="152" customWidth="1"/>
    <col min="5126" max="5377" width="9.140625" style="152"/>
    <col min="5378" max="5378" width="18.7109375" style="152" customWidth="1"/>
    <col min="5379" max="5379" width="21.85546875" style="152" customWidth="1"/>
    <col min="5380" max="5380" width="18.28515625" style="152" customWidth="1"/>
    <col min="5381" max="5381" width="16.7109375" style="152" customWidth="1"/>
    <col min="5382" max="5633" width="9.140625" style="152"/>
    <col min="5634" max="5634" width="18.7109375" style="152" customWidth="1"/>
    <col min="5635" max="5635" width="21.85546875" style="152" customWidth="1"/>
    <col min="5636" max="5636" width="18.28515625" style="152" customWidth="1"/>
    <col min="5637" max="5637" width="16.7109375" style="152" customWidth="1"/>
    <col min="5638" max="5889" width="9.140625" style="152"/>
    <col min="5890" max="5890" width="18.7109375" style="152" customWidth="1"/>
    <col min="5891" max="5891" width="21.85546875" style="152" customWidth="1"/>
    <col min="5892" max="5892" width="18.28515625" style="152" customWidth="1"/>
    <col min="5893" max="5893" width="16.7109375" style="152" customWidth="1"/>
    <col min="5894" max="6145" width="9.140625" style="152"/>
    <col min="6146" max="6146" width="18.7109375" style="152" customWidth="1"/>
    <col min="6147" max="6147" width="21.85546875" style="152" customWidth="1"/>
    <col min="6148" max="6148" width="18.28515625" style="152" customWidth="1"/>
    <col min="6149" max="6149" width="16.7109375" style="152" customWidth="1"/>
    <col min="6150" max="6401" width="9.140625" style="152"/>
    <col min="6402" max="6402" width="18.7109375" style="152" customWidth="1"/>
    <col min="6403" max="6403" width="21.85546875" style="152" customWidth="1"/>
    <col min="6404" max="6404" width="18.28515625" style="152" customWidth="1"/>
    <col min="6405" max="6405" width="16.7109375" style="152" customWidth="1"/>
    <col min="6406" max="6657" width="9.140625" style="152"/>
    <col min="6658" max="6658" width="18.7109375" style="152" customWidth="1"/>
    <col min="6659" max="6659" width="21.85546875" style="152" customWidth="1"/>
    <col min="6660" max="6660" width="18.28515625" style="152" customWidth="1"/>
    <col min="6661" max="6661" width="16.7109375" style="152" customWidth="1"/>
    <col min="6662" max="6913" width="9.140625" style="152"/>
    <col min="6914" max="6914" width="18.7109375" style="152" customWidth="1"/>
    <col min="6915" max="6915" width="21.85546875" style="152" customWidth="1"/>
    <col min="6916" max="6916" width="18.28515625" style="152" customWidth="1"/>
    <col min="6917" max="6917" width="16.7109375" style="152" customWidth="1"/>
    <col min="6918" max="7169" width="9.140625" style="152"/>
    <col min="7170" max="7170" width="18.7109375" style="152" customWidth="1"/>
    <col min="7171" max="7171" width="21.85546875" style="152" customWidth="1"/>
    <col min="7172" max="7172" width="18.28515625" style="152" customWidth="1"/>
    <col min="7173" max="7173" width="16.7109375" style="152" customWidth="1"/>
    <col min="7174" max="7425" width="9.140625" style="152"/>
    <col min="7426" max="7426" width="18.7109375" style="152" customWidth="1"/>
    <col min="7427" max="7427" width="21.85546875" style="152" customWidth="1"/>
    <col min="7428" max="7428" width="18.28515625" style="152" customWidth="1"/>
    <col min="7429" max="7429" width="16.7109375" style="152" customWidth="1"/>
    <col min="7430" max="7681" width="9.140625" style="152"/>
    <col min="7682" max="7682" width="18.7109375" style="152" customWidth="1"/>
    <col min="7683" max="7683" width="21.85546875" style="152" customWidth="1"/>
    <col min="7684" max="7684" width="18.28515625" style="152" customWidth="1"/>
    <col min="7685" max="7685" width="16.7109375" style="152" customWidth="1"/>
    <col min="7686" max="7937" width="9.140625" style="152"/>
    <col min="7938" max="7938" width="18.7109375" style="152" customWidth="1"/>
    <col min="7939" max="7939" width="21.85546875" style="152" customWidth="1"/>
    <col min="7940" max="7940" width="18.28515625" style="152" customWidth="1"/>
    <col min="7941" max="7941" width="16.7109375" style="152" customWidth="1"/>
    <col min="7942" max="8193" width="9.140625" style="152"/>
    <col min="8194" max="8194" width="18.7109375" style="152" customWidth="1"/>
    <col min="8195" max="8195" width="21.85546875" style="152" customWidth="1"/>
    <col min="8196" max="8196" width="18.28515625" style="152" customWidth="1"/>
    <col min="8197" max="8197" width="16.7109375" style="152" customWidth="1"/>
    <col min="8198" max="8449" width="9.140625" style="152"/>
    <col min="8450" max="8450" width="18.7109375" style="152" customWidth="1"/>
    <col min="8451" max="8451" width="21.85546875" style="152" customWidth="1"/>
    <col min="8452" max="8452" width="18.28515625" style="152" customWidth="1"/>
    <col min="8453" max="8453" width="16.7109375" style="152" customWidth="1"/>
    <col min="8454" max="8705" width="9.140625" style="152"/>
    <col min="8706" max="8706" width="18.7109375" style="152" customWidth="1"/>
    <col min="8707" max="8707" width="21.85546875" style="152" customWidth="1"/>
    <col min="8708" max="8708" width="18.28515625" style="152" customWidth="1"/>
    <col min="8709" max="8709" width="16.7109375" style="152" customWidth="1"/>
    <col min="8710" max="8961" width="9.140625" style="152"/>
    <col min="8962" max="8962" width="18.7109375" style="152" customWidth="1"/>
    <col min="8963" max="8963" width="21.85546875" style="152" customWidth="1"/>
    <col min="8964" max="8964" width="18.28515625" style="152" customWidth="1"/>
    <col min="8965" max="8965" width="16.7109375" style="152" customWidth="1"/>
    <col min="8966" max="9217" width="9.140625" style="152"/>
    <col min="9218" max="9218" width="18.7109375" style="152" customWidth="1"/>
    <col min="9219" max="9219" width="21.85546875" style="152" customWidth="1"/>
    <col min="9220" max="9220" width="18.28515625" style="152" customWidth="1"/>
    <col min="9221" max="9221" width="16.7109375" style="152" customWidth="1"/>
    <col min="9222" max="9473" width="9.140625" style="152"/>
    <col min="9474" max="9474" width="18.7109375" style="152" customWidth="1"/>
    <col min="9475" max="9475" width="21.85546875" style="152" customWidth="1"/>
    <col min="9476" max="9476" width="18.28515625" style="152" customWidth="1"/>
    <col min="9477" max="9477" width="16.7109375" style="152" customWidth="1"/>
    <col min="9478" max="9729" width="9.140625" style="152"/>
    <col min="9730" max="9730" width="18.7109375" style="152" customWidth="1"/>
    <col min="9731" max="9731" width="21.85546875" style="152" customWidth="1"/>
    <col min="9732" max="9732" width="18.28515625" style="152" customWidth="1"/>
    <col min="9733" max="9733" width="16.7109375" style="152" customWidth="1"/>
    <col min="9734" max="9985" width="9.140625" style="152"/>
    <col min="9986" max="9986" width="18.7109375" style="152" customWidth="1"/>
    <col min="9987" max="9987" width="21.85546875" style="152" customWidth="1"/>
    <col min="9988" max="9988" width="18.28515625" style="152" customWidth="1"/>
    <col min="9989" max="9989" width="16.7109375" style="152" customWidth="1"/>
    <col min="9990" max="10241" width="9.140625" style="152"/>
    <col min="10242" max="10242" width="18.7109375" style="152" customWidth="1"/>
    <col min="10243" max="10243" width="21.85546875" style="152" customWidth="1"/>
    <col min="10244" max="10244" width="18.28515625" style="152" customWidth="1"/>
    <col min="10245" max="10245" width="16.7109375" style="152" customWidth="1"/>
    <col min="10246" max="10497" width="9.140625" style="152"/>
    <col min="10498" max="10498" width="18.7109375" style="152" customWidth="1"/>
    <col min="10499" max="10499" width="21.85546875" style="152" customWidth="1"/>
    <col min="10500" max="10500" width="18.28515625" style="152" customWidth="1"/>
    <col min="10501" max="10501" width="16.7109375" style="152" customWidth="1"/>
    <col min="10502" max="10753" width="9.140625" style="152"/>
    <col min="10754" max="10754" width="18.7109375" style="152" customWidth="1"/>
    <col min="10755" max="10755" width="21.85546875" style="152" customWidth="1"/>
    <col min="10756" max="10756" width="18.28515625" style="152" customWidth="1"/>
    <col min="10757" max="10757" width="16.7109375" style="152" customWidth="1"/>
    <col min="10758" max="11009" width="9.140625" style="152"/>
    <col min="11010" max="11010" width="18.7109375" style="152" customWidth="1"/>
    <col min="11011" max="11011" width="21.85546875" style="152" customWidth="1"/>
    <col min="11012" max="11012" width="18.28515625" style="152" customWidth="1"/>
    <col min="11013" max="11013" width="16.7109375" style="152" customWidth="1"/>
    <col min="11014" max="11265" width="9.140625" style="152"/>
    <col min="11266" max="11266" width="18.7109375" style="152" customWidth="1"/>
    <col min="11267" max="11267" width="21.85546875" style="152" customWidth="1"/>
    <col min="11268" max="11268" width="18.28515625" style="152" customWidth="1"/>
    <col min="11269" max="11269" width="16.7109375" style="152" customWidth="1"/>
    <col min="11270" max="11521" width="9.140625" style="152"/>
    <col min="11522" max="11522" width="18.7109375" style="152" customWidth="1"/>
    <col min="11523" max="11523" width="21.85546875" style="152" customWidth="1"/>
    <col min="11524" max="11524" width="18.28515625" style="152" customWidth="1"/>
    <col min="11525" max="11525" width="16.7109375" style="152" customWidth="1"/>
    <col min="11526" max="11777" width="9.140625" style="152"/>
    <col min="11778" max="11778" width="18.7109375" style="152" customWidth="1"/>
    <col min="11779" max="11779" width="21.85546875" style="152" customWidth="1"/>
    <col min="11780" max="11780" width="18.28515625" style="152" customWidth="1"/>
    <col min="11781" max="11781" width="16.7109375" style="152" customWidth="1"/>
    <col min="11782" max="12033" width="9.140625" style="152"/>
    <col min="12034" max="12034" width="18.7109375" style="152" customWidth="1"/>
    <col min="12035" max="12035" width="21.85546875" style="152" customWidth="1"/>
    <col min="12036" max="12036" width="18.28515625" style="152" customWidth="1"/>
    <col min="12037" max="12037" width="16.7109375" style="152" customWidth="1"/>
    <col min="12038" max="12289" width="9.140625" style="152"/>
    <col min="12290" max="12290" width="18.7109375" style="152" customWidth="1"/>
    <col min="12291" max="12291" width="21.85546875" style="152" customWidth="1"/>
    <col min="12292" max="12292" width="18.28515625" style="152" customWidth="1"/>
    <col min="12293" max="12293" width="16.7109375" style="152" customWidth="1"/>
    <col min="12294" max="12545" width="9.140625" style="152"/>
    <col min="12546" max="12546" width="18.7109375" style="152" customWidth="1"/>
    <col min="12547" max="12547" width="21.85546875" style="152" customWidth="1"/>
    <col min="12548" max="12548" width="18.28515625" style="152" customWidth="1"/>
    <col min="12549" max="12549" width="16.7109375" style="152" customWidth="1"/>
    <col min="12550" max="12801" width="9.140625" style="152"/>
    <col min="12802" max="12802" width="18.7109375" style="152" customWidth="1"/>
    <col min="12803" max="12803" width="21.85546875" style="152" customWidth="1"/>
    <col min="12804" max="12804" width="18.28515625" style="152" customWidth="1"/>
    <col min="12805" max="12805" width="16.7109375" style="152" customWidth="1"/>
    <col min="12806" max="13057" width="9.140625" style="152"/>
    <col min="13058" max="13058" width="18.7109375" style="152" customWidth="1"/>
    <col min="13059" max="13059" width="21.85546875" style="152" customWidth="1"/>
    <col min="13060" max="13060" width="18.28515625" style="152" customWidth="1"/>
    <col min="13061" max="13061" width="16.7109375" style="152" customWidth="1"/>
    <col min="13062" max="13313" width="9.140625" style="152"/>
    <col min="13314" max="13314" width="18.7109375" style="152" customWidth="1"/>
    <col min="13315" max="13315" width="21.85546875" style="152" customWidth="1"/>
    <col min="13316" max="13316" width="18.28515625" style="152" customWidth="1"/>
    <col min="13317" max="13317" width="16.7109375" style="152" customWidth="1"/>
    <col min="13318" max="13569" width="9.140625" style="152"/>
    <col min="13570" max="13570" width="18.7109375" style="152" customWidth="1"/>
    <col min="13571" max="13571" width="21.85546875" style="152" customWidth="1"/>
    <col min="13572" max="13572" width="18.28515625" style="152" customWidth="1"/>
    <col min="13573" max="13573" width="16.7109375" style="152" customWidth="1"/>
    <col min="13574" max="13825" width="9.140625" style="152"/>
    <col min="13826" max="13826" width="18.7109375" style="152" customWidth="1"/>
    <col min="13827" max="13827" width="21.85546875" style="152" customWidth="1"/>
    <col min="13828" max="13828" width="18.28515625" style="152" customWidth="1"/>
    <col min="13829" max="13829" width="16.7109375" style="152" customWidth="1"/>
    <col min="13830" max="14081" width="9.140625" style="152"/>
    <col min="14082" max="14082" width="18.7109375" style="152" customWidth="1"/>
    <col min="14083" max="14083" width="21.85546875" style="152" customWidth="1"/>
    <col min="14084" max="14084" width="18.28515625" style="152" customWidth="1"/>
    <col min="14085" max="14085" width="16.7109375" style="152" customWidth="1"/>
    <col min="14086" max="14337" width="9.140625" style="152"/>
    <col min="14338" max="14338" width="18.7109375" style="152" customWidth="1"/>
    <col min="14339" max="14339" width="21.85546875" style="152" customWidth="1"/>
    <col min="14340" max="14340" width="18.28515625" style="152" customWidth="1"/>
    <col min="14341" max="14341" width="16.7109375" style="152" customWidth="1"/>
    <col min="14342" max="14593" width="9.140625" style="152"/>
    <col min="14594" max="14594" width="18.7109375" style="152" customWidth="1"/>
    <col min="14595" max="14595" width="21.85546875" style="152" customWidth="1"/>
    <col min="14596" max="14596" width="18.28515625" style="152" customWidth="1"/>
    <col min="14597" max="14597" width="16.7109375" style="152" customWidth="1"/>
    <col min="14598" max="14849" width="9.140625" style="152"/>
    <col min="14850" max="14850" width="18.7109375" style="152" customWidth="1"/>
    <col min="14851" max="14851" width="21.85546875" style="152" customWidth="1"/>
    <col min="14852" max="14852" width="18.28515625" style="152" customWidth="1"/>
    <col min="14853" max="14853" width="16.7109375" style="152" customWidth="1"/>
    <col min="14854" max="15105" width="9.140625" style="152"/>
    <col min="15106" max="15106" width="18.7109375" style="152" customWidth="1"/>
    <col min="15107" max="15107" width="21.85546875" style="152" customWidth="1"/>
    <col min="15108" max="15108" width="18.28515625" style="152" customWidth="1"/>
    <col min="15109" max="15109" width="16.7109375" style="152" customWidth="1"/>
    <col min="15110" max="15361" width="9.140625" style="152"/>
    <col min="15362" max="15362" width="18.7109375" style="152" customWidth="1"/>
    <col min="15363" max="15363" width="21.85546875" style="152" customWidth="1"/>
    <col min="15364" max="15364" width="18.28515625" style="152" customWidth="1"/>
    <col min="15365" max="15365" width="16.7109375" style="152" customWidth="1"/>
    <col min="15366" max="15617" width="9.140625" style="152"/>
    <col min="15618" max="15618" width="18.7109375" style="152" customWidth="1"/>
    <col min="15619" max="15619" width="21.85546875" style="152" customWidth="1"/>
    <col min="15620" max="15620" width="18.28515625" style="152" customWidth="1"/>
    <col min="15621" max="15621" width="16.7109375" style="152" customWidth="1"/>
    <col min="15622" max="15873" width="9.140625" style="152"/>
    <col min="15874" max="15874" width="18.7109375" style="152" customWidth="1"/>
    <col min="15875" max="15875" width="21.85546875" style="152" customWidth="1"/>
    <col min="15876" max="15876" width="18.28515625" style="152" customWidth="1"/>
    <col min="15877" max="15877" width="16.7109375" style="152" customWidth="1"/>
    <col min="15878" max="16129" width="9.140625" style="152"/>
    <col min="16130" max="16130" width="18.7109375" style="152" customWidth="1"/>
    <col min="16131" max="16131" width="21.85546875" style="152" customWidth="1"/>
    <col min="16132" max="16132" width="18.28515625" style="152" customWidth="1"/>
    <col min="16133" max="16133" width="16.7109375" style="152" customWidth="1"/>
    <col min="16134" max="16384" width="9.140625" style="152"/>
  </cols>
  <sheetData>
    <row r="1" spans="2:5" x14ac:dyDescent="0.25">
      <c r="B1" s="240" t="s">
        <v>1473</v>
      </c>
      <c r="C1" s="240"/>
      <c r="D1" s="240"/>
      <c r="E1" s="240"/>
    </row>
    <row r="2" spans="2:5" s="216" customFormat="1" ht="45" x14ac:dyDescent="0.2">
      <c r="B2" s="241" t="s">
        <v>1474</v>
      </c>
      <c r="C2" s="242" t="s">
        <v>1475</v>
      </c>
      <c r="D2" s="243" t="s">
        <v>1476</v>
      </c>
      <c r="E2" s="243" t="s">
        <v>1477</v>
      </c>
    </row>
    <row r="3" spans="2:5" x14ac:dyDescent="0.25">
      <c r="B3" s="244">
        <v>45266</v>
      </c>
      <c r="C3" s="245">
        <v>79.618399999999994</v>
      </c>
      <c r="D3" s="245">
        <v>0.33</v>
      </c>
      <c r="E3" s="245">
        <v>0.33</v>
      </c>
    </row>
    <row r="4" spans="2:5" x14ac:dyDescent="0.25">
      <c r="B4" s="244">
        <v>45294</v>
      </c>
      <c r="C4" s="245">
        <v>81.460899999999995</v>
      </c>
      <c r="D4" s="245">
        <v>0.34</v>
      </c>
      <c r="E4" s="245">
        <v>0.34</v>
      </c>
    </row>
    <row r="5" spans="2:5" x14ac:dyDescent="0.25">
      <c r="B5" s="244">
        <v>45329</v>
      </c>
      <c r="C5" s="245">
        <v>82.780100000000004</v>
      </c>
      <c r="D5" s="245">
        <v>0.34</v>
      </c>
      <c r="E5" s="245">
        <v>0.34</v>
      </c>
    </row>
    <row r="6" spans="2:5" x14ac:dyDescent="0.25">
      <c r="B6" s="244">
        <v>45357</v>
      </c>
      <c r="C6" s="245">
        <v>84.486500000000007</v>
      </c>
      <c r="D6" s="245">
        <v>0.34</v>
      </c>
      <c r="E6" s="245">
        <v>0.34</v>
      </c>
    </row>
    <row r="7" spans="2:5" x14ac:dyDescent="0.25">
      <c r="B7" s="244">
        <v>45385</v>
      </c>
      <c r="C7" s="245">
        <v>84.987399999999994</v>
      </c>
      <c r="D7" s="245">
        <v>0.34</v>
      </c>
      <c r="E7" s="245">
        <v>0.34</v>
      </c>
    </row>
    <row r="8" spans="2:5" x14ac:dyDescent="0.25">
      <c r="B8" s="244">
        <v>45414</v>
      </c>
      <c r="C8" s="245">
        <v>85.951499999999996</v>
      </c>
      <c r="D8" s="245">
        <v>0.35</v>
      </c>
      <c r="E8" s="245">
        <v>0.35</v>
      </c>
    </row>
    <row r="10" spans="2:5" x14ac:dyDescent="0.25">
      <c r="B10" s="240" t="s">
        <v>1478</v>
      </c>
      <c r="C10" s="240"/>
      <c r="D10" s="240"/>
      <c r="E10" s="240"/>
    </row>
    <row r="11" spans="2:5" s="216" customFormat="1" ht="45" x14ac:dyDescent="0.2">
      <c r="B11" s="241" t="s">
        <v>1474</v>
      </c>
      <c r="C11" s="242" t="s">
        <v>1475</v>
      </c>
      <c r="D11" s="243" t="s">
        <v>1476</v>
      </c>
      <c r="E11" s="243" t="s">
        <v>1477</v>
      </c>
    </row>
    <row r="12" spans="2:5" x14ac:dyDescent="0.25">
      <c r="B12" s="244">
        <v>45266</v>
      </c>
      <c r="C12" s="245">
        <v>91.639600000000002</v>
      </c>
      <c r="D12" s="245">
        <v>0.33</v>
      </c>
      <c r="E12" s="245">
        <v>0.33</v>
      </c>
    </row>
    <row r="13" spans="2:5" x14ac:dyDescent="0.25">
      <c r="B13" s="244">
        <v>45294</v>
      </c>
      <c r="C13" s="245">
        <v>93.881100000000004</v>
      </c>
      <c r="D13" s="245">
        <v>0.34</v>
      </c>
      <c r="E13" s="245">
        <v>0.34</v>
      </c>
    </row>
    <row r="14" spans="2:5" x14ac:dyDescent="0.25">
      <c r="B14" s="244">
        <v>45329</v>
      </c>
      <c r="C14" s="245">
        <v>95.542199999999994</v>
      </c>
      <c r="D14" s="245">
        <v>0.34</v>
      </c>
      <c r="E14" s="245">
        <v>0.34</v>
      </c>
    </row>
    <row r="15" spans="2:5" x14ac:dyDescent="0.25">
      <c r="B15" s="244">
        <v>45357</v>
      </c>
      <c r="C15" s="245">
        <v>97.638000000000005</v>
      </c>
      <c r="D15" s="245">
        <v>0.34</v>
      </c>
      <c r="E15" s="245">
        <v>0.34</v>
      </c>
    </row>
    <row r="16" spans="2:5" x14ac:dyDescent="0.25">
      <c r="B16" s="244">
        <v>45385</v>
      </c>
      <c r="C16" s="245">
        <v>98.343500000000006</v>
      </c>
      <c r="D16" s="245">
        <v>0.34</v>
      </c>
      <c r="E16" s="245">
        <v>0.34</v>
      </c>
    </row>
    <row r="17" spans="2:5" x14ac:dyDescent="0.25">
      <c r="B17" s="244">
        <v>45414</v>
      </c>
      <c r="C17" s="245">
        <v>99.588300000000004</v>
      </c>
      <c r="D17" s="245">
        <v>0.35</v>
      </c>
      <c r="E17" s="245">
        <v>0.35</v>
      </c>
    </row>
    <row r="19" spans="2:5" x14ac:dyDescent="0.25">
      <c r="B19" s="246" t="s">
        <v>1479</v>
      </c>
      <c r="C19" s="246"/>
      <c r="D19" s="246"/>
      <c r="E19" s="246"/>
    </row>
    <row r="20" spans="2:5" s="216" customFormat="1" ht="45" x14ac:dyDescent="0.2">
      <c r="B20" s="241" t="s">
        <v>1474</v>
      </c>
      <c r="C20" s="242" t="s">
        <v>1475</v>
      </c>
      <c r="D20" s="243" t="s">
        <v>1476</v>
      </c>
      <c r="E20" s="243" t="s">
        <v>1477</v>
      </c>
    </row>
    <row r="21" spans="2:5" s="217" customFormat="1" x14ac:dyDescent="0.25">
      <c r="B21" s="247" t="s">
        <v>1480</v>
      </c>
      <c r="C21" s="248">
        <v>1003.5288</v>
      </c>
      <c r="D21" s="249">
        <v>5.7343000000000011</v>
      </c>
      <c r="E21" s="249">
        <v>5.7343000000000011</v>
      </c>
    </row>
    <row r="22" spans="2:5" s="217" customFormat="1" x14ac:dyDescent="0.25">
      <c r="B22" s="247" t="s">
        <v>1481</v>
      </c>
      <c r="C22" s="248">
        <v>1003.5288</v>
      </c>
      <c r="D22" s="249">
        <v>5.9729999999999999</v>
      </c>
      <c r="E22" s="249">
        <v>5.9729999999999999</v>
      </c>
    </row>
    <row r="23" spans="2:5" s="217" customFormat="1" x14ac:dyDescent="0.25">
      <c r="B23" s="247" t="s">
        <v>1482</v>
      </c>
      <c r="C23" s="248">
        <v>1003.5288</v>
      </c>
      <c r="D23" s="249">
        <v>5.9229000000000003</v>
      </c>
      <c r="E23" s="249">
        <v>5.9229000000000003</v>
      </c>
    </row>
    <row r="24" spans="2:5" s="217" customFormat="1" x14ac:dyDescent="0.25">
      <c r="B24" s="247" t="s">
        <v>1483</v>
      </c>
      <c r="C24" s="248">
        <v>1003.5288</v>
      </c>
      <c r="D24" s="249">
        <v>6.0448999999999993</v>
      </c>
      <c r="E24" s="249">
        <v>6.0448999999999993</v>
      </c>
    </row>
    <row r="25" spans="2:5" s="217" customFormat="1" x14ac:dyDescent="0.25">
      <c r="B25" s="247" t="s">
        <v>1484</v>
      </c>
      <c r="C25" s="248">
        <v>1003.5288</v>
      </c>
      <c r="D25" s="249">
        <v>6.2857999999999992</v>
      </c>
      <c r="E25" s="249">
        <v>6.2857999999999992</v>
      </c>
    </row>
    <row r="26" spans="2:5" s="217" customFormat="1" x14ac:dyDescent="0.25">
      <c r="B26" s="247" t="s">
        <v>1485</v>
      </c>
      <c r="C26" s="248">
        <v>1003.5288</v>
      </c>
      <c r="D26" s="249">
        <v>6.1121999999999987</v>
      </c>
      <c r="E26" s="249">
        <v>6.1121999999999987</v>
      </c>
    </row>
    <row r="28" spans="2:5" x14ac:dyDescent="0.25">
      <c r="B28" s="246" t="s">
        <v>1486</v>
      </c>
      <c r="C28" s="246"/>
      <c r="D28" s="246"/>
      <c r="E28" s="246"/>
    </row>
    <row r="29" spans="2:5" s="216" customFormat="1" ht="45" x14ac:dyDescent="0.2">
      <c r="B29" s="241" t="s">
        <v>1474</v>
      </c>
      <c r="C29" s="242" t="s">
        <v>1475</v>
      </c>
      <c r="D29" s="243" t="s">
        <v>1476</v>
      </c>
      <c r="E29" s="243" t="s">
        <v>1477</v>
      </c>
    </row>
    <row r="30" spans="2:5" s="217" customFormat="1" x14ac:dyDescent="0.25">
      <c r="B30" s="247" t="s">
        <v>1480</v>
      </c>
      <c r="C30" s="248">
        <v>1003.5316</v>
      </c>
      <c r="D30" s="249">
        <v>6.0928000000000004</v>
      </c>
      <c r="E30" s="249">
        <v>6.0928000000000004</v>
      </c>
    </row>
    <row r="31" spans="2:5" s="217" customFormat="1" x14ac:dyDescent="0.25">
      <c r="B31" s="247" t="s">
        <v>1481</v>
      </c>
      <c r="C31" s="248">
        <v>1003.5316</v>
      </c>
      <c r="D31" s="249">
        <v>6.5037999999999991</v>
      </c>
      <c r="E31" s="249">
        <v>6.5037999999999991</v>
      </c>
    </row>
    <row r="32" spans="2:5" s="217" customFormat="1" x14ac:dyDescent="0.25">
      <c r="B32" s="247" t="s">
        <v>1482</v>
      </c>
      <c r="C32" s="248">
        <v>1003.5316</v>
      </c>
      <c r="D32" s="249">
        <v>6.4212000000000007</v>
      </c>
      <c r="E32" s="249">
        <v>6.4212000000000007</v>
      </c>
    </row>
    <row r="33" spans="2:5" s="217" customFormat="1" x14ac:dyDescent="0.25">
      <c r="B33" s="247" t="s">
        <v>1483</v>
      </c>
      <c r="C33" s="248">
        <v>1003.5316</v>
      </c>
      <c r="D33" s="249">
        <v>6.3027999999999995</v>
      </c>
      <c r="E33" s="249">
        <v>6.3027999999999995</v>
      </c>
    </row>
    <row r="34" spans="2:5" s="217" customFormat="1" x14ac:dyDescent="0.25">
      <c r="B34" s="247" t="s">
        <v>1484</v>
      </c>
      <c r="C34" s="248">
        <v>1003.5316</v>
      </c>
      <c r="D34" s="249">
        <v>7.0073999999999996</v>
      </c>
      <c r="E34" s="249">
        <v>7.0073999999999996</v>
      </c>
    </row>
    <row r="35" spans="2:5" s="217" customFormat="1" x14ac:dyDescent="0.25">
      <c r="B35" s="247" t="s">
        <v>1485</v>
      </c>
      <c r="C35" s="248">
        <v>1003.5316</v>
      </c>
      <c r="D35" s="249">
        <v>6.3997000000000002</v>
      </c>
      <c r="E35" s="249">
        <v>6.3997000000000002</v>
      </c>
    </row>
    <row r="36" spans="2:5" x14ac:dyDescent="0.25">
      <c r="C36" s="250"/>
      <c r="D36" s="251"/>
      <c r="E36" s="251"/>
    </row>
    <row r="37" spans="2:5" x14ac:dyDescent="0.25">
      <c r="B37" s="240" t="s">
        <v>1487</v>
      </c>
      <c r="C37" s="240"/>
      <c r="D37" s="240"/>
      <c r="E37" s="240"/>
    </row>
    <row r="38" spans="2:5" s="216" customFormat="1" ht="45" x14ac:dyDescent="0.2">
      <c r="B38" s="241" t="s">
        <v>1474</v>
      </c>
      <c r="C38" s="242" t="s">
        <v>1475</v>
      </c>
      <c r="D38" s="243" t="s">
        <v>1476</v>
      </c>
      <c r="E38" s="243" t="s">
        <v>1477</v>
      </c>
    </row>
    <row r="39" spans="2:5" x14ac:dyDescent="0.25">
      <c r="B39" s="244">
        <v>45265</v>
      </c>
      <c r="C39" s="245">
        <v>1008.0658</v>
      </c>
      <c r="D39" s="245">
        <v>1.1795</v>
      </c>
      <c r="E39" s="245">
        <v>1.1795</v>
      </c>
    </row>
    <row r="40" spans="2:5" x14ac:dyDescent="0.25">
      <c r="B40" s="244">
        <v>45272</v>
      </c>
      <c r="C40" s="245">
        <v>1008.0658</v>
      </c>
      <c r="D40" s="245">
        <v>1.0065999999999999</v>
      </c>
      <c r="E40" s="245">
        <v>1.0065999999999999</v>
      </c>
    </row>
    <row r="41" spans="2:5" x14ac:dyDescent="0.25">
      <c r="B41" s="244">
        <v>45279</v>
      </c>
      <c r="C41" s="245">
        <v>1008.0658</v>
      </c>
      <c r="D41" s="245">
        <v>1.7190000000000001</v>
      </c>
      <c r="E41" s="245">
        <v>1.7190000000000001</v>
      </c>
    </row>
    <row r="42" spans="2:5" x14ac:dyDescent="0.25">
      <c r="B42" s="244">
        <v>45286</v>
      </c>
      <c r="C42" s="245">
        <v>1008.0658</v>
      </c>
      <c r="D42" s="245">
        <v>1.411</v>
      </c>
      <c r="E42" s="245">
        <v>1.411</v>
      </c>
    </row>
    <row r="43" spans="2:5" x14ac:dyDescent="0.25">
      <c r="B43" s="244">
        <v>45293</v>
      </c>
      <c r="C43" s="245">
        <v>1008.0658</v>
      </c>
      <c r="D43" s="245">
        <v>1.4054</v>
      </c>
      <c r="E43" s="245">
        <v>1.4054</v>
      </c>
    </row>
    <row r="44" spans="2:5" x14ac:dyDescent="0.25">
      <c r="B44" s="244">
        <v>45300</v>
      </c>
      <c r="C44" s="245">
        <v>1008.0658</v>
      </c>
      <c r="D44" s="245">
        <v>1.3609</v>
      </c>
      <c r="E44" s="245">
        <v>1.3609</v>
      </c>
    </row>
    <row r="45" spans="2:5" x14ac:dyDescent="0.25">
      <c r="B45" s="244">
        <v>45307</v>
      </c>
      <c r="C45" s="245">
        <v>1008.0658</v>
      </c>
      <c r="D45" s="245">
        <v>1.4373</v>
      </c>
      <c r="E45" s="245">
        <v>1.4373</v>
      </c>
    </row>
    <row r="46" spans="2:5" x14ac:dyDescent="0.25">
      <c r="B46" s="244">
        <v>45314</v>
      </c>
      <c r="C46" s="245">
        <v>1008.0658</v>
      </c>
      <c r="D46" s="245">
        <v>1.2028000000000001</v>
      </c>
      <c r="E46" s="245">
        <v>1.2028000000000001</v>
      </c>
    </row>
    <row r="47" spans="2:5" x14ac:dyDescent="0.25">
      <c r="B47" s="244">
        <v>45321</v>
      </c>
      <c r="C47" s="245">
        <v>1008.0658</v>
      </c>
      <c r="D47" s="245">
        <v>1.1408</v>
      </c>
      <c r="E47" s="245">
        <v>1.1408</v>
      </c>
    </row>
    <row r="48" spans="2:5" x14ac:dyDescent="0.25">
      <c r="B48" s="244">
        <v>45328</v>
      </c>
      <c r="C48" s="245">
        <v>1008.0658</v>
      </c>
      <c r="D48" s="245">
        <v>1.8084</v>
      </c>
      <c r="E48" s="245">
        <v>1.8084</v>
      </c>
    </row>
    <row r="49" spans="2:5" x14ac:dyDescent="0.25">
      <c r="B49" s="244">
        <v>45335</v>
      </c>
      <c r="C49" s="245">
        <v>1008.0658</v>
      </c>
      <c r="D49" s="245">
        <v>0.80169999999999997</v>
      </c>
      <c r="E49" s="245">
        <v>0.80169999999999997</v>
      </c>
    </row>
    <row r="50" spans="2:5" x14ac:dyDescent="0.25">
      <c r="B50" s="244">
        <v>45342</v>
      </c>
      <c r="C50" s="245">
        <v>1008.0658</v>
      </c>
      <c r="D50" s="245">
        <v>1.5448999999999999</v>
      </c>
      <c r="E50" s="245">
        <v>1.5448999999999999</v>
      </c>
    </row>
    <row r="51" spans="2:5" x14ac:dyDescent="0.25">
      <c r="B51" s="244">
        <v>45349</v>
      </c>
      <c r="C51" s="245">
        <v>1008.0658</v>
      </c>
      <c r="D51" s="245">
        <v>1.5668</v>
      </c>
      <c r="E51" s="245">
        <v>1.5668</v>
      </c>
    </row>
    <row r="52" spans="2:5" x14ac:dyDescent="0.25">
      <c r="B52" s="244">
        <v>45356</v>
      </c>
      <c r="C52" s="245">
        <v>1008.0658</v>
      </c>
      <c r="D52" s="245">
        <v>1.3631</v>
      </c>
      <c r="E52" s="245">
        <v>1.3631</v>
      </c>
    </row>
    <row r="53" spans="2:5" x14ac:dyDescent="0.25">
      <c r="B53" s="244">
        <v>45363</v>
      </c>
      <c r="C53" s="245">
        <v>1008.0658</v>
      </c>
      <c r="D53" s="245">
        <v>1.6748000000000001</v>
      </c>
      <c r="E53" s="245">
        <v>1.6748000000000001</v>
      </c>
    </row>
    <row r="54" spans="2:5" x14ac:dyDescent="0.25">
      <c r="B54" s="244">
        <v>45370</v>
      </c>
      <c r="C54" s="245">
        <v>1008.0658</v>
      </c>
      <c r="D54" s="245">
        <v>1.1767000000000001</v>
      </c>
      <c r="E54" s="245">
        <v>1.1767000000000001</v>
      </c>
    </row>
    <row r="55" spans="2:5" x14ac:dyDescent="0.25">
      <c r="B55" s="244">
        <v>45377</v>
      </c>
      <c r="C55" s="245">
        <v>1008.0658</v>
      </c>
      <c r="D55" s="245">
        <v>1.2464999999999999</v>
      </c>
      <c r="E55" s="245">
        <v>1.2464999999999999</v>
      </c>
    </row>
    <row r="56" spans="2:5" x14ac:dyDescent="0.25">
      <c r="B56" s="244">
        <v>45384</v>
      </c>
      <c r="C56" s="245">
        <v>1008.0658</v>
      </c>
      <c r="D56" s="245">
        <v>2.5424000000000002</v>
      </c>
      <c r="E56" s="245">
        <v>2.5424000000000002</v>
      </c>
    </row>
    <row r="57" spans="2:5" x14ac:dyDescent="0.25">
      <c r="B57" s="244">
        <v>45392</v>
      </c>
      <c r="C57" s="245">
        <v>1008.0658</v>
      </c>
      <c r="D57" s="245">
        <v>1.7955000000000001</v>
      </c>
      <c r="E57" s="245">
        <v>1.7955000000000001</v>
      </c>
    </row>
    <row r="58" spans="2:5" x14ac:dyDescent="0.25">
      <c r="B58" s="244">
        <v>45398</v>
      </c>
      <c r="C58" s="245">
        <v>1008.0658</v>
      </c>
      <c r="D58" s="245">
        <v>0.9788</v>
      </c>
      <c r="E58" s="245">
        <v>0.9788</v>
      </c>
    </row>
    <row r="59" spans="2:5" x14ac:dyDescent="0.25">
      <c r="B59" s="244">
        <v>45405</v>
      </c>
      <c r="C59" s="245">
        <v>1008.0658</v>
      </c>
      <c r="D59" s="245">
        <v>1.2162999999999999</v>
      </c>
      <c r="E59" s="245">
        <v>1.2162999999999999</v>
      </c>
    </row>
    <row r="60" spans="2:5" x14ac:dyDescent="0.25">
      <c r="B60" s="244">
        <v>45412</v>
      </c>
      <c r="C60" s="245">
        <v>1008.0658</v>
      </c>
      <c r="D60" s="245">
        <v>0.86729999999999996</v>
      </c>
      <c r="E60" s="245">
        <v>0.86729999999999996</v>
      </c>
    </row>
    <row r="61" spans="2:5" x14ac:dyDescent="0.25">
      <c r="B61" s="244">
        <v>45419</v>
      </c>
      <c r="C61" s="245">
        <v>1008.0658</v>
      </c>
      <c r="D61" s="245">
        <v>1.6487000000000001</v>
      </c>
      <c r="E61" s="245">
        <v>1.6487000000000001</v>
      </c>
    </row>
    <row r="62" spans="2:5" x14ac:dyDescent="0.25">
      <c r="B62" s="244">
        <v>45426</v>
      </c>
      <c r="C62" s="245">
        <v>1008.0658</v>
      </c>
      <c r="D62" s="245">
        <v>1.131</v>
      </c>
      <c r="E62" s="245">
        <v>1.131</v>
      </c>
    </row>
    <row r="63" spans="2:5" x14ac:dyDescent="0.25">
      <c r="B63" s="244">
        <v>45433</v>
      </c>
      <c r="C63" s="245">
        <v>1008.0658</v>
      </c>
      <c r="D63" s="245">
        <v>1.6453</v>
      </c>
      <c r="E63" s="245">
        <v>1.6453</v>
      </c>
    </row>
    <row r="64" spans="2:5" x14ac:dyDescent="0.25">
      <c r="B64" s="244">
        <v>45440</v>
      </c>
      <c r="C64" s="245">
        <v>1008.0658</v>
      </c>
      <c r="D64" s="245">
        <v>1.2628999999999999</v>
      </c>
      <c r="E64" s="245">
        <v>1.2628999999999999</v>
      </c>
    </row>
    <row r="65" spans="2:5" x14ac:dyDescent="0.25">
      <c r="B65" s="252"/>
      <c r="C65" s="253"/>
      <c r="D65" s="253"/>
      <c r="E65" s="253"/>
    </row>
    <row r="66" spans="2:5" x14ac:dyDescent="0.25">
      <c r="B66" s="252"/>
      <c r="C66" s="253"/>
      <c r="D66" s="253"/>
      <c r="E66" s="253"/>
    </row>
    <row r="67" spans="2:5" x14ac:dyDescent="0.25">
      <c r="B67" s="240" t="s">
        <v>1488</v>
      </c>
      <c r="C67" s="240"/>
      <c r="D67" s="240"/>
      <c r="E67" s="240"/>
    </row>
    <row r="68" spans="2:5" s="216" customFormat="1" ht="45" x14ac:dyDescent="0.2">
      <c r="B68" s="241" t="s">
        <v>1474</v>
      </c>
      <c r="C68" s="242" t="s">
        <v>1475</v>
      </c>
      <c r="D68" s="243" t="s">
        <v>1476</v>
      </c>
      <c r="E68" s="243" t="s">
        <v>1477</v>
      </c>
    </row>
    <row r="69" spans="2:5" x14ac:dyDescent="0.25">
      <c r="B69" s="244">
        <v>45265</v>
      </c>
      <c r="C69" s="245">
        <v>1008.0658</v>
      </c>
      <c r="D69" s="245">
        <v>1.2371000000000001</v>
      </c>
      <c r="E69" s="245">
        <v>1.2371000000000001</v>
      </c>
    </row>
    <row r="70" spans="2:5" x14ac:dyDescent="0.25">
      <c r="B70" s="244">
        <v>45272</v>
      </c>
      <c r="C70" s="245">
        <v>1008.0658</v>
      </c>
      <c r="D70" s="245">
        <v>1.0647</v>
      </c>
      <c r="E70" s="245">
        <v>1.0647</v>
      </c>
    </row>
    <row r="71" spans="2:5" x14ac:dyDescent="0.25">
      <c r="B71" s="244">
        <v>45279</v>
      </c>
      <c r="C71" s="245">
        <v>1008.0658</v>
      </c>
      <c r="D71" s="245">
        <v>1.7777000000000001</v>
      </c>
      <c r="E71" s="245">
        <v>1.7777000000000001</v>
      </c>
    </row>
    <row r="72" spans="2:5" x14ac:dyDescent="0.25">
      <c r="B72" s="244">
        <v>45286</v>
      </c>
      <c r="C72" s="245">
        <v>1008.0658</v>
      </c>
      <c r="D72" s="245">
        <v>1.4742999999999999</v>
      </c>
      <c r="E72" s="245">
        <v>1.4742999999999999</v>
      </c>
    </row>
    <row r="73" spans="2:5" x14ac:dyDescent="0.25">
      <c r="B73" s="244">
        <v>45293</v>
      </c>
      <c r="C73" s="245">
        <v>1008.0658</v>
      </c>
      <c r="D73" s="245">
        <v>1.4699</v>
      </c>
      <c r="E73" s="245">
        <v>1.4699</v>
      </c>
    </row>
    <row r="74" spans="2:5" x14ac:dyDescent="0.25">
      <c r="B74" s="244">
        <v>45300</v>
      </c>
      <c r="C74" s="245">
        <v>1008.0658</v>
      </c>
      <c r="D74" s="245">
        <v>1.4265000000000001</v>
      </c>
      <c r="E74" s="245">
        <v>1.4265000000000001</v>
      </c>
    </row>
    <row r="75" spans="2:5" x14ac:dyDescent="0.25">
      <c r="B75" s="244">
        <v>45307</v>
      </c>
      <c r="C75" s="245">
        <v>1008.0658</v>
      </c>
      <c r="D75" s="245">
        <v>1.5003</v>
      </c>
      <c r="E75" s="245">
        <v>1.5003</v>
      </c>
    </row>
    <row r="76" spans="2:5" x14ac:dyDescent="0.25">
      <c r="B76" s="244">
        <v>45314</v>
      </c>
      <c r="C76" s="245">
        <v>1008.0658</v>
      </c>
      <c r="D76" s="245">
        <v>1.2652000000000001</v>
      </c>
      <c r="E76" s="245">
        <v>1.2652000000000001</v>
      </c>
    </row>
    <row r="77" spans="2:5" x14ac:dyDescent="0.25">
      <c r="B77" s="244">
        <v>45321</v>
      </c>
      <c r="C77" s="245">
        <v>1008.0658</v>
      </c>
      <c r="D77" s="245">
        <v>1.2031000000000001</v>
      </c>
      <c r="E77" s="245">
        <v>1.2031000000000001</v>
      </c>
    </row>
    <row r="78" spans="2:5" x14ac:dyDescent="0.25">
      <c r="B78" s="244">
        <v>45328</v>
      </c>
      <c r="C78" s="245">
        <v>1008.0658</v>
      </c>
      <c r="D78" s="245">
        <v>1.8732</v>
      </c>
      <c r="E78" s="245">
        <v>1.8732</v>
      </c>
    </row>
    <row r="79" spans="2:5" x14ac:dyDescent="0.25">
      <c r="B79" s="244">
        <v>45335</v>
      </c>
      <c r="C79" s="245">
        <v>1008.0658</v>
      </c>
      <c r="D79" s="245">
        <v>0.86739999999999995</v>
      </c>
      <c r="E79" s="245">
        <v>0.86739999999999995</v>
      </c>
    </row>
    <row r="80" spans="2:5" x14ac:dyDescent="0.25">
      <c r="B80" s="244">
        <v>45342</v>
      </c>
      <c r="C80" s="245">
        <v>1008.0658</v>
      </c>
      <c r="D80" s="245">
        <v>1.8452999999999999</v>
      </c>
      <c r="E80" s="245">
        <v>1.8452999999999999</v>
      </c>
    </row>
    <row r="81" spans="2:5" x14ac:dyDescent="0.25">
      <c r="B81" s="244">
        <v>45349</v>
      </c>
      <c r="C81" s="245">
        <v>1008.0658</v>
      </c>
      <c r="D81" s="245">
        <v>1.6322000000000001</v>
      </c>
      <c r="E81" s="245">
        <v>1.6322000000000001</v>
      </c>
    </row>
    <row r="82" spans="2:5" x14ac:dyDescent="0.25">
      <c r="B82" s="244">
        <v>45356</v>
      </c>
      <c r="C82" s="245">
        <v>1008.0658</v>
      </c>
      <c r="D82" s="245">
        <v>1.4291</v>
      </c>
      <c r="E82" s="245">
        <v>1.4291</v>
      </c>
    </row>
    <row r="83" spans="2:5" x14ac:dyDescent="0.25">
      <c r="B83" s="244">
        <v>45363</v>
      </c>
      <c r="C83" s="245">
        <v>1008.0658</v>
      </c>
      <c r="D83" s="245">
        <v>1.7392000000000001</v>
      </c>
      <c r="E83" s="245">
        <v>1.7392000000000001</v>
      </c>
    </row>
    <row r="84" spans="2:5" x14ac:dyDescent="0.25">
      <c r="B84" s="244">
        <v>45370</v>
      </c>
      <c r="C84" s="245">
        <v>1008.0658</v>
      </c>
      <c r="D84" s="245">
        <v>1.2419</v>
      </c>
      <c r="E84" s="245">
        <v>1.2419</v>
      </c>
    </row>
    <row r="85" spans="2:5" x14ac:dyDescent="0.25">
      <c r="B85" s="244">
        <v>45377</v>
      </c>
      <c r="C85" s="245">
        <v>1008.0658</v>
      </c>
      <c r="D85" s="245">
        <v>1.3117000000000001</v>
      </c>
      <c r="E85" s="245">
        <v>1.3117000000000001</v>
      </c>
    </row>
    <row r="86" spans="2:5" x14ac:dyDescent="0.25">
      <c r="B86" s="244">
        <v>45384</v>
      </c>
      <c r="C86" s="245">
        <v>1008.0658</v>
      </c>
      <c r="D86" s="245">
        <v>3.1084999999999998</v>
      </c>
      <c r="E86" s="245">
        <v>3.1084999999999998</v>
      </c>
    </row>
    <row r="87" spans="2:5" x14ac:dyDescent="0.25">
      <c r="B87" s="244">
        <v>45392</v>
      </c>
      <c r="C87" s="245">
        <v>1008.0658</v>
      </c>
      <c r="D87" s="245">
        <v>1.8703000000000001</v>
      </c>
      <c r="E87" s="245">
        <v>1.8703000000000001</v>
      </c>
    </row>
    <row r="88" spans="2:5" x14ac:dyDescent="0.25">
      <c r="B88" s="244">
        <v>45398</v>
      </c>
      <c r="C88" s="245">
        <v>1008.0658</v>
      </c>
      <c r="D88" s="245">
        <v>1.0347999999999999</v>
      </c>
      <c r="E88" s="245">
        <v>1.0347999999999999</v>
      </c>
    </row>
    <row r="89" spans="2:5" x14ac:dyDescent="0.25">
      <c r="B89" s="244">
        <v>45405</v>
      </c>
      <c r="C89" s="245">
        <v>1008.0658</v>
      </c>
      <c r="D89" s="245">
        <v>1.2817000000000001</v>
      </c>
      <c r="E89" s="245">
        <v>1.2817000000000001</v>
      </c>
    </row>
    <row r="90" spans="2:5" x14ac:dyDescent="0.25">
      <c r="B90" s="244">
        <v>45412</v>
      </c>
      <c r="C90" s="245">
        <v>1008.0658</v>
      </c>
      <c r="D90" s="245">
        <v>0.93230000000000002</v>
      </c>
      <c r="E90" s="245">
        <v>0.93230000000000002</v>
      </c>
    </row>
    <row r="91" spans="2:5" x14ac:dyDescent="0.25">
      <c r="B91" s="244">
        <v>45419</v>
      </c>
      <c r="C91" s="245">
        <v>1008.0658</v>
      </c>
      <c r="D91" s="245">
        <v>1.7136</v>
      </c>
      <c r="E91" s="245">
        <v>1.7136</v>
      </c>
    </row>
    <row r="92" spans="2:5" x14ac:dyDescent="0.25">
      <c r="B92" s="244">
        <v>45426</v>
      </c>
      <c r="C92" s="245">
        <v>1008.0658</v>
      </c>
      <c r="D92" s="245">
        <v>1.1962999999999999</v>
      </c>
      <c r="E92" s="245">
        <v>1.1962999999999999</v>
      </c>
    </row>
    <row r="93" spans="2:5" x14ac:dyDescent="0.25">
      <c r="B93" s="244">
        <v>45433</v>
      </c>
      <c r="C93" s="245">
        <v>1008.0658</v>
      </c>
      <c r="D93" s="245">
        <v>1.7104999999999999</v>
      </c>
      <c r="E93" s="245">
        <v>1.7104999999999999</v>
      </c>
    </row>
    <row r="94" spans="2:5" x14ac:dyDescent="0.25">
      <c r="B94" s="244">
        <v>45440</v>
      </c>
      <c r="C94" s="245">
        <v>1008.0658</v>
      </c>
      <c r="D94" s="245">
        <v>1.3257000000000001</v>
      </c>
      <c r="E94" s="245">
        <v>1.3257000000000001</v>
      </c>
    </row>
    <row r="95" spans="2:5" x14ac:dyDescent="0.25">
      <c r="B95" s="252"/>
      <c r="C95" s="253"/>
      <c r="D95" s="253"/>
      <c r="E95" s="253"/>
    </row>
    <row r="96" spans="2:5" x14ac:dyDescent="0.25">
      <c r="B96" s="252"/>
      <c r="C96" s="253"/>
      <c r="D96" s="253"/>
      <c r="E96" s="253"/>
    </row>
    <row r="97" spans="2:5" x14ac:dyDescent="0.25">
      <c r="B97" s="240" t="s">
        <v>1489</v>
      </c>
      <c r="C97" s="240"/>
      <c r="D97" s="240"/>
      <c r="E97" s="240"/>
    </row>
    <row r="98" spans="2:5" s="216" customFormat="1" ht="45" x14ac:dyDescent="0.2">
      <c r="B98" s="241" t="s">
        <v>1474</v>
      </c>
      <c r="C98" s="242" t="s">
        <v>1475</v>
      </c>
      <c r="D98" s="243" t="s">
        <v>1476</v>
      </c>
      <c r="E98" s="243" t="s">
        <v>1477</v>
      </c>
    </row>
    <row r="99" spans="2:5" x14ac:dyDescent="0.25">
      <c r="B99" s="244">
        <v>45266</v>
      </c>
      <c r="C99" s="245">
        <v>15.987500000000001</v>
      </c>
      <c r="D99" s="245">
        <v>5.2999999999999999E-2</v>
      </c>
      <c r="E99" s="245">
        <v>5.2999999999999999E-2</v>
      </c>
    </row>
    <row r="100" spans="2:5" x14ac:dyDescent="0.25">
      <c r="B100" s="244">
        <v>45294</v>
      </c>
      <c r="C100" s="245">
        <v>16.194700000000001</v>
      </c>
      <c r="D100" s="245">
        <v>5.3999999999999999E-2</v>
      </c>
      <c r="E100" s="245">
        <v>5.3999999999999999E-2</v>
      </c>
    </row>
    <row r="101" spans="2:5" x14ac:dyDescent="0.25">
      <c r="B101" s="244">
        <v>45329</v>
      </c>
      <c r="C101" s="245">
        <v>16.397099999999998</v>
      </c>
      <c r="D101" s="245">
        <v>5.3999999999999999E-2</v>
      </c>
      <c r="E101" s="245">
        <v>5.3999999999999999E-2</v>
      </c>
    </row>
    <row r="102" spans="2:5" x14ac:dyDescent="0.25">
      <c r="B102" s="244">
        <v>45357</v>
      </c>
      <c r="C102" s="245">
        <v>16.5688</v>
      </c>
      <c r="D102" s="245">
        <v>5.5E-2</v>
      </c>
      <c r="E102" s="245">
        <v>5.5E-2</v>
      </c>
    </row>
    <row r="103" spans="2:5" x14ac:dyDescent="0.25">
      <c r="B103" s="244">
        <v>45385</v>
      </c>
      <c r="C103" s="245">
        <v>16.6069</v>
      </c>
      <c r="D103" s="245">
        <v>5.5E-2</v>
      </c>
      <c r="E103" s="245">
        <v>5.5E-2</v>
      </c>
    </row>
    <row r="104" spans="2:5" x14ac:dyDescent="0.25">
      <c r="B104" s="244">
        <v>45414</v>
      </c>
      <c r="C104" s="245">
        <v>16.718299999999999</v>
      </c>
      <c r="D104" s="245">
        <v>5.5E-2</v>
      </c>
      <c r="E104" s="245">
        <v>5.5E-2</v>
      </c>
    </row>
    <row r="105" spans="2:5" x14ac:dyDescent="0.25">
      <c r="B105" s="252"/>
      <c r="C105" s="253"/>
      <c r="D105" s="253"/>
      <c r="E105" s="253"/>
    </row>
    <row r="106" spans="2:5" x14ac:dyDescent="0.25">
      <c r="B106" s="240" t="s">
        <v>1490</v>
      </c>
      <c r="C106" s="240"/>
      <c r="D106" s="240"/>
      <c r="E106" s="240"/>
    </row>
    <row r="107" spans="2:5" s="216" customFormat="1" ht="45" x14ac:dyDescent="0.2">
      <c r="B107" s="241" t="s">
        <v>1474</v>
      </c>
      <c r="C107" s="242" t="s">
        <v>1475</v>
      </c>
      <c r="D107" s="243" t="s">
        <v>1476</v>
      </c>
      <c r="E107" s="243" t="s">
        <v>1477</v>
      </c>
    </row>
    <row r="108" spans="2:5" x14ac:dyDescent="0.25">
      <c r="B108" s="244">
        <v>45266</v>
      </c>
      <c r="C108" s="245">
        <v>19.1479</v>
      </c>
      <c r="D108" s="245">
        <v>5.2999999999999999E-2</v>
      </c>
      <c r="E108" s="245">
        <v>5.2999999999999999E-2</v>
      </c>
    </row>
    <row r="109" spans="2:5" x14ac:dyDescent="0.25">
      <c r="B109" s="244">
        <v>45294</v>
      </c>
      <c r="C109" s="245">
        <v>19.417100000000001</v>
      </c>
      <c r="D109" s="245">
        <v>5.3999999999999999E-2</v>
      </c>
      <c r="E109" s="245">
        <v>5.3999999999999999E-2</v>
      </c>
    </row>
    <row r="110" spans="2:5" x14ac:dyDescent="0.25">
      <c r="B110" s="244">
        <v>45329</v>
      </c>
      <c r="C110" s="245">
        <v>19.684100000000001</v>
      </c>
      <c r="D110" s="245">
        <v>5.3999999999999999E-2</v>
      </c>
      <c r="E110" s="245">
        <v>5.3999999999999999E-2</v>
      </c>
    </row>
    <row r="111" spans="2:5" x14ac:dyDescent="0.25">
      <c r="B111" s="244">
        <v>45357</v>
      </c>
      <c r="C111" s="245">
        <v>19.911799999999999</v>
      </c>
      <c r="D111" s="245">
        <v>5.5E-2</v>
      </c>
      <c r="E111" s="245">
        <v>5.5E-2</v>
      </c>
    </row>
    <row r="112" spans="2:5" x14ac:dyDescent="0.25">
      <c r="B112" s="244">
        <v>45385</v>
      </c>
      <c r="C112" s="245">
        <v>19.979600000000001</v>
      </c>
      <c r="D112" s="245">
        <v>5.5E-2</v>
      </c>
      <c r="E112" s="245">
        <v>5.5E-2</v>
      </c>
    </row>
    <row r="113" spans="2:5" x14ac:dyDescent="0.25">
      <c r="B113" s="244">
        <v>45414</v>
      </c>
      <c r="C113" s="245">
        <v>20.1355</v>
      </c>
      <c r="D113" s="245">
        <v>5.5E-2</v>
      </c>
      <c r="E113" s="245">
        <v>5.5E-2</v>
      </c>
    </row>
    <row r="115" spans="2:5" x14ac:dyDescent="0.25">
      <c r="B115" s="240" t="s">
        <v>1491</v>
      </c>
      <c r="C115" s="240"/>
      <c r="D115" s="240"/>
      <c r="E115" s="240"/>
    </row>
    <row r="116" spans="2:5" s="216" customFormat="1" ht="45" x14ac:dyDescent="0.2">
      <c r="B116" s="241" t="s">
        <v>1474</v>
      </c>
      <c r="C116" s="242" t="s">
        <v>1475</v>
      </c>
      <c r="D116" s="243" t="s">
        <v>1476</v>
      </c>
      <c r="E116" s="243" t="s">
        <v>1477</v>
      </c>
    </row>
    <row r="117" spans="2:5" s="217" customFormat="1" x14ac:dyDescent="0.25">
      <c r="B117" s="247" t="s">
        <v>1480</v>
      </c>
      <c r="C117" s="254">
        <v>1114.52</v>
      </c>
      <c r="D117" s="245">
        <v>6.5227000000000013</v>
      </c>
      <c r="E117" s="245">
        <v>6.5227000000000013</v>
      </c>
    </row>
    <row r="118" spans="2:5" s="217" customFormat="1" x14ac:dyDescent="0.25">
      <c r="B118" s="247" t="s">
        <v>1481</v>
      </c>
      <c r="C118" s="254">
        <v>1114.52</v>
      </c>
      <c r="D118" s="245">
        <v>7.1599000000000013</v>
      </c>
      <c r="E118" s="245">
        <v>7.1599000000000013</v>
      </c>
    </row>
    <row r="119" spans="2:5" s="217" customFormat="1" x14ac:dyDescent="0.25">
      <c r="B119" s="247" t="s">
        <v>1482</v>
      </c>
      <c r="C119" s="254">
        <v>1114.52</v>
      </c>
      <c r="D119" s="245">
        <v>7.0142999999999978</v>
      </c>
      <c r="E119" s="245">
        <v>7.0142999999999978</v>
      </c>
    </row>
    <row r="120" spans="2:5" s="217" customFormat="1" x14ac:dyDescent="0.25">
      <c r="B120" s="247" t="s">
        <v>1483</v>
      </c>
      <c r="C120" s="254">
        <v>1114.52</v>
      </c>
      <c r="D120" s="245">
        <v>7.9486000000000008</v>
      </c>
      <c r="E120" s="245">
        <v>7.9486000000000008</v>
      </c>
    </row>
    <row r="121" spans="2:5" s="217" customFormat="1" x14ac:dyDescent="0.25">
      <c r="B121" s="247" t="s">
        <v>1484</v>
      </c>
      <c r="C121" s="254">
        <v>1114.52</v>
      </c>
      <c r="D121" s="245">
        <v>7.3990999999999989</v>
      </c>
      <c r="E121" s="245">
        <v>7.3990999999999989</v>
      </c>
    </row>
    <row r="122" spans="2:5" s="217" customFormat="1" x14ac:dyDescent="0.25">
      <c r="B122" s="247" t="s">
        <v>1485</v>
      </c>
      <c r="C122" s="254">
        <v>1114.52</v>
      </c>
      <c r="D122" s="245">
        <v>6.8459000000000003</v>
      </c>
      <c r="E122" s="245">
        <v>6.8459000000000003</v>
      </c>
    </row>
    <row r="123" spans="2:5" s="217" customFormat="1" x14ac:dyDescent="0.25">
      <c r="B123" s="255"/>
      <c r="C123" s="256"/>
      <c r="D123" s="253"/>
      <c r="E123" s="253"/>
    </row>
    <row r="125" spans="2:5" x14ac:dyDescent="0.25">
      <c r="B125" s="240" t="s">
        <v>1492</v>
      </c>
      <c r="C125" s="240"/>
      <c r="D125" s="240"/>
      <c r="E125" s="240"/>
    </row>
    <row r="126" spans="2:5" s="216" customFormat="1" ht="45" x14ac:dyDescent="0.2">
      <c r="B126" s="241" t="s">
        <v>1474</v>
      </c>
      <c r="C126" s="242" t="s">
        <v>1475</v>
      </c>
      <c r="D126" s="243" t="s">
        <v>1476</v>
      </c>
      <c r="E126" s="243" t="s">
        <v>1477</v>
      </c>
    </row>
    <row r="127" spans="2:5" x14ac:dyDescent="0.25">
      <c r="B127" s="247" t="s">
        <v>1480</v>
      </c>
      <c r="C127" s="254">
        <v>1114.52</v>
      </c>
      <c r="D127" s="245">
        <v>6.6307</v>
      </c>
      <c r="E127" s="245">
        <v>6.6307</v>
      </c>
    </row>
    <row r="128" spans="2:5" x14ac:dyDescent="0.25">
      <c r="B128" s="247" t="s">
        <v>1481</v>
      </c>
      <c r="C128" s="254">
        <v>1114.52</v>
      </c>
      <c r="D128" s="245">
        <v>7.3777999999999988</v>
      </c>
      <c r="E128" s="245">
        <v>7.3777999999999988</v>
      </c>
    </row>
    <row r="129" spans="2:5" x14ac:dyDescent="0.25">
      <c r="B129" s="247" t="s">
        <v>1482</v>
      </c>
      <c r="C129" s="254">
        <v>1114.52</v>
      </c>
      <c r="D129" s="245">
        <v>7.2866999999999997</v>
      </c>
      <c r="E129" s="245">
        <v>7.2866999999999997</v>
      </c>
    </row>
    <row r="130" spans="2:5" x14ac:dyDescent="0.25">
      <c r="B130" s="247" t="s">
        <v>1483</v>
      </c>
      <c r="C130" s="254">
        <v>1114.52</v>
      </c>
      <c r="D130" s="245">
        <v>8.1722999999999999</v>
      </c>
      <c r="E130" s="245">
        <v>8.1722999999999999</v>
      </c>
    </row>
    <row r="131" spans="2:5" x14ac:dyDescent="0.25">
      <c r="B131" s="247" t="s">
        <v>1484</v>
      </c>
      <c r="C131" s="254">
        <v>1114.52</v>
      </c>
      <c r="D131" s="245">
        <v>7.5019</v>
      </c>
      <c r="E131" s="245">
        <v>7.5019</v>
      </c>
    </row>
    <row r="132" spans="2:5" x14ac:dyDescent="0.25">
      <c r="B132" s="247" t="s">
        <v>1485</v>
      </c>
      <c r="C132" s="254">
        <v>1114.52</v>
      </c>
      <c r="D132" s="245">
        <v>7.0957999999999988</v>
      </c>
      <c r="E132" s="245">
        <v>7.0957999999999988</v>
      </c>
    </row>
    <row r="133" spans="2:5" x14ac:dyDescent="0.25">
      <c r="B133" s="257"/>
      <c r="C133" s="250"/>
    </row>
    <row r="134" spans="2:5" x14ac:dyDescent="0.25">
      <c r="B134" s="240" t="s">
        <v>1493</v>
      </c>
      <c r="C134" s="240"/>
      <c r="D134" s="240"/>
      <c r="E134" s="240"/>
    </row>
    <row r="135" spans="2:5" s="216" customFormat="1" ht="45" x14ac:dyDescent="0.2">
      <c r="B135" s="241" t="s">
        <v>1474</v>
      </c>
      <c r="C135" s="242" t="s">
        <v>1475</v>
      </c>
      <c r="D135" s="243" t="s">
        <v>1476</v>
      </c>
      <c r="E135" s="243" t="s">
        <v>1477</v>
      </c>
    </row>
    <row r="136" spans="2:5" x14ac:dyDescent="0.25">
      <c r="B136" s="247" t="s">
        <v>1480</v>
      </c>
      <c r="C136" s="254">
        <v>1001.5157</v>
      </c>
      <c r="D136" s="245">
        <v>6.1207999999999982</v>
      </c>
      <c r="E136" s="245">
        <v>6.1207999999999982</v>
      </c>
    </row>
    <row r="137" spans="2:5" x14ac:dyDescent="0.25">
      <c r="B137" s="247" t="s">
        <v>1481</v>
      </c>
      <c r="C137" s="254">
        <v>1001.5157</v>
      </c>
      <c r="D137" s="245">
        <v>5.9978000000000007</v>
      </c>
      <c r="E137" s="245">
        <v>5.9978000000000007</v>
      </c>
    </row>
    <row r="138" spans="2:5" x14ac:dyDescent="0.25">
      <c r="B138" s="247" t="s">
        <v>1482</v>
      </c>
      <c r="C138" s="254">
        <v>1001.5157</v>
      </c>
      <c r="D138" s="245">
        <v>5.8202000000000016</v>
      </c>
      <c r="E138" s="245">
        <v>5.8202000000000016</v>
      </c>
    </row>
    <row r="139" spans="2:5" x14ac:dyDescent="0.25">
      <c r="B139" s="247" t="s">
        <v>1483</v>
      </c>
      <c r="C139" s="254">
        <v>1001.5157</v>
      </c>
      <c r="D139" s="245">
        <v>6.3776999999999981</v>
      </c>
      <c r="E139" s="245">
        <v>6.3776999999999981</v>
      </c>
    </row>
    <row r="140" spans="2:5" x14ac:dyDescent="0.25">
      <c r="B140" s="247" t="s">
        <v>1484</v>
      </c>
      <c r="C140" s="254">
        <v>1001.5157</v>
      </c>
      <c r="D140" s="245">
        <v>6.1044999999999998</v>
      </c>
      <c r="E140" s="245">
        <v>6.1044999999999998</v>
      </c>
    </row>
    <row r="141" spans="2:5" x14ac:dyDescent="0.25">
      <c r="B141" s="247" t="s">
        <v>1485</v>
      </c>
      <c r="C141" s="254">
        <v>1001.5157</v>
      </c>
      <c r="D141" s="245">
        <v>5.9315999999999987</v>
      </c>
      <c r="E141" s="245">
        <v>5.9315999999999987</v>
      </c>
    </row>
    <row r="142" spans="2:5" x14ac:dyDescent="0.25">
      <c r="B142" s="218"/>
      <c r="C142" s="251"/>
      <c r="D142" s="251"/>
      <c r="E142" s="251"/>
    </row>
    <row r="143" spans="2:5" x14ac:dyDescent="0.25">
      <c r="B143" s="240" t="s">
        <v>1494</v>
      </c>
      <c r="C143" s="240"/>
      <c r="D143" s="240"/>
      <c r="E143" s="240"/>
    </row>
    <row r="144" spans="2:5" s="216" customFormat="1" ht="45" x14ac:dyDescent="0.2">
      <c r="B144" s="241" t="s">
        <v>1474</v>
      </c>
      <c r="C144" s="242" t="s">
        <v>1475</v>
      </c>
      <c r="D144" s="243" t="s">
        <v>1476</v>
      </c>
      <c r="E144" s="243" t="s">
        <v>1477</v>
      </c>
    </row>
    <row r="145" spans="2:5" x14ac:dyDescent="0.25">
      <c r="B145" s="247" t="s">
        <v>1480</v>
      </c>
      <c r="C145" s="254">
        <v>1001.5187</v>
      </c>
      <c r="D145" s="245">
        <v>6.2527000000000017</v>
      </c>
      <c r="E145" s="245">
        <v>6.2527000000000017</v>
      </c>
    </row>
    <row r="146" spans="2:5" x14ac:dyDescent="0.25">
      <c r="B146" s="247" t="s">
        <v>1481</v>
      </c>
      <c r="C146" s="254">
        <v>1001.5187</v>
      </c>
      <c r="D146" s="245">
        <v>6.1037999999999988</v>
      </c>
      <c r="E146" s="245">
        <v>6.1037999999999988</v>
      </c>
    </row>
    <row r="147" spans="2:5" x14ac:dyDescent="0.25">
      <c r="B147" s="247" t="s">
        <v>1482</v>
      </c>
      <c r="C147" s="254">
        <v>1001.5187</v>
      </c>
      <c r="D147" s="245">
        <v>5.9134999999999991</v>
      </c>
      <c r="E147" s="245">
        <v>5.9134999999999991</v>
      </c>
    </row>
    <row r="148" spans="2:5" x14ac:dyDescent="0.25">
      <c r="B148" s="247" t="s">
        <v>1483</v>
      </c>
      <c r="C148" s="254">
        <v>1001.5187</v>
      </c>
      <c r="D148" s="245">
        <v>6.4772000000000016</v>
      </c>
      <c r="E148" s="245">
        <v>6.4772000000000016</v>
      </c>
    </row>
    <row r="149" spans="2:5" x14ac:dyDescent="0.25">
      <c r="B149" s="247" t="s">
        <v>1484</v>
      </c>
      <c r="C149" s="254">
        <v>1001.5187</v>
      </c>
      <c r="D149" s="245">
        <v>6.2008000000000001</v>
      </c>
      <c r="E149" s="245">
        <v>6.2008000000000001</v>
      </c>
    </row>
    <row r="150" spans="2:5" x14ac:dyDescent="0.25">
      <c r="B150" s="247" t="s">
        <v>1485</v>
      </c>
      <c r="C150" s="254">
        <v>1001.5187</v>
      </c>
      <c r="D150" s="245">
        <v>6.0313000000000017</v>
      </c>
      <c r="E150" s="245">
        <v>6.0313000000000017</v>
      </c>
    </row>
    <row r="151" spans="2:5" x14ac:dyDescent="0.25">
      <c r="B151" s="258"/>
      <c r="C151" s="251"/>
      <c r="D151" s="251"/>
      <c r="E151" s="251"/>
    </row>
    <row r="152" spans="2:5" x14ac:dyDescent="0.25">
      <c r="B152" s="240" t="s">
        <v>1495</v>
      </c>
      <c r="C152" s="240"/>
      <c r="D152" s="240"/>
      <c r="E152" s="240"/>
    </row>
    <row r="153" spans="2:5" s="216" customFormat="1" ht="45" x14ac:dyDescent="0.2">
      <c r="B153" s="241" t="s">
        <v>1474</v>
      </c>
      <c r="C153" s="242" t="s">
        <v>1475</v>
      </c>
      <c r="D153" s="243" t="s">
        <v>1476</v>
      </c>
      <c r="E153" s="243" t="s">
        <v>1477</v>
      </c>
    </row>
    <row r="154" spans="2:5" ht="15" customHeight="1" x14ac:dyDescent="0.25">
      <c r="B154" s="259">
        <v>45261</v>
      </c>
      <c r="C154" s="254">
        <v>1000</v>
      </c>
      <c r="D154" s="245">
        <v>0.17979999999999999</v>
      </c>
      <c r="E154" s="245">
        <v>0.17979999999999999</v>
      </c>
    </row>
    <row r="155" spans="2:5" ht="15" customHeight="1" x14ac:dyDescent="0.25">
      <c r="B155" s="259">
        <v>45262</v>
      </c>
      <c r="C155" s="254">
        <v>1000</v>
      </c>
      <c r="D155" s="245">
        <v>0.1804</v>
      </c>
      <c r="E155" s="245">
        <v>0.1804</v>
      </c>
    </row>
    <row r="156" spans="2:5" ht="15" customHeight="1" x14ac:dyDescent="0.25">
      <c r="B156" s="259">
        <v>45263</v>
      </c>
      <c r="C156" s="254">
        <v>1000</v>
      </c>
      <c r="D156" s="245">
        <v>0.18029999999999999</v>
      </c>
      <c r="E156" s="245">
        <v>0.18029999999999999</v>
      </c>
    </row>
    <row r="157" spans="2:5" ht="15" customHeight="1" x14ac:dyDescent="0.25">
      <c r="B157" s="259">
        <v>45264</v>
      </c>
      <c r="C157" s="254">
        <v>1000</v>
      </c>
      <c r="D157" s="245">
        <v>0.1792</v>
      </c>
      <c r="E157" s="245">
        <v>0.1792</v>
      </c>
    </row>
    <row r="158" spans="2:5" ht="15" customHeight="1" x14ac:dyDescent="0.25">
      <c r="B158" s="259">
        <v>45265</v>
      </c>
      <c r="C158" s="254">
        <v>1000</v>
      </c>
      <c r="D158" s="245">
        <v>0.1792</v>
      </c>
      <c r="E158" s="245">
        <v>0.1792</v>
      </c>
    </row>
    <row r="159" spans="2:5" ht="15" customHeight="1" x14ac:dyDescent="0.25">
      <c r="B159" s="259">
        <v>45266</v>
      </c>
      <c r="C159" s="254">
        <v>1000.0001999999999</v>
      </c>
      <c r="D159" s="245">
        <v>0.17899999999999999</v>
      </c>
      <c r="E159" s="245">
        <v>0.17899999999999999</v>
      </c>
    </row>
    <row r="160" spans="2:5" ht="15" customHeight="1" x14ac:dyDescent="0.25">
      <c r="B160" s="259">
        <v>45267</v>
      </c>
      <c r="C160" s="254">
        <v>1000.0001999999999</v>
      </c>
      <c r="D160" s="245">
        <v>0.17879999999999999</v>
      </c>
      <c r="E160" s="245">
        <v>0.17879999999999999</v>
      </c>
    </row>
    <row r="161" spans="2:5" ht="15" customHeight="1" x14ac:dyDescent="0.25">
      <c r="B161" s="259">
        <v>45268</v>
      </c>
      <c r="C161" s="254">
        <v>1000.0005</v>
      </c>
      <c r="D161" s="245">
        <v>0.17910000000000001</v>
      </c>
      <c r="E161" s="245">
        <v>0.17910000000000001</v>
      </c>
    </row>
    <row r="162" spans="2:5" ht="15" customHeight="1" x14ac:dyDescent="0.25">
      <c r="B162" s="259">
        <v>45269</v>
      </c>
      <c r="C162" s="254">
        <v>1000.0005</v>
      </c>
      <c r="D162" s="245">
        <v>0.18010000000000001</v>
      </c>
      <c r="E162" s="245">
        <v>0.18010000000000001</v>
      </c>
    </row>
    <row r="163" spans="2:5" ht="15" customHeight="1" x14ac:dyDescent="0.25">
      <c r="B163" s="259">
        <v>45270</v>
      </c>
      <c r="C163" s="254">
        <v>1000.0004</v>
      </c>
      <c r="D163" s="245">
        <v>0.18</v>
      </c>
      <c r="E163" s="245">
        <v>0.18</v>
      </c>
    </row>
    <row r="164" spans="2:5" ht="15" customHeight="1" x14ac:dyDescent="0.25">
      <c r="B164" s="259">
        <v>45271</v>
      </c>
      <c r="C164" s="254">
        <v>1000.0001999999999</v>
      </c>
      <c r="D164" s="245">
        <v>0.216</v>
      </c>
      <c r="E164" s="245">
        <v>0.216</v>
      </c>
    </row>
    <row r="165" spans="2:5" ht="15" customHeight="1" x14ac:dyDescent="0.25">
      <c r="B165" s="259">
        <v>45272</v>
      </c>
      <c r="C165" s="254">
        <v>1000.0001999999999</v>
      </c>
      <c r="D165" s="245">
        <v>0.17979999999999999</v>
      </c>
      <c r="E165" s="245">
        <v>0.17979999999999999</v>
      </c>
    </row>
    <row r="166" spans="2:5" ht="15" customHeight="1" x14ac:dyDescent="0.25">
      <c r="B166" s="259">
        <v>45273</v>
      </c>
      <c r="C166" s="254">
        <v>1000.0005</v>
      </c>
      <c r="D166" s="245">
        <v>0.17949999999999999</v>
      </c>
      <c r="E166" s="245">
        <v>0.17949999999999999</v>
      </c>
    </row>
    <row r="167" spans="2:5" ht="15" customHeight="1" x14ac:dyDescent="0.25">
      <c r="B167" s="259">
        <v>45274</v>
      </c>
      <c r="C167" s="254">
        <v>1000</v>
      </c>
      <c r="D167" s="245">
        <v>0.17960000000000001</v>
      </c>
      <c r="E167" s="245">
        <v>0.17960000000000001</v>
      </c>
    </row>
    <row r="168" spans="2:5" ht="15" customHeight="1" x14ac:dyDescent="0.25">
      <c r="B168" s="259">
        <v>45275</v>
      </c>
      <c r="C168" s="254">
        <v>1000</v>
      </c>
      <c r="D168" s="245">
        <v>0.17730000000000001</v>
      </c>
      <c r="E168" s="245">
        <v>0.17730000000000001</v>
      </c>
    </row>
    <row r="169" spans="2:5" ht="15" customHeight="1" x14ac:dyDescent="0.25">
      <c r="B169" s="259">
        <v>45276</v>
      </c>
      <c r="C169" s="254">
        <v>1000.0001</v>
      </c>
      <c r="D169" s="245">
        <v>0.1777</v>
      </c>
      <c r="E169" s="245">
        <v>0.1777</v>
      </c>
    </row>
    <row r="170" spans="2:5" ht="15" customHeight="1" x14ac:dyDescent="0.25">
      <c r="B170" s="259">
        <v>45277</v>
      </c>
      <c r="C170" s="254">
        <v>1000</v>
      </c>
      <c r="D170" s="245">
        <v>0.1777</v>
      </c>
      <c r="E170" s="245">
        <v>0.1777</v>
      </c>
    </row>
    <row r="171" spans="2:5" ht="15" customHeight="1" x14ac:dyDescent="0.25">
      <c r="B171" s="259">
        <v>45278</v>
      </c>
      <c r="C171" s="254">
        <v>1000.0005</v>
      </c>
      <c r="D171" s="245">
        <v>0.17960000000000001</v>
      </c>
      <c r="E171" s="245">
        <v>0.17960000000000001</v>
      </c>
    </row>
    <row r="172" spans="2:5" ht="15" customHeight="1" x14ac:dyDescent="0.25">
      <c r="B172" s="259">
        <v>45279</v>
      </c>
      <c r="C172" s="254">
        <v>1000</v>
      </c>
      <c r="D172" s="245">
        <v>0.1804</v>
      </c>
      <c r="E172" s="245">
        <v>0.1804</v>
      </c>
    </row>
    <row r="173" spans="2:5" ht="15" customHeight="1" x14ac:dyDescent="0.25">
      <c r="B173" s="259">
        <v>45280</v>
      </c>
      <c r="C173" s="254">
        <v>1000</v>
      </c>
      <c r="D173" s="245">
        <v>0.17929999999999999</v>
      </c>
      <c r="E173" s="245">
        <v>0.17929999999999999</v>
      </c>
    </row>
    <row r="174" spans="2:5" ht="15" customHeight="1" x14ac:dyDescent="0.25">
      <c r="B174" s="259">
        <v>45281</v>
      </c>
      <c r="C174" s="254">
        <v>1000.0001</v>
      </c>
      <c r="D174" s="245">
        <v>0.1812</v>
      </c>
      <c r="E174" s="245">
        <v>0.1812</v>
      </c>
    </row>
    <row r="175" spans="2:5" ht="15" customHeight="1" x14ac:dyDescent="0.25">
      <c r="B175" s="259">
        <v>45282</v>
      </c>
      <c r="C175" s="254">
        <v>1000</v>
      </c>
      <c r="D175" s="245">
        <v>0.17979999999999999</v>
      </c>
      <c r="E175" s="245">
        <v>0.17979999999999999</v>
      </c>
    </row>
    <row r="176" spans="2:5" ht="15" customHeight="1" x14ac:dyDescent="0.25">
      <c r="B176" s="259">
        <v>45283</v>
      </c>
      <c r="C176" s="254">
        <v>1000</v>
      </c>
      <c r="D176" s="245">
        <v>0.18090000000000001</v>
      </c>
      <c r="E176" s="245">
        <v>0.18090000000000001</v>
      </c>
    </row>
    <row r="177" spans="2:5" ht="15" customHeight="1" x14ac:dyDescent="0.25">
      <c r="B177" s="259">
        <v>45284</v>
      </c>
      <c r="C177" s="254">
        <v>1000</v>
      </c>
      <c r="D177" s="245">
        <v>0.18090000000000001</v>
      </c>
      <c r="E177" s="245">
        <v>0.18090000000000001</v>
      </c>
    </row>
    <row r="178" spans="2:5" ht="15" customHeight="1" x14ac:dyDescent="0.25">
      <c r="B178" s="259">
        <v>45285</v>
      </c>
      <c r="C178" s="254">
        <v>1000</v>
      </c>
      <c r="D178" s="245">
        <v>0.18090000000000001</v>
      </c>
      <c r="E178" s="245">
        <v>0.18090000000000001</v>
      </c>
    </row>
    <row r="179" spans="2:5" ht="15" customHeight="1" x14ac:dyDescent="0.25">
      <c r="B179" s="259">
        <v>45286</v>
      </c>
      <c r="C179" s="254">
        <v>1000</v>
      </c>
      <c r="D179" s="245">
        <v>0.1804</v>
      </c>
      <c r="E179" s="245">
        <v>0.1804</v>
      </c>
    </row>
    <row r="180" spans="2:5" ht="15" customHeight="1" x14ac:dyDescent="0.25">
      <c r="B180" s="259">
        <v>45287</v>
      </c>
      <c r="C180" s="254">
        <v>1000</v>
      </c>
      <c r="D180" s="245">
        <v>0.18029999999999999</v>
      </c>
      <c r="E180" s="245">
        <v>0.18029999999999999</v>
      </c>
    </row>
    <row r="181" spans="2:5" ht="15" customHeight="1" x14ac:dyDescent="0.25">
      <c r="B181" s="259">
        <v>45288</v>
      </c>
      <c r="C181" s="254">
        <v>1000.0004</v>
      </c>
      <c r="D181" s="245">
        <v>0.18060000000000001</v>
      </c>
      <c r="E181" s="245">
        <v>0.18060000000000001</v>
      </c>
    </row>
    <row r="182" spans="2:5" ht="15" customHeight="1" x14ac:dyDescent="0.25">
      <c r="B182" s="259">
        <v>45289</v>
      </c>
      <c r="C182" s="254">
        <v>1000.0025000000001</v>
      </c>
      <c r="D182" s="245">
        <v>0.18079999999999999</v>
      </c>
      <c r="E182" s="245">
        <v>0.18079999999999999</v>
      </c>
    </row>
    <row r="183" spans="2:5" ht="15" customHeight="1" x14ac:dyDescent="0.25">
      <c r="B183" s="259">
        <v>45290</v>
      </c>
      <c r="C183" s="254">
        <v>1000.0023</v>
      </c>
      <c r="D183" s="245">
        <v>0.18210000000000001</v>
      </c>
      <c r="E183" s="245">
        <v>0.18210000000000001</v>
      </c>
    </row>
    <row r="184" spans="2:5" ht="15" customHeight="1" x14ac:dyDescent="0.25">
      <c r="B184" s="259">
        <v>45291</v>
      </c>
      <c r="C184" s="254">
        <v>1000.0021</v>
      </c>
      <c r="D184" s="245">
        <v>0.18210000000000001</v>
      </c>
      <c r="E184" s="245">
        <v>0.18210000000000001</v>
      </c>
    </row>
    <row r="185" spans="2:5" ht="15" customHeight="1" x14ac:dyDescent="0.25">
      <c r="B185" s="259">
        <v>45292</v>
      </c>
      <c r="C185" s="254">
        <v>1000.0015</v>
      </c>
      <c r="D185" s="245">
        <v>0.18099999999999999</v>
      </c>
      <c r="E185" s="245">
        <v>0.18099999999999999</v>
      </c>
    </row>
    <row r="186" spans="2:5" ht="15" customHeight="1" x14ac:dyDescent="0.25">
      <c r="B186" s="259">
        <v>45293</v>
      </c>
      <c r="C186" s="254">
        <v>1000.0013</v>
      </c>
      <c r="D186" s="245">
        <v>0.17910000000000001</v>
      </c>
      <c r="E186" s="245">
        <v>0.17910000000000001</v>
      </c>
    </row>
    <row r="187" spans="2:5" ht="15" customHeight="1" x14ac:dyDescent="0.25">
      <c r="B187" s="259">
        <v>45294</v>
      </c>
      <c r="C187" s="254">
        <v>1000.0015</v>
      </c>
      <c r="D187" s="245">
        <v>0.17960000000000001</v>
      </c>
      <c r="E187" s="245">
        <v>0.17960000000000001</v>
      </c>
    </row>
    <row r="188" spans="2:5" ht="15" customHeight="1" x14ac:dyDescent="0.25">
      <c r="B188" s="259">
        <v>45295</v>
      </c>
      <c r="C188" s="254">
        <v>1000.0013</v>
      </c>
      <c r="D188" s="245">
        <v>0.1782</v>
      </c>
      <c r="E188" s="245">
        <v>0.1782</v>
      </c>
    </row>
    <row r="189" spans="2:5" ht="15" customHeight="1" x14ac:dyDescent="0.25">
      <c r="B189" s="259">
        <v>45296</v>
      </c>
      <c r="C189" s="254">
        <v>1000.0014</v>
      </c>
      <c r="D189" s="245">
        <v>0.17860000000000001</v>
      </c>
      <c r="E189" s="245">
        <v>0.17860000000000001</v>
      </c>
    </row>
    <row r="190" spans="2:5" ht="15" customHeight="1" x14ac:dyDescent="0.25">
      <c r="B190" s="259">
        <v>45297</v>
      </c>
      <c r="C190" s="254">
        <v>1000.0013</v>
      </c>
      <c r="D190" s="245">
        <v>0.1794</v>
      </c>
      <c r="E190" s="245">
        <v>0.1794</v>
      </c>
    </row>
    <row r="191" spans="2:5" ht="15" customHeight="1" x14ac:dyDescent="0.25">
      <c r="B191" s="259">
        <v>45298</v>
      </c>
      <c r="C191" s="254">
        <v>1000.0012</v>
      </c>
      <c r="D191" s="245">
        <v>0.1794</v>
      </c>
      <c r="E191" s="245">
        <v>0.1794</v>
      </c>
    </row>
    <row r="192" spans="2:5" ht="15" customHeight="1" x14ac:dyDescent="0.25">
      <c r="B192" s="259">
        <v>45299</v>
      </c>
      <c r="C192" s="254">
        <v>1000.001</v>
      </c>
      <c r="D192" s="245">
        <v>0.1799</v>
      </c>
      <c r="E192" s="245">
        <v>0.1799</v>
      </c>
    </row>
    <row r="193" spans="2:5" ht="15" customHeight="1" x14ac:dyDescent="0.25">
      <c r="B193" s="259">
        <v>45300</v>
      </c>
      <c r="C193" s="254">
        <v>1000.0008</v>
      </c>
      <c r="D193" s="245">
        <v>0.1797</v>
      </c>
      <c r="E193" s="245">
        <v>0.1797</v>
      </c>
    </row>
    <row r="194" spans="2:5" ht="15" customHeight="1" x14ac:dyDescent="0.25">
      <c r="B194" s="259">
        <v>45301</v>
      </c>
      <c r="C194" s="254">
        <v>1000.0007000000001</v>
      </c>
      <c r="D194" s="245">
        <v>0.17960000000000001</v>
      </c>
      <c r="E194" s="245">
        <v>0.17960000000000001</v>
      </c>
    </row>
    <row r="195" spans="2:5" ht="15" customHeight="1" x14ac:dyDescent="0.25">
      <c r="B195" s="259">
        <v>45302</v>
      </c>
      <c r="C195" s="254">
        <v>1000.0008</v>
      </c>
      <c r="D195" s="245">
        <v>0.17949999999999999</v>
      </c>
      <c r="E195" s="245">
        <v>0.17949999999999999</v>
      </c>
    </row>
    <row r="196" spans="2:5" ht="15" customHeight="1" x14ac:dyDescent="0.25">
      <c r="B196" s="259">
        <v>45303</v>
      </c>
      <c r="C196" s="254">
        <v>1000.0005</v>
      </c>
      <c r="D196" s="245">
        <v>0.1787</v>
      </c>
      <c r="E196" s="245">
        <v>0.1787</v>
      </c>
    </row>
    <row r="197" spans="2:5" ht="15" customHeight="1" x14ac:dyDescent="0.25">
      <c r="B197" s="259">
        <v>45304</v>
      </c>
      <c r="C197" s="254">
        <v>1000.0004</v>
      </c>
      <c r="D197" s="245">
        <v>0.17910000000000001</v>
      </c>
      <c r="E197" s="245">
        <v>0.17910000000000001</v>
      </c>
    </row>
    <row r="198" spans="2:5" ht="15" customHeight="1" x14ac:dyDescent="0.25">
      <c r="B198" s="259">
        <v>45305</v>
      </c>
      <c r="C198" s="254">
        <v>1000.0003</v>
      </c>
      <c r="D198" s="245">
        <v>0.17910000000000001</v>
      </c>
      <c r="E198" s="245">
        <v>0.17910000000000001</v>
      </c>
    </row>
    <row r="199" spans="2:5" ht="15" customHeight="1" x14ac:dyDescent="0.25">
      <c r="B199" s="259">
        <v>45306</v>
      </c>
      <c r="C199" s="254">
        <v>1000.0004</v>
      </c>
      <c r="D199" s="245">
        <v>0.1794</v>
      </c>
      <c r="E199" s="245">
        <v>0.1794</v>
      </c>
    </row>
    <row r="200" spans="2:5" ht="15" customHeight="1" x14ac:dyDescent="0.25">
      <c r="B200" s="259">
        <v>45307</v>
      </c>
      <c r="C200" s="254">
        <v>1000.0004</v>
      </c>
      <c r="D200" s="245">
        <v>0.1797</v>
      </c>
      <c r="E200" s="245">
        <v>0.1797</v>
      </c>
    </row>
    <row r="201" spans="2:5" ht="15" customHeight="1" x14ac:dyDescent="0.25">
      <c r="B201" s="259">
        <v>45308</v>
      </c>
      <c r="C201" s="254">
        <v>1000.0001999999999</v>
      </c>
      <c r="D201" s="245">
        <v>0.17979999999999999</v>
      </c>
      <c r="E201" s="245">
        <v>0.17979999999999999</v>
      </c>
    </row>
    <row r="202" spans="2:5" ht="15" customHeight="1" x14ac:dyDescent="0.25">
      <c r="B202" s="259">
        <v>45309</v>
      </c>
      <c r="C202" s="254">
        <v>1000.0007000000001</v>
      </c>
      <c r="D202" s="245">
        <v>0.18</v>
      </c>
      <c r="E202" s="245">
        <v>0.18</v>
      </c>
    </row>
    <row r="203" spans="2:5" ht="15" customHeight="1" x14ac:dyDescent="0.25">
      <c r="B203" s="259">
        <v>45310</v>
      </c>
      <c r="C203" s="254">
        <v>1000.0001</v>
      </c>
      <c r="D203" s="245">
        <v>0.18029999999999999</v>
      </c>
      <c r="E203" s="245">
        <v>0.18029999999999999</v>
      </c>
    </row>
    <row r="204" spans="2:5" ht="15" customHeight="1" x14ac:dyDescent="0.25">
      <c r="B204" s="259">
        <v>45311</v>
      </c>
      <c r="C204" s="254">
        <v>1000</v>
      </c>
      <c r="D204" s="245">
        <v>0.18110000000000001</v>
      </c>
      <c r="E204" s="245">
        <v>0.18110000000000001</v>
      </c>
    </row>
    <row r="205" spans="2:5" ht="15" customHeight="1" x14ac:dyDescent="0.25">
      <c r="B205" s="259">
        <v>45312</v>
      </c>
      <c r="C205" s="254">
        <v>1000</v>
      </c>
      <c r="D205" s="245">
        <v>0.18140000000000001</v>
      </c>
      <c r="E205" s="245">
        <v>0.18140000000000001</v>
      </c>
    </row>
    <row r="206" spans="2:5" ht="15" customHeight="1" x14ac:dyDescent="0.25">
      <c r="B206" s="259">
        <v>45313</v>
      </c>
      <c r="C206" s="254">
        <v>1000</v>
      </c>
      <c r="D206" s="245">
        <v>0.1797</v>
      </c>
      <c r="E206" s="245">
        <v>0.1797</v>
      </c>
    </row>
    <row r="207" spans="2:5" ht="15" customHeight="1" x14ac:dyDescent="0.25">
      <c r="B207" s="259">
        <v>45314</v>
      </c>
      <c r="C207" s="254">
        <v>1000</v>
      </c>
      <c r="D207" s="245">
        <v>0.18790000000000001</v>
      </c>
      <c r="E207" s="245">
        <v>0.18790000000000001</v>
      </c>
    </row>
    <row r="208" spans="2:5" ht="15" customHeight="1" x14ac:dyDescent="0.25">
      <c r="B208" s="259">
        <v>45315</v>
      </c>
      <c r="C208" s="254">
        <v>1000</v>
      </c>
      <c r="D208" s="245">
        <v>0.18010000000000001</v>
      </c>
      <c r="E208" s="245">
        <v>0.18010000000000001</v>
      </c>
    </row>
    <row r="209" spans="2:5" ht="15" customHeight="1" x14ac:dyDescent="0.25">
      <c r="B209" s="259">
        <v>45316</v>
      </c>
      <c r="C209" s="254">
        <v>1000</v>
      </c>
      <c r="D209" s="245">
        <v>0.18</v>
      </c>
      <c r="E209" s="245">
        <v>0.18</v>
      </c>
    </row>
    <row r="210" spans="2:5" ht="15" customHeight="1" x14ac:dyDescent="0.25">
      <c r="B210" s="259">
        <v>45317</v>
      </c>
      <c r="C210" s="254">
        <v>1000</v>
      </c>
      <c r="D210" s="245">
        <v>0.18079999999999999</v>
      </c>
      <c r="E210" s="245">
        <v>0.18079999999999999</v>
      </c>
    </row>
    <row r="211" spans="2:5" ht="15" customHeight="1" x14ac:dyDescent="0.25">
      <c r="B211" s="259">
        <v>45318</v>
      </c>
      <c r="C211" s="254">
        <v>1000</v>
      </c>
      <c r="D211" s="245">
        <v>0.18090000000000001</v>
      </c>
      <c r="E211" s="245">
        <v>0.18090000000000001</v>
      </c>
    </row>
    <row r="212" spans="2:5" ht="15" customHeight="1" x14ac:dyDescent="0.25">
      <c r="B212" s="259">
        <v>45319</v>
      </c>
      <c r="C212" s="254">
        <v>1000</v>
      </c>
      <c r="D212" s="245">
        <v>0.18079999999999999</v>
      </c>
      <c r="E212" s="245">
        <v>0.18079999999999999</v>
      </c>
    </row>
    <row r="213" spans="2:5" ht="15" customHeight="1" x14ac:dyDescent="0.25">
      <c r="B213" s="259">
        <v>45320</v>
      </c>
      <c r="C213" s="254">
        <v>1000.0004</v>
      </c>
      <c r="D213" s="245">
        <v>0.18060000000000001</v>
      </c>
      <c r="E213" s="245">
        <v>0.18060000000000001</v>
      </c>
    </row>
    <row r="214" spans="2:5" ht="15" customHeight="1" x14ac:dyDescent="0.25">
      <c r="B214" s="259">
        <v>45321</v>
      </c>
      <c r="C214" s="254">
        <v>1000.0003</v>
      </c>
      <c r="D214" s="245">
        <v>0.17929999999999999</v>
      </c>
      <c r="E214" s="245">
        <v>0.17929999999999999</v>
      </c>
    </row>
    <row r="215" spans="2:5" ht="15" customHeight="1" x14ac:dyDescent="0.25">
      <c r="B215" s="259">
        <v>45322</v>
      </c>
      <c r="C215" s="254">
        <v>1000.0005</v>
      </c>
      <c r="D215" s="245">
        <v>0.17910000000000001</v>
      </c>
      <c r="E215" s="245">
        <v>0.17910000000000001</v>
      </c>
    </row>
    <row r="216" spans="2:5" ht="15" customHeight="1" x14ac:dyDescent="0.25">
      <c r="B216" s="259">
        <v>45323</v>
      </c>
      <c r="C216" s="254">
        <v>1000.0011</v>
      </c>
      <c r="D216" s="245">
        <v>0.1736</v>
      </c>
      <c r="E216" s="245">
        <v>0.1736</v>
      </c>
    </row>
    <row r="217" spans="2:5" ht="15" customHeight="1" x14ac:dyDescent="0.25">
      <c r="B217" s="259">
        <v>45324</v>
      </c>
      <c r="C217" s="254">
        <v>1000.0028</v>
      </c>
      <c r="D217" s="245">
        <v>0.1706</v>
      </c>
      <c r="E217" s="245">
        <v>0.1706</v>
      </c>
    </row>
    <row r="218" spans="2:5" ht="15" customHeight="1" x14ac:dyDescent="0.25">
      <c r="B218" s="259">
        <v>45325</v>
      </c>
      <c r="C218" s="254">
        <v>1000.0024</v>
      </c>
      <c r="D218" s="245">
        <v>0.17199999999999999</v>
      </c>
      <c r="E218" s="245">
        <v>0.17199999999999999</v>
      </c>
    </row>
    <row r="219" spans="2:5" ht="15" customHeight="1" x14ac:dyDescent="0.25">
      <c r="B219" s="259">
        <v>45326</v>
      </c>
      <c r="C219" s="254">
        <v>1000.0021</v>
      </c>
      <c r="D219" s="245">
        <v>0.1719</v>
      </c>
      <c r="E219" s="245">
        <v>0.1719</v>
      </c>
    </row>
    <row r="220" spans="2:5" ht="15" customHeight="1" x14ac:dyDescent="0.25">
      <c r="B220" s="259">
        <v>45327</v>
      </c>
      <c r="C220" s="254">
        <v>1000.0041</v>
      </c>
      <c r="D220" s="245">
        <v>0.16850000000000001</v>
      </c>
      <c r="E220" s="245">
        <v>0.16850000000000001</v>
      </c>
    </row>
    <row r="221" spans="2:5" ht="15" customHeight="1" x14ac:dyDescent="0.25">
      <c r="B221" s="259">
        <v>45328</v>
      </c>
      <c r="C221" s="254">
        <v>1000.0023</v>
      </c>
      <c r="D221" s="245">
        <v>0.16980000000000001</v>
      </c>
      <c r="E221" s="245">
        <v>0.16980000000000001</v>
      </c>
    </row>
    <row r="222" spans="2:5" ht="15" customHeight="1" x14ac:dyDescent="0.25">
      <c r="B222" s="259">
        <v>45329</v>
      </c>
      <c r="C222" s="254">
        <v>1000.0023</v>
      </c>
      <c r="D222" s="245">
        <v>0.17100000000000001</v>
      </c>
      <c r="E222" s="245">
        <v>0.17100000000000001</v>
      </c>
    </row>
    <row r="223" spans="2:5" ht="15" customHeight="1" x14ac:dyDescent="0.25">
      <c r="B223" s="259">
        <v>45330</v>
      </c>
      <c r="C223" s="254">
        <v>1000.0021</v>
      </c>
      <c r="D223" s="245">
        <v>0.17730000000000001</v>
      </c>
      <c r="E223" s="245">
        <v>0.17730000000000001</v>
      </c>
    </row>
    <row r="224" spans="2:5" ht="15" customHeight="1" x14ac:dyDescent="0.25">
      <c r="B224" s="259">
        <v>45331</v>
      </c>
      <c r="C224" s="254">
        <v>1000.0021</v>
      </c>
      <c r="D224" s="245">
        <v>0.17949999999999999</v>
      </c>
      <c r="E224" s="245">
        <v>0.17949999999999999</v>
      </c>
    </row>
    <row r="225" spans="2:5" ht="15" customHeight="1" x14ac:dyDescent="0.25">
      <c r="B225" s="259">
        <v>45332</v>
      </c>
      <c r="C225" s="254">
        <v>1000.0018</v>
      </c>
      <c r="D225" s="245">
        <v>0.18060000000000001</v>
      </c>
      <c r="E225" s="245">
        <v>0.18060000000000001</v>
      </c>
    </row>
    <row r="226" spans="2:5" ht="15" customHeight="1" x14ac:dyDescent="0.25">
      <c r="B226" s="259">
        <v>45333</v>
      </c>
      <c r="C226" s="254">
        <v>1000.0017</v>
      </c>
      <c r="D226" s="245">
        <v>0.18049999999999999</v>
      </c>
      <c r="E226" s="245">
        <v>0.18049999999999999</v>
      </c>
    </row>
    <row r="227" spans="2:5" ht="15" customHeight="1" x14ac:dyDescent="0.25">
      <c r="B227" s="259">
        <v>45334</v>
      </c>
      <c r="C227" s="254">
        <v>1000.0001999999999</v>
      </c>
      <c r="D227" s="245">
        <v>0.1799</v>
      </c>
      <c r="E227" s="245">
        <v>0.1799</v>
      </c>
    </row>
    <row r="228" spans="2:5" ht="15" customHeight="1" x14ac:dyDescent="0.25">
      <c r="B228" s="259">
        <v>45335</v>
      </c>
      <c r="C228" s="254">
        <v>1000.0003</v>
      </c>
      <c r="D228" s="245">
        <v>0.17829999999999999</v>
      </c>
      <c r="E228" s="245">
        <v>0.17829999999999999</v>
      </c>
    </row>
    <row r="229" spans="2:5" ht="15" customHeight="1" x14ac:dyDescent="0.25">
      <c r="B229" s="259">
        <v>45336</v>
      </c>
      <c r="C229" s="254">
        <v>1000</v>
      </c>
      <c r="D229" s="245">
        <v>0.1774</v>
      </c>
      <c r="E229" s="245">
        <v>0.1774</v>
      </c>
    </row>
    <row r="230" spans="2:5" ht="15" customHeight="1" x14ac:dyDescent="0.25">
      <c r="B230" s="259">
        <v>45337</v>
      </c>
      <c r="C230" s="254">
        <v>1000</v>
      </c>
      <c r="D230" s="245">
        <v>0.17710000000000001</v>
      </c>
      <c r="E230" s="245">
        <v>0.17710000000000001</v>
      </c>
    </row>
    <row r="231" spans="2:5" ht="15" customHeight="1" x14ac:dyDescent="0.25">
      <c r="B231" s="259">
        <v>45338</v>
      </c>
      <c r="C231" s="254">
        <v>1000.0005</v>
      </c>
      <c r="D231" s="245">
        <v>0.17660000000000001</v>
      </c>
      <c r="E231" s="245">
        <v>0.17660000000000001</v>
      </c>
    </row>
    <row r="232" spans="2:5" ht="15" customHeight="1" x14ac:dyDescent="0.25">
      <c r="B232" s="259">
        <v>45339</v>
      </c>
      <c r="C232" s="254">
        <v>1000.0004</v>
      </c>
      <c r="D232" s="245">
        <v>0.17730000000000001</v>
      </c>
      <c r="E232" s="245">
        <v>0.17730000000000001</v>
      </c>
    </row>
    <row r="233" spans="2:5" ht="15" customHeight="1" x14ac:dyDescent="0.25">
      <c r="B233" s="259">
        <v>45340</v>
      </c>
      <c r="C233" s="254">
        <v>1000.0001999999999</v>
      </c>
      <c r="D233" s="245">
        <v>0.17730000000000001</v>
      </c>
      <c r="E233" s="245">
        <v>0.17730000000000001</v>
      </c>
    </row>
    <row r="234" spans="2:5" ht="15" customHeight="1" x14ac:dyDescent="0.25">
      <c r="B234" s="259">
        <v>45341</v>
      </c>
      <c r="C234" s="254">
        <v>1000.0003</v>
      </c>
      <c r="D234" s="245">
        <v>0.1772</v>
      </c>
      <c r="E234" s="245">
        <v>0.1772</v>
      </c>
    </row>
    <row r="235" spans="2:5" ht="15" customHeight="1" x14ac:dyDescent="0.25">
      <c r="B235" s="259">
        <v>45342</v>
      </c>
      <c r="C235" s="254">
        <v>1000.0003</v>
      </c>
      <c r="D235" s="245">
        <v>0.1724</v>
      </c>
      <c r="E235" s="245">
        <v>0.1724</v>
      </c>
    </row>
    <row r="236" spans="2:5" ht="15" customHeight="1" x14ac:dyDescent="0.25">
      <c r="B236" s="259">
        <v>45343</v>
      </c>
      <c r="C236" s="254">
        <v>1000.0004</v>
      </c>
      <c r="D236" s="245">
        <v>0.17269999999999999</v>
      </c>
      <c r="E236" s="245">
        <v>0.17269999999999999</v>
      </c>
    </row>
    <row r="237" spans="2:5" ht="15" customHeight="1" x14ac:dyDescent="0.25">
      <c r="B237" s="259">
        <v>45344</v>
      </c>
      <c r="C237" s="254">
        <v>1000.0006</v>
      </c>
      <c r="D237" s="245">
        <v>0.1701</v>
      </c>
      <c r="E237" s="245">
        <v>0.1701</v>
      </c>
    </row>
    <row r="238" spans="2:5" ht="15" customHeight="1" x14ac:dyDescent="0.25">
      <c r="B238" s="259">
        <v>45345</v>
      </c>
      <c r="C238" s="254">
        <v>1000.0001999999999</v>
      </c>
      <c r="D238" s="245">
        <v>0.17749999999999999</v>
      </c>
      <c r="E238" s="245">
        <v>0.17749999999999999</v>
      </c>
    </row>
    <row r="239" spans="2:5" ht="15" customHeight="1" x14ac:dyDescent="0.25">
      <c r="B239" s="259">
        <v>45346</v>
      </c>
      <c r="C239" s="254">
        <v>1000.0001999999999</v>
      </c>
      <c r="D239" s="245">
        <v>0.1784</v>
      </c>
      <c r="E239" s="245">
        <v>0.1784</v>
      </c>
    </row>
    <row r="240" spans="2:5" ht="15" customHeight="1" x14ac:dyDescent="0.25">
      <c r="B240" s="259">
        <v>45347</v>
      </c>
      <c r="C240" s="254">
        <v>1000.0001999999999</v>
      </c>
      <c r="D240" s="245">
        <v>0.1784</v>
      </c>
      <c r="E240" s="245">
        <v>0.1784</v>
      </c>
    </row>
    <row r="241" spans="2:5" ht="15" customHeight="1" x14ac:dyDescent="0.25">
      <c r="B241" s="259">
        <v>45348</v>
      </c>
      <c r="C241" s="254">
        <v>1000</v>
      </c>
      <c r="D241" s="245">
        <v>0.1784</v>
      </c>
      <c r="E241" s="245">
        <v>0.1784</v>
      </c>
    </row>
    <row r="242" spans="2:5" ht="15" customHeight="1" x14ac:dyDescent="0.25">
      <c r="B242" s="259">
        <v>45349</v>
      </c>
      <c r="C242" s="254">
        <v>1000.0001</v>
      </c>
      <c r="D242" s="245">
        <v>0.1739</v>
      </c>
      <c r="E242" s="245">
        <v>0.1739</v>
      </c>
    </row>
    <row r="243" spans="2:5" ht="15" customHeight="1" x14ac:dyDescent="0.25">
      <c r="B243" s="259">
        <v>45350</v>
      </c>
      <c r="C243" s="254">
        <v>1000.0001999999999</v>
      </c>
      <c r="D243" s="245">
        <v>0.16930000000000001</v>
      </c>
      <c r="E243" s="245">
        <v>0.16930000000000001</v>
      </c>
    </row>
    <row r="244" spans="2:5" ht="15" customHeight="1" x14ac:dyDescent="0.25">
      <c r="B244" s="259">
        <v>45351</v>
      </c>
      <c r="C244" s="254">
        <v>1000.0003</v>
      </c>
      <c r="D244" s="245">
        <v>0.1769</v>
      </c>
      <c r="E244" s="245">
        <v>0.1769</v>
      </c>
    </row>
    <row r="245" spans="2:5" ht="15" customHeight="1" x14ac:dyDescent="0.25">
      <c r="B245" s="259">
        <v>45352</v>
      </c>
      <c r="C245" s="254">
        <v>1000.0003</v>
      </c>
      <c r="D245" s="245">
        <v>0.1716</v>
      </c>
      <c r="E245" s="245">
        <v>0.1716</v>
      </c>
    </row>
    <row r="246" spans="2:5" ht="15" customHeight="1" x14ac:dyDescent="0.25">
      <c r="B246" s="259">
        <v>45353</v>
      </c>
      <c r="C246" s="254">
        <v>1000.0003</v>
      </c>
      <c r="D246" s="245">
        <v>0.17249999999999999</v>
      </c>
      <c r="E246" s="245">
        <v>0.17249999999999999</v>
      </c>
    </row>
    <row r="247" spans="2:5" ht="15" customHeight="1" x14ac:dyDescent="0.25">
      <c r="B247" s="259">
        <v>45354</v>
      </c>
      <c r="C247" s="254">
        <v>1000.0001999999999</v>
      </c>
      <c r="D247" s="245">
        <v>0.17249999999999999</v>
      </c>
      <c r="E247" s="245">
        <v>0.17249999999999999</v>
      </c>
    </row>
    <row r="248" spans="2:5" ht="15" customHeight="1" x14ac:dyDescent="0.25">
      <c r="B248" s="259">
        <v>45355</v>
      </c>
      <c r="C248" s="254">
        <v>1000</v>
      </c>
      <c r="D248" s="245">
        <v>0.1704</v>
      </c>
      <c r="E248" s="245">
        <v>0.1704</v>
      </c>
    </row>
    <row r="249" spans="2:5" ht="15" customHeight="1" x14ac:dyDescent="0.25">
      <c r="B249" s="259">
        <v>45356</v>
      </c>
      <c r="C249" s="254">
        <v>1000</v>
      </c>
      <c r="D249" s="245">
        <v>0.16969999999999999</v>
      </c>
      <c r="E249" s="245">
        <v>0.16969999999999999</v>
      </c>
    </row>
    <row r="250" spans="2:5" ht="15" customHeight="1" x14ac:dyDescent="0.25">
      <c r="B250" s="259">
        <v>45357</v>
      </c>
      <c r="C250" s="254">
        <v>1000</v>
      </c>
      <c r="D250" s="245">
        <v>0.1691</v>
      </c>
      <c r="E250" s="245">
        <v>0.1691</v>
      </c>
    </row>
    <row r="251" spans="2:5" ht="15" customHeight="1" x14ac:dyDescent="0.25">
      <c r="B251" s="259">
        <v>45358</v>
      </c>
      <c r="C251" s="254">
        <v>1000</v>
      </c>
      <c r="D251" s="245">
        <v>0.17660000000000001</v>
      </c>
      <c r="E251" s="245">
        <v>0.17660000000000001</v>
      </c>
    </row>
    <row r="252" spans="2:5" ht="15" customHeight="1" x14ac:dyDescent="0.25">
      <c r="B252" s="259">
        <v>45359</v>
      </c>
      <c r="C252" s="254">
        <v>1000</v>
      </c>
      <c r="D252" s="245">
        <v>0.17730000000000001</v>
      </c>
      <c r="E252" s="245">
        <v>0.17730000000000001</v>
      </c>
    </row>
    <row r="253" spans="2:5" ht="15" customHeight="1" x14ac:dyDescent="0.25">
      <c r="B253" s="259">
        <v>45360</v>
      </c>
      <c r="C253" s="254">
        <v>1000</v>
      </c>
      <c r="D253" s="245">
        <v>0.1772</v>
      </c>
      <c r="E253" s="245">
        <v>0.1772</v>
      </c>
    </row>
    <row r="254" spans="2:5" ht="15" customHeight="1" x14ac:dyDescent="0.25">
      <c r="B254" s="259">
        <v>45361</v>
      </c>
      <c r="C254" s="254">
        <v>1000</v>
      </c>
      <c r="D254" s="245">
        <v>0.1772</v>
      </c>
      <c r="E254" s="245">
        <v>0.1772</v>
      </c>
    </row>
    <row r="255" spans="2:5" ht="15" customHeight="1" x14ac:dyDescent="0.25">
      <c r="B255" s="259">
        <v>45362</v>
      </c>
      <c r="C255" s="254">
        <v>1000</v>
      </c>
      <c r="D255" s="245">
        <v>0.1764</v>
      </c>
      <c r="E255" s="245">
        <v>0.1764</v>
      </c>
    </row>
    <row r="256" spans="2:5" ht="15" customHeight="1" x14ac:dyDescent="0.25">
      <c r="B256" s="259">
        <v>45363</v>
      </c>
      <c r="C256" s="254">
        <v>1000</v>
      </c>
      <c r="D256" s="245">
        <v>0.1719</v>
      </c>
      <c r="E256" s="245">
        <v>0.1719</v>
      </c>
    </row>
    <row r="257" spans="2:5" ht="15" customHeight="1" x14ac:dyDescent="0.25">
      <c r="B257" s="259">
        <v>45364</v>
      </c>
      <c r="C257" s="254">
        <v>1000.0001999999999</v>
      </c>
      <c r="D257" s="245">
        <v>0.1696</v>
      </c>
      <c r="E257" s="245">
        <v>0.1696</v>
      </c>
    </row>
    <row r="258" spans="2:5" ht="15" customHeight="1" x14ac:dyDescent="0.25">
      <c r="B258" s="259">
        <v>45365</v>
      </c>
      <c r="C258" s="254">
        <v>1000</v>
      </c>
      <c r="D258" s="245">
        <v>0.16900000000000001</v>
      </c>
      <c r="E258" s="245">
        <v>0.16900000000000001</v>
      </c>
    </row>
    <row r="259" spans="2:5" ht="15" customHeight="1" x14ac:dyDescent="0.25">
      <c r="B259" s="259">
        <v>45366</v>
      </c>
      <c r="C259" s="254">
        <v>1000</v>
      </c>
      <c r="D259" s="245">
        <v>0.17630000000000001</v>
      </c>
      <c r="E259" s="245">
        <v>0.17630000000000001</v>
      </c>
    </row>
    <row r="260" spans="2:5" ht="15" customHeight="1" x14ac:dyDescent="0.25">
      <c r="B260" s="259">
        <v>45367</v>
      </c>
      <c r="C260" s="254">
        <v>1000</v>
      </c>
      <c r="D260" s="245">
        <v>0.1792</v>
      </c>
      <c r="E260" s="245">
        <v>0.1792</v>
      </c>
    </row>
    <row r="261" spans="2:5" ht="15" customHeight="1" x14ac:dyDescent="0.25">
      <c r="B261" s="259">
        <v>45368</v>
      </c>
      <c r="C261" s="254">
        <v>1000.0001999999999</v>
      </c>
      <c r="D261" s="245">
        <v>0.17910000000000001</v>
      </c>
      <c r="E261" s="245">
        <v>0.17910000000000001</v>
      </c>
    </row>
    <row r="262" spans="2:5" ht="15" customHeight="1" x14ac:dyDescent="0.25">
      <c r="B262" s="259">
        <v>45369</v>
      </c>
      <c r="C262" s="254">
        <v>1000.0004</v>
      </c>
      <c r="D262" s="245">
        <v>0.17519999999999999</v>
      </c>
      <c r="E262" s="245">
        <v>0.17519999999999999</v>
      </c>
    </row>
    <row r="263" spans="2:5" ht="15" customHeight="1" x14ac:dyDescent="0.25">
      <c r="B263" s="259">
        <v>45370</v>
      </c>
      <c r="C263" s="254">
        <v>1000</v>
      </c>
      <c r="D263" s="245">
        <v>0.1709</v>
      </c>
      <c r="E263" s="245">
        <v>0.1709</v>
      </c>
    </row>
    <row r="264" spans="2:5" ht="15" customHeight="1" x14ac:dyDescent="0.25">
      <c r="B264" s="259">
        <v>45371</v>
      </c>
      <c r="C264" s="254">
        <v>1000</v>
      </c>
      <c r="D264" s="245">
        <v>0.1706</v>
      </c>
      <c r="E264" s="245">
        <v>0.1706</v>
      </c>
    </row>
    <row r="265" spans="2:5" ht="15" customHeight="1" x14ac:dyDescent="0.25">
      <c r="B265" s="259">
        <v>45372</v>
      </c>
      <c r="C265" s="254">
        <v>1000</v>
      </c>
      <c r="D265" s="245">
        <v>0.1802</v>
      </c>
      <c r="E265" s="245">
        <v>0.1802</v>
      </c>
    </row>
    <row r="266" spans="2:5" ht="15" customHeight="1" x14ac:dyDescent="0.25">
      <c r="B266" s="259">
        <v>45373</v>
      </c>
      <c r="C266" s="254">
        <v>1000</v>
      </c>
      <c r="D266" s="245">
        <v>0.18029999999999999</v>
      </c>
      <c r="E266" s="245">
        <v>0.18029999999999999</v>
      </c>
    </row>
    <row r="267" spans="2:5" ht="15" customHeight="1" x14ac:dyDescent="0.25">
      <c r="B267" s="259">
        <v>45374</v>
      </c>
      <c r="C267" s="254">
        <v>1000</v>
      </c>
      <c r="D267" s="245">
        <v>0.1812</v>
      </c>
      <c r="E267" s="245">
        <v>0.1812</v>
      </c>
    </row>
    <row r="268" spans="2:5" ht="15" customHeight="1" x14ac:dyDescent="0.25">
      <c r="B268" s="259">
        <v>45375</v>
      </c>
      <c r="C268" s="254">
        <v>1000</v>
      </c>
      <c r="D268" s="245">
        <v>0.18140000000000001</v>
      </c>
      <c r="E268" s="245">
        <v>0.18140000000000001</v>
      </c>
    </row>
    <row r="269" spans="2:5" ht="15" customHeight="1" x14ac:dyDescent="0.25">
      <c r="B269" s="259">
        <v>45376</v>
      </c>
      <c r="C269" s="254">
        <v>1000</v>
      </c>
      <c r="D269" s="245">
        <v>0.1812</v>
      </c>
      <c r="E269" s="245">
        <v>0.1812</v>
      </c>
    </row>
    <row r="270" spans="2:5" ht="15" customHeight="1" x14ac:dyDescent="0.25">
      <c r="B270" s="259">
        <v>45377</v>
      </c>
      <c r="C270" s="254">
        <v>1000</v>
      </c>
      <c r="D270" s="245">
        <v>0.17180000000000001</v>
      </c>
      <c r="E270" s="245">
        <v>0.17180000000000001</v>
      </c>
    </row>
    <row r="271" spans="2:5" ht="15" customHeight="1" x14ac:dyDescent="0.25">
      <c r="B271" s="259">
        <v>45378</v>
      </c>
      <c r="C271" s="254">
        <v>1000</v>
      </c>
      <c r="D271" s="245">
        <v>0.17419999999999999</v>
      </c>
      <c r="E271" s="245">
        <v>0.17419999999999999</v>
      </c>
    </row>
    <row r="272" spans="2:5" ht="15" customHeight="1" x14ac:dyDescent="0.25">
      <c r="B272" s="259">
        <v>45379</v>
      </c>
      <c r="C272" s="254">
        <v>1000.0236</v>
      </c>
      <c r="D272" s="245">
        <v>0.20730000000000001</v>
      </c>
      <c r="E272" s="245">
        <v>0.20730000000000001</v>
      </c>
    </row>
    <row r="273" spans="2:5" ht="15" customHeight="1" x14ac:dyDescent="0.25">
      <c r="B273" s="259">
        <v>45380</v>
      </c>
      <c r="C273" s="254">
        <v>1000.0223999999999</v>
      </c>
      <c r="D273" s="245">
        <v>0.19</v>
      </c>
      <c r="E273" s="245">
        <v>0.19</v>
      </c>
    </row>
    <row r="274" spans="2:5" ht="15" customHeight="1" x14ac:dyDescent="0.25">
      <c r="B274" s="259">
        <v>45381</v>
      </c>
      <c r="C274" s="254">
        <v>1000.0212</v>
      </c>
      <c r="D274" s="245">
        <v>0.18990000000000001</v>
      </c>
      <c r="E274" s="245">
        <v>0.18990000000000001</v>
      </c>
    </row>
    <row r="275" spans="2:5" ht="15" customHeight="1" x14ac:dyDescent="0.25">
      <c r="B275" s="259">
        <v>45382</v>
      </c>
      <c r="C275" s="254">
        <v>1000.02</v>
      </c>
      <c r="D275" s="245">
        <v>0.18990000000000001</v>
      </c>
      <c r="E275" s="245">
        <v>0.18990000000000001</v>
      </c>
    </row>
    <row r="276" spans="2:5" ht="15" customHeight="1" x14ac:dyDescent="0.25">
      <c r="B276" s="259">
        <v>45383</v>
      </c>
      <c r="C276" s="254">
        <v>1000.0189</v>
      </c>
      <c r="D276" s="245">
        <v>0.18990000000000001</v>
      </c>
      <c r="E276" s="245">
        <v>0.18990000000000001</v>
      </c>
    </row>
    <row r="277" spans="2:5" ht="15" customHeight="1" x14ac:dyDescent="0.25">
      <c r="B277" s="259">
        <v>45384</v>
      </c>
      <c r="C277" s="254">
        <v>1000.0105</v>
      </c>
      <c r="D277" s="245">
        <v>0.17680000000000001</v>
      </c>
      <c r="E277" s="245">
        <v>0.17680000000000001</v>
      </c>
    </row>
    <row r="278" spans="2:5" ht="15" customHeight="1" x14ac:dyDescent="0.25">
      <c r="B278" s="259">
        <v>45385</v>
      </c>
      <c r="C278" s="254">
        <v>1000.0069</v>
      </c>
      <c r="D278" s="245">
        <v>0.17330000000000001</v>
      </c>
      <c r="E278" s="245">
        <v>0.17330000000000001</v>
      </c>
    </row>
    <row r="279" spans="2:5" ht="15" customHeight="1" x14ac:dyDescent="0.25">
      <c r="B279" s="259">
        <v>45386</v>
      </c>
      <c r="C279" s="254">
        <v>1000.0077</v>
      </c>
      <c r="D279" s="245">
        <v>0.17219999999999999</v>
      </c>
      <c r="E279" s="245">
        <v>0.17219999999999999</v>
      </c>
    </row>
    <row r="280" spans="2:5" ht="15" customHeight="1" x14ac:dyDescent="0.25">
      <c r="B280" s="259">
        <v>45387</v>
      </c>
      <c r="C280" s="254">
        <v>1000.0091</v>
      </c>
      <c r="D280" s="245">
        <v>0.17199999999999999</v>
      </c>
      <c r="E280" s="245">
        <v>0.17199999999999999</v>
      </c>
    </row>
    <row r="281" spans="2:5" ht="15" customHeight="1" x14ac:dyDescent="0.25">
      <c r="B281" s="259">
        <v>45388</v>
      </c>
      <c r="C281" s="254">
        <v>1000.0083</v>
      </c>
      <c r="D281" s="245">
        <v>0.17349999999999999</v>
      </c>
      <c r="E281" s="245">
        <v>0.17349999999999999</v>
      </c>
    </row>
    <row r="282" spans="2:5" ht="15" customHeight="1" x14ac:dyDescent="0.25">
      <c r="B282" s="259">
        <v>45389</v>
      </c>
      <c r="C282" s="254">
        <v>1000.0074</v>
      </c>
      <c r="D282" s="245">
        <v>0.1736</v>
      </c>
      <c r="E282" s="245">
        <v>0.1736</v>
      </c>
    </row>
    <row r="283" spans="2:5" ht="15" customHeight="1" x14ac:dyDescent="0.25">
      <c r="B283" s="259">
        <v>45390</v>
      </c>
      <c r="C283" s="254">
        <v>1000.0062</v>
      </c>
      <c r="D283" s="245">
        <v>0.17230000000000001</v>
      </c>
      <c r="E283" s="245">
        <v>0.17230000000000001</v>
      </c>
    </row>
    <row r="284" spans="2:5" ht="15" customHeight="1" x14ac:dyDescent="0.25">
      <c r="B284" s="259">
        <v>45391</v>
      </c>
      <c r="C284" s="254">
        <v>1000.0055</v>
      </c>
      <c r="D284" s="245">
        <v>0.1736</v>
      </c>
      <c r="E284" s="245">
        <v>0.1736</v>
      </c>
    </row>
    <row r="285" spans="2:5" ht="15" customHeight="1" x14ac:dyDescent="0.25">
      <c r="B285" s="259">
        <v>45392</v>
      </c>
      <c r="C285" s="254">
        <v>1000.0053</v>
      </c>
      <c r="D285" s="245">
        <v>0.1802</v>
      </c>
      <c r="E285" s="245">
        <v>0.1802</v>
      </c>
    </row>
    <row r="286" spans="2:5" ht="15" customHeight="1" x14ac:dyDescent="0.25">
      <c r="B286" s="259">
        <v>45393</v>
      </c>
      <c r="C286" s="254">
        <v>1000.0049</v>
      </c>
      <c r="D286" s="245">
        <v>0.1757</v>
      </c>
      <c r="E286" s="245">
        <v>0.1757</v>
      </c>
    </row>
    <row r="287" spans="2:5" ht="15" customHeight="1" x14ac:dyDescent="0.25">
      <c r="B287" s="259">
        <v>45394</v>
      </c>
      <c r="C287" s="254">
        <v>1000.0042</v>
      </c>
      <c r="D287" s="245">
        <v>0.17449999999999999</v>
      </c>
      <c r="E287" s="245">
        <v>0.17449999999999999</v>
      </c>
    </row>
    <row r="288" spans="2:5" ht="15" customHeight="1" x14ac:dyDescent="0.25">
      <c r="B288" s="259">
        <v>45395</v>
      </c>
      <c r="C288" s="254">
        <v>1000.0038</v>
      </c>
      <c r="D288" s="245">
        <v>0.17519999999999999</v>
      </c>
      <c r="E288" s="245">
        <v>0.17519999999999999</v>
      </c>
    </row>
    <row r="289" spans="2:5" ht="15" customHeight="1" x14ac:dyDescent="0.25">
      <c r="B289" s="259">
        <v>45396</v>
      </c>
      <c r="C289" s="254">
        <v>1000.0034000000001</v>
      </c>
      <c r="D289" s="245">
        <v>0.17519999999999999</v>
      </c>
      <c r="E289" s="245">
        <v>0.17519999999999999</v>
      </c>
    </row>
    <row r="290" spans="2:5" ht="15" customHeight="1" x14ac:dyDescent="0.25">
      <c r="B290" s="259">
        <v>45397</v>
      </c>
      <c r="C290" s="254">
        <v>1000.0041</v>
      </c>
      <c r="D290" s="245">
        <v>0.17150000000000001</v>
      </c>
      <c r="E290" s="245">
        <v>0.17150000000000001</v>
      </c>
    </row>
    <row r="291" spans="2:5" ht="15" customHeight="1" x14ac:dyDescent="0.25">
      <c r="B291" s="259">
        <v>45398</v>
      </c>
      <c r="C291" s="254">
        <v>1000.0035</v>
      </c>
      <c r="D291" s="245">
        <v>0.17</v>
      </c>
      <c r="E291" s="245">
        <v>0.17</v>
      </c>
    </row>
    <row r="292" spans="2:5" ht="15" customHeight="1" x14ac:dyDescent="0.25">
      <c r="B292" s="259">
        <v>45399</v>
      </c>
      <c r="C292" s="254">
        <v>1000.0031</v>
      </c>
      <c r="D292" s="245">
        <v>0.1709</v>
      </c>
      <c r="E292" s="245">
        <v>0.1709</v>
      </c>
    </row>
    <row r="293" spans="2:5" ht="15" customHeight="1" x14ac:dyDescent="0.25">
      <c r="B293" s="259">
        <v>45400</v>
      </c>
      <c r="C293" s="254">
        <v>1000.0024</v>
      </c>
      <c r="D293" s="245">
        <v>0.17</v>
      </c>
      <c r="E293" s="245">
        <v>0.17</v>
      </c>
    </row>
    <row r="294" spans="2:5" ht="15" customHeight="1" x14ac:dyDescent="0.25">
      <c r="B294" s="259">
        <v>45401</v>
      </c>
      <c r="C294" s="254">
        <v>1000.002</v>
      </c>
      <c r="D294" s="245">
        <v>0.1706</v>
      </c>
      <c r="E294" s="245">
        <v>0.1706</v>
      </c>
    </row>
    <row r="295" spans="2:5" ht="15" customHeight="1" x14ac:dyDescent="0.25">
      <c r="B295" s="259">
        <v>45402</v>
      </c>
      <c r="C295" s="254">
        <v>1000.0015</v>
      </c>
      <c r="D295" s="245">
        <v>0.17069999999999999</v>
      </c>
      <c r="E295" s="245">
        <v>0.17069999999999999</v>
      </c>
    </row>
    <row r="296" spans="2:5" ht="15" customHeight="1" x14ac:dyDescent="0.25">
      <c r="B296" s="259">
        <v>45403</v>
      </c>
      <c r="C296" s="254">
        <v>1000.0012</v>
      </c>
      <c r="D296" s="245">
        <v>0.17169999999999999</v>
      </c>
      <c r="E296" s="245">
        <v>0.17169999999999999</v>
      </c>
    </row>
    <row r="297" spans="2:5" ht="15" customHeight="1" x14ac:dyDescent="0.25">
      <c r="B297" s="259">
        <v>45404</v>
      </c>
      <c r="C297" s="254">
        <v>1000.0001</v>
      </c>
      <c r="D297" s="245">
        <v>0.17430000000000001</v>
      </c>
      <c r="E297" s="245">
        <v>0.17430000000000001</v>
      </c>
    </row>
    <row r="298" spans="2:5" ht="15" customHeight="1" x14ac:dyDescent="0.25">
      <c r="B298" s="259">
        <v>45405</v>
      </c>
      <c r="C298" s="254">
        <v>1000</v>
      </c>
      <c r="D298" s="245">
        <v>0.1767</v>
      </c>
      <c r="E298" s="245">
        <v>0.1767</v>
      </c>
    </row>
    <row r="299" spans="2:5" ht="15" customHeight="1" x14ac:dyDescent="0.25">
      <c r="B299" s="259">
        <v>45406</v>
      </c>
      <c r="C299" s="254">
        <v>1000</v>
      </c>
      <c r="D299" s="245">
        <v>0.1782</v>
      </c>
      <c r="E299" s="245">
        <v>0.1782</v>
      </c>
    </row>
    <row r="300" spans="2:5" ht="15" customHeight="1" x14ac:dyDescent="0.25">
      <c r="B300" s="259">
        <v>45407</v>
      </c>
      <c r="C300" s="254">
        <v>1000</v>
      </c>
      <c r="D300" s="245">
        <v>0.1784</v>
      </c>
      <c r="E300" s="245">
        <v>0.1784</v>
      </c>
    </row>
    <row r="301" spans="2:5" ht="15" customHeight="1" x14ac:dyDescent="0.25">
      <c r="B301" s="259">
        <v>45408</v>
      </c>
      <c r="C301" s="254">
        <v>1000</v>
      </c>
      <c r="D301" s="245">
        <v>0.17780000000000001</v>
      </c>
      <c r="E301" s="245">
        <v>0.17780000000000001</v>
      </c>
    </row>
    <row r="302" spans="2:5" ht="15" customHeight="1" x14ac:dyDescent="0.25">
      <c r="B302" s="259">
        <v>45409</v>
      </c>
      <c r="C302" s="254">
        <v>1000</v>
      </c>
      <c r="D302" s="245">
        <v>0.17860000000000001</v>
      </c>
      <c r="E302" s="245">
        <v>0.17860000000000001</v>
      </c>
    </row>
    <row r="303" spans="2:5" ht="15" customHeight="1" x14ac:dyDescent="0.25">
      <c r="B303" s="259">
        <v>45410</v>
      </c>
      <c r="C303" s="254">
        <v>1000</v>
      </c>
      <c r="D303" s="245">
        <v>0.17860000000000001</v>
      </c>
      <c r="E303" s="245">
        <v>0.17860000000000001</v>
      </c>
    </row>
    <row r="304" spans="2:5" ht="15" customHeight="1" x14ac:dyDescent="0.25">
      <c r="B304" s="259">
        <v>45411</v>
      </c>
      <c r="C304" s="254">
        <v>1000</v>
      </c>
      <c r="D304" s="245">
        <v>0.17829999999999999</v>
      </c>
      <c r="E304" s="245">
        <v>0.17829999999999999</v>
      </c>
    </row>
    <row r="305" spans="2:5" ht="15" customHeight="1" x14ac:dyDescent="0.25">
      <c r="B305" s="259">
        <v>45412</v>
      </c>
      <c r="C305" s="254">
        <v>1000.0006</v>
      </c>
      <c r="D305" s="245">
        <v>0.1774</v>
      </c>
      <c r="E305" s="245">
        <v>0.1774</v>
      </c>
    </row>
    <row r="306" spans="2:5" ht="15" customHeight="1" x14ac:dyDescent="0.25">
      <c r="B306" s="259">
        <v>45413</v>
      </c>
      <c r="C306" s="254">
        <v>1000.0006</v>
      </c>
      <c r="D306" s="245">
        <v>0.17799999999999999</v>
      </c>
      <c r="E306" s="245">
        <v>0.17799999999999999</v>
      </c>
    </row>
    <row r="307" spans="2:5" ht="15" customHeight="1" x14ac:dyDescent="0.25">
      <c r="B307" s="259">
        <v>45414</v>
      </c>
      <c r="C307" s="254">
        <v>1000.0008</v>
      </c>
      <c r="D307" s="245">
        <v>0.1724</v>
      </c>
      <c r="E307" s="245">
        <v>0.1724</v>
      </c>
    </row>
    <row r="308" spans="2:5" ht="15" customHeight="1" x14ac:dyDescent="0.25">
      <c r="B308" s="259">
        <v>45415</v>
      </c>
      <c r="C308" s="254">
        <v>1000</v>
      </c>
      <c r="D308" s="245">
        <v>0.1666</v>
      </c>
      <c r="E308" s="245">
        <v>0.1666</v>
      </c>
    </row>
    <row r="309" spans="2:5" ht="15" customHeight="1" x14ac:dyDescent="0.25">
      <c r="B309" s="259">
        <v>45416</v>
      </c>
      <c r="C309" s="254">
        <v>1000</v>
      </c>
      <c r="D309" s="245">
        <v>0.17280000000000001</v>
      </c>
      <c r="E309" s="245">
        <v>0.17280000000000001</v>
      </c>
    </row>
    <row r="310" spans="2:5" ht="15" customHeight="1" x14ac:dyDescent="0.25">
      <c r="B310" s="259">
        <v>45417</v>
      </c>
      <c r="C310" s="254">
        <v>1000.0001</v>
      </c>
      <c r="D310" s="245">
        <v>0.17280000000000001</v>
      </c>
      <c r="E310" s="245">
        <v>0.17280000000000001</v>
      </c>
    </row>
    <row r="311" spans="2:5" ht="15" customHeight="1" x14ac:dyDescent="0.25">
      <c r="B311" s="259">
        <v>45418</v>
      </c>
      <c r="C311" s="254">
        <v>1000.0001999999999</v>
      </c>
      <c r="D311" s="245">
        <v>0.17080000000000001</v>
      </c>
      <c r="E311" s="245">
        <v>0.17080000000000001</v>
      </c>
    </row>
    <row r="312" spans="2:5" ht="15" customHeight="1" x14ac:dyDescent="0.25">
      <c r="B312" s="259">
        <v>45419</v>
      </c>
      <c r="C312" s="254">
        <v>1000.0001</v>
      </c>
      <c r="D312" s="245">
        <v>0.17419999999999999</v>
      </c>
      <c r="E312" s="245">
        <v>0.17419999999999999</v>
      </c>
    </row>
    <row r="313" spans="2:5" ht="15" customHeight="1" x14ac:dyDescent="0.25">
      <c r="B313" s="259">
        <v>45420</v>
      </c>
      <c r="C313" s="254">
        <v>1000.0001999999999</v>
      </c>
      <c r="D313" s="245">
        <v>0.1772</v>
      </c>
      <c r="E313" s="245">
        <v>0.1772</v>
      </c>
    </row>
    <row r="314" spans="2:5" ht="15" customHeight="1" x14ac:dyDescent="0.25">
      <c r="B314" s="259">
        <v>45421</v>
      </c>
      <c r="C314" s="254">
        <v>1000</v>
      </c>
      <c r="D314" s="245">
        <v>0.17749999999999999</v>
      </c>
      <c r="E314" s="245">
        <v>0.17749999999999999</v>
      </c>
    </row>
    <row r="315" spans="2:5" ht="15" customHeight="1" x14ac:dyDescent="0.25">
      <c r="B315" s="259">
        <v>45422</v>
      </c>
      <c r="C315" s="254">
        <v>1000</v>
      </c>
      <c r="D315" s="245">
        <v>0.17749999999999999</v>
      </c>
      <c r="E315" s="245">
        <v>0.17749999999999999</v>
      </c>
    </row>
    <row r="316" spans="2:5" ht="15" customHeight="1" x14ac:dyDescent="0.25">
      <c r="B316" s="259">
        <v>45423</v>
      </c>
      <c r="C316" s="254">
        <v>1000</v>
      </c>
      <c r="D316" s="245">
        <v>0.1794</v>
      </c>
      <c r="E316" s="245">
        <v>0.1794</v>
      </c>
    </row>
    <row r="317" spans="2:5" ht="15" customHeight="1" x14ac:dyDescent="0.25">
      <c r="B317" s="259">
        <v>45424</v>
      </c>
      <c r="C317" s="254">
        <v>1000</v>
      </c>
      <c r="D317" s="245">
        <v>0.17949999999999999</v>
      </c>
      <c r="E317" s="245">
        <v>0.17949999999999999</v>
      </c>
    </row>
    <row r="318" spans="2:5" ht="15" customHeight="1" x14ac:dyDescent="0.25">
      <c r="B318" s="259">
        <v>45425</v>
      </c>
      <c r="C318" s="254">
        <v>1000</v>
      </c>
      <c r="D318" s="245">
        <v>0.17829999999999999</v>
      </c>
      <c r="E318" s="245">
        <v>0.17829999999999999</v>
      </c>
    </row>
    <row r="319" spans="2:5" ht="15" customHeight="1" x14ac:dyDescent="0.25">
      <c r="B319" s="259">
        <v>45426</v>
      </c>
      <c r="C319" s="254">
        <v>1000</v>
      </c>
      <c r="D319" s="245">
        <v>0.17530000000000001</v>
      </c>
      <c r="E319" s="245">
        <v>0.17530000000000001</v>
      </c>
    </row>
    <row r="320" spans="2:5" ht="15" customHeight="1" x14ac:dyDescent="0.25">
      <c r="B320" s="259">
        <v>45427</v>
      </c>
      <c r="C320" s="254">
        <v>1000.0009</v>
      </c>
      <c r="D320" s="245">
        <v>0.17050000000000001</v>
      </c>
      <c r="E320" s="245">
        <v>0.17050000000000001</v>
      </c>
    </row>
    <row r="321" spans="2:5" ht="15" customHeight="1" x14ac:dyDescent="0.25">
      <c r="B321" s="259">
        <v>45428</v>
      </c>
      <c r="C321" s="254">
        <v>1000.0014</v>
      </c>
      <c r="D321" s="245">
        <v>0.16739999999999999</v>
      </c>
      <c r="E321" s="245">
        <v>0.16739999999999999</v>
      </c>
    </row>
    <row r="322" spans="2:5" ht="15" customHeight="1" x14ac:dyDescent="0.25">
      <c r="B322" s="259">
        <v>45429</v>
      </c>
      <c r="C322" s="254">
        <v>1000.0003</v>
      </c>
      <c r="D322" s="245">
        <v>0.1782</v>
      </c>
      <c r="E322" s="245">
        <v>0.1782</v>
      </c>
    </row>
    <row r="323" spans="2:5" ht="15" customHeight="1" x14ac:dyDescent="0.25">
      <c r="B323" s="259">
        <v>45430</v>
      </c>
      <c r="C323" s="254">
        <v>1000.0001999999999</v>
      </c>
      <c r="D323" s="245">
        <v>0.18179999999999999</v>
      </c>
      <c r="E323" s="245">
        <v>0.18179999999999999</v>
      </c>
    </row>
    <row r="324" spans="2:5" ht="15" customHeight="1" x14ac:dyDescent="0.25">
      <c r="B324" s="259">
        <v>45431</v>
      </c>
      <c r="C324" s="254">
        <v>1000.0003</v>
      </c>
      <c r="D324" s="245">
        <v>0.18179999999999999</v>
      </c>
      <c r="E324" s="245">
        <v>0.18179999999999999</v>
      </c>
    </row>
    <row r="325" spans="2:5" ht="15" customHeight="1" x14ac:dyDescent="0.25">
      <c r="B325" s="259">
        <v>45432</v>
      </c>
      <c r="C325" s="254">
        <v>1000.0003</v>
      </c>
      <c r="D325" s="245">
        <v>0.18179999999999999</v>
      </c>
      <c r="E325" s="245">
        <v>0.18179999999999999</v>
      </c>
    </row>
    <row r="326" spans="2:5" ht="15" customHeight="1" x14ac:dyDescent="0.25">
      <c r="B326" s="259">
        <v>45433</v>
      </c>
      <c r="C326" s="254">
        <v>1000.0021</v>
      </c>
      <c r="D326" s="245">
        <v>0.1799</v>
      </c>
      <c r="E326" s="245">
        <v>0.1799</v>
      </c>
    </row>
    <row r="327" spans="2:5" ht="15" customHeight="1" x14ac:dyDescent="0.25">
      <c r="B327" s="259">
        <v>45434</v>
      </c>
      <c r="C327" s="254">
        <v>1000.0007000000001</v>
      </c>
      <c r="D327" s="245">
        <v>0.1762</v>
      </c>
      <c r="E327" s="245">
        <v>0.1762</v>
      </c>
    </row>
    <row r="328" spans="2:5" ht="15" customHeight="1" x14ac:dyDescent="0.25">
      <c r="B328" s="259">
        <v>45435</v>
      </c>
      <c r="C328" s="254">
        <v>1000.0006</v>
      </c>
      <c r="D328" s="245">
        <v>0.1759</v>
      </c>
      <c r="E328" s="245">
        <v>0.1759</v>
      </c>
    </row>
    <row r="329" spans="2:5" ht="15" customHeight="1" x14ac:dyDescent="0.25">
      <c r="B329" s="259">
        <v>45436</v>
      </c>
      <c r="C329" s="254">
        <v>1000.0006</v>
      </c>
      <c r="D329" s="245">
        <v>0.17699999999999999</v>
      </c>
      <c r="E329" s="245">
        <v>0.17699999999999999</v>
      </c>
    </row>
    <row r="330" spans="2:5" ht="15" customHeight="1" x14ac:dyDescent="0.25">
      <c r="B330" s="259">
        <v>45437</v>
      </c>
      <c r="C330" s="254">
        <v>1000.0007000000001</v>
      </c>
      <c r="D330" s="245">
        <v>0.1782</v>
      </c>
      <c r="E330" s="245">
        <v>0.1782</v>
      </c>
    </row>
    <row r="331" spans="2:5" ht="15" customHeight="1" x14ac:dyDescent="0.25">
      <c r="B331" s="259">
        <v>45438</v>
      </c>
      <c r="C331" s="254">
        <v>1000.001</v>
      </c>
      <c r="D331" s="245">
        <v>0.1782</v>
      </c>
      <c r="E331" s="245">
        <v>0.1782</v>
      </c>
    </row>
    <row r="332" spans="2:5" ht="15" customHeight="1" x14ac:dyDescent="0.25">
      <c r="B332" s="259">
        <v>45439</v>
      </c>
      <c r="C332" s="254">
        <v>1000.0004</v>
      </c>
      <c r="D332" s="245">
        <v>0.1762</v>
      </c>
      <c r="E332" s="245">
        <v>0.1762</v>
      </c>
    </row>
    <row r="333" spans="2:5" ht="15" customHeight="1" x14ac:dyDescent="0.25">
      <c r="B333" s="259">
        <v>45440</v>
      </c>
      <c r="C333" s="254">
        <v>1000.0007000000001</v>
      </c>
      <c r="D333" s="245">
        <v>0.1709</v>
      </c>
      <c r="E333" s="245">
        <v>0.1709</v>
      </c>
    </row>
    <row r="334" spans="2:5" ht="15" customHeight="1" x14ac:dyDescent="0.25">
      <c r="B334" s="259">
        <v>45441</v>
      </c>
      <c r="C334" s="254">
        <v>1000.0006</v>
      </c>
      <c r="D334" s="245">
        <v>0.1709</v>
      </c>
      <c r="E334" s="245">
        <v>0.1709</v>
      </c>
    </row>
    <row r="335" spans="2:5" ht="15" customHeight="1" x14ac:dyDescent="0.25">
      <c r="B335" s="259">
        <v>45442</v>
      </c>
      <c r="C335" s="254">
        <v>1000.0022</v>
      </c>
      <c r="D335" s="245">
        <v>0.16869999999999999</v>
      </c>
      <c r="E335" s="245">
        <v>0.16869999999999999</v>
      </c>
    </row>
    <row r="336" spans="2:5" ht="15" customHeight="1" x14ac:dyDescent="0.25">
      <c r="B336" s="259">
        <v>45443</v>
      </c>
      <c r="C336" s="254">
        <v>1000.0016000000001</v>
      </c>
      <c r="D336" s="245">
        <v>0.1779</v>
      </c>
      <c r="E336" s="245">
        <v>0.1779</v>
      </c>
    </row>
    <row r="337" spans="2:5" ht="15" customHeight="1" x14ac:dyDescent="0.25">
      <c r="B337" s="257"/>
      <c r="C337" s="260"/>
      <c r="D337" s="251" t="s">
        <v>1496</v>
      </c>
      <c r="E337" s="251"/>
    </row>
    <row r="338" spans="2:5" x14ac:dyDescent="0.25">
      <c r="B338" s="240" t="s">
        <v>1497</v>
      </c>
      <c r="C338" s="240"/>
      <c r="D338" s="240"/>
      <c r="E338" s="240"/>
    </row>
    <row r="339" spans="2:5" s="216" customFormat="1" ht="45" x14ac:dyDescent="0.2">
      <c r="B339" s="241" t="s">
        <v>1474</v>
      </c>
      <c r="C339" s="242" t="s">
        <v>1475</v>
      </c>
      <c r="D339" s="243" t="s">
        <v>1476</v>
      </c>
      <c r="E339" s="243" t="s">
        <v>1477</v>
      </c>
    </row>
    <row r="340" spans="2:5" s="217" customFormat="1" x14ac:dyDescent="0.25">
      <c r="B340" s="259">
        <v>45261</v>
      </c>
      <c r="C340" s="254">
        <v>1000</v>
      </c>
      <c r="D340" s="245">
        <v>0.17879999999999999</v>
      </c>
      <c r="E340" s="245">
        <v>0.17879999999999999</v>
      </c>
    </row>
    <row r="341" spans="2:5" s="217" customFormat="1" x14ac:dyDescent="0.25">
      <c r="B341" s="259">
        <v>45262</v>
      </c>
      <c r="C341" s="254">
        <v>1000</v>
      </c>
      <c r="D341" s="245">
        <v>0.17849999999999999</v>
      </c>
      <c r="E341" s="245">
        <v>0.17849999999999999</v>
      </c>
    </row>
    <row r="342" spans="2:5" s="217" customFormat="1" x14ac:dyDescent="0.25">
      <c r="B342" s="259">
        <v>45263</v>
      </c>
      <c r="C342" s="254">
        <v>1000</v>
      </c>
      <c r="D342" s="245">
        <v>0.1784</v>
      </c>
      <c r="E342" s="245">
        <v>0.1784</v>
      </c>
    </row>
    <row r="343" spans="2:5" s="217" customFormat="1" x14ac:dyDescent="0.25">
      <c r="B343" s="259">
        <v>45264</v>
      </c>
      <c r="C343" s="254">
        <v>1000</v>
      </c>
      <c r="D343" s="245">
        <v>0.17660000000000001</v>
      </c>
      <c r="E343" s="245">
        <v>0.17660000000000001</v>
      </c>
    </row>
    <row r="344" spans="2:5" s="217" customFormat="1" x14ac:dyDescent="0.25">
      <c r="B344" s="259">
        <v>45265</v>
      </c>
      <c r="C344" s="254">
        <v>1000.0001</v>
      </c>
      <c r="D344" s="245">
        <v>0.17829999999999999</v>
      </c>
      <c r="E344" s="245">
        <v>0.17829999999999999</v>
      </c>
    </row>
    <row r="345" spans="2:5" s="217" customFormat="1" x14ac:dyDescent="0.25">
      <c r="B345" s="259">
        <v>45266</v>
      </c>
      <c r="C345" s="254">
        <v>1000.0001999999999</v>
      </c>
      <c r="D345" s="245">
        <v>0.17780000000000001</v>
      </c>
      <c r="E345" s="245">
        <v>0.17780000000000001</v>
      </c>
    </row>
    <row r="346" spans="2:5" s="217" customFormat="1" x14ac:dyDescent="0.25">
      <c r="B346" s="259">
        <v>45267</v>
      </c>
      <c r="C346" s="254">
        <v>1000.0001999999999</v>
      </c>
      <c r="D346" s="245">
        <v>0.17660000000000001</v>
      </c>
      <c r="E346" s="245">
        <v>0.17660000000000001</v>
      </c>
    </row>
    <row r="347" spans="2:5" s="217" customFormat="1" x14ac:dyDescent="0.25">
      <c r="B347" s="259">
        <v>45268</v>
      </c>
      <c r="C347" s="254">
        <v>1000.0005</v>
      </c>
      <c r="D347" s="245">
        <v>0.1774</v>
      </c>
      <c r="E347" s="245">
        <v>0.1774</v>
      </c>
    </row>
    <row r="348" spans="2:5" s="217" customFormat="1" x14ac:dyDescent="0.25">
      <c r="B348" s="259">
        <v>45269</v>
      </c>
      <c r="C348" s="254">
        <v>1000.0004</v>
      </c>
      <c r="D348" s="245">
        <v>0.17879999999999999</v>
      </c>
      <c r="E348" s="245">
        <v>0.17879999999999999</v>
      </c>
    </row>
    <row r="349" spans="2:5" s="217" customFormat="1" x14ac:dyDescent="0.25">
      <c r="B349" s="259">
        <v>45270</v>
      </c>
      <c r="C349" s="254">
        <v>1000.0004</v>
      </c>
      <c r="D349" s="245">
        <v>0.1787</v>
      </c>
      <c r="E349" s="245">
        <v>0.1787</v>
      </c>
    </row>
    <row r="350" spans="2:5" s="217" customFormat="1" x14ac:dyDescent="0.25">
      <c r="B350" s="259">
        <v>45271</v>
      </c>
      <c r="C350" s="254">
        <v>1000.0001999999999</v>
      </c>
      <c r="D350" s="245">
        <v>0.214</v>
      </c>
      <c r="E350" s="245">
        <v>0.214</v>
      </c>
    </row>
    <row r="351" spans="2:5" s="217" customFormat="1" x14ac:dyDescent="0.25">
      <c r="B351" s="259">
        <v>45272</v>
      </c>
      <c r="C351" s="254">
        <v>1000.0003</v>
      </c>
      <c r="D351" s="245">
        <v>0.18090000000000001</v>
      </c>
      <c r="E351" s="245">
        <v>0.18090000000000001</v>
      </c>
    </row>
    <row r="352" spans="2:5" s="217" customFormat="1" x14ac:dyDescent="0.25">
      <c r="B352" s="259">
        <v>45273</v>
      </c>
      <c r="C352" s="254">
        <v>1000.0005</v>
      </c>
      <c r="D352" s="245">
        <v>0.17730000000000001</v>
      </c>
      <c r="E352" s="245">
        <v>0.17730000000000001</v>
      </c>
    </row>
    <row r="353" spans="2:5" s="217" customFormat="1" x14ac:dyDescent="0.25">
      <c r="B353" s="259">
        <v>45274</v>
      </c>
      <c r="C353" s="254">
        <v>1000</v>
      </c>
      <c r="D353" s="245">
        <v>0.1792</v>
      </c>
      <c r="E353" s="245">
        <v>0.1792</v>
      </c>
    </row>
    <row r="354" spans="2:5" s="217" customFormat="1" x14ac:dyDescent="0.25">
      <c r="B354" s="259">
        <v>45275</v>
      </c>
      <c r="C354" s="254">
        <v>1000.0001</v>
      </c>
      <c r="D354" s="245">
        <v>0.1764</v>
      </c>
      <c r="E354" s="245">
        <v>0.1764</v>
      </c>
    </row>
    <row r="355" spans="2:5" s="217" customFormat="1" x14ac:dyDescent="0.25">
      <c r="B355" s="259">
        <v>45276</v>
      </c>
      <c r="C355" s="254">
        <v>1000.0001</v>
      </c>
      <c r="D355" s="245">
        <v>0.17599999999999999</v>
      </c>
      <c r="E355" s="245">
        <v>0.17599999999999999</v>
      </c>
    </row>
    <row r="356" spans="2:5" s="217" customFormat="1" x14ac:dyDescent="0.25">
      <c r="B356" s="259">
        <v>45277</v>
      </c>
      <c r="C356" s="254">
        <v>1000</v>
      </c>
      <c r="D356" s="245">
        <v>0.17630000000000001</v>
      </c>
      <c r="E356" s="245">
        <v>0.17630000000000001</v>
      </c>
    </row>
    <row r="357" spans="2:5" s="217" customFormat="1" x14ac:dyDescent="0.25">
      <c r="B357" s="259">
        <v>45278</v>
      </c>
      <c r="C357" s="254">
        <v>1000.0005</v>
      </c>
      <c r="D357" s="245">
        <v>0.1784</v>
      </c>
      <c r="E357" s="245">
        <v>0.1784</v>
      </c>
    </row>
    <row r="358" spans="2:5" s="217" customFormat="1" x14ac:dyDescent="0.25">
      <c r="B358" s="259">
        <v>45279</v>
      </c>
      <c r="C358" s="254">
        <v>1000</v>
      </c>
      <c r="D358" s="245">
        <v>0.17849999999999999</v>
      </c>
      <c r="E358" s="245">
        <v>0.17849999999999999</v>
      </c>
    </row>
    <row r="359" spans="2:5" s="217" customFormat="1" x14ac:dyDescent="0.25">
      <c r="B359" s="259">
        <v>45280</v>
      </c>
      <c r="C359" s="254">
        <v>1000</v>
      </c>
      <c r="D359" s="245">
        <v>0.17699999999999999</v>
      </c>
      <c r="E359" s="245">
        <v>0.17699999999999999</v>
      </c>
    </row>
    <row r="360" spans="2:5" s="217" customFormat="1" x14ac:dyDescent="0.25">
      <c r="B360" s="259">
        <v>45281</v>
      </c>
      <c r="C360" s="254">
        <v>1000.0001</v>
      </c>
      <c r="D360" s="245">
        <v>0.18099999999999999</v>
      </c>
      <c r="E360" s="245">
        <v>0.18099999999999999</v>
      </c>
    </row>
    <row r="361" spans="2:5" s="217" customFormat="1" x14ac:dyDescent="0.25">
      <c r="B361" s="259">
        <v>45282</v>
      </c>
      <c r="C361" s="254">
        <v>1000</v>
      </c>
      <c r="D361" s="245">
        <v>0.17910000000000001</v>
      </c>
      <c r="E361" s="245">
        <v>0.17910000000000001</v>
      </c>
    </row>
    <row r="362" spans="2:5" s="217" customFormat="1" x14ac:dyDescent="0.25">
      <c r="B362" s="259">
        <v>45283</v>
      </c>
      <c r="C362" s="254">
        <v>1000</v>
      </c>
      <c r="D362" s="245">
        <v>0.18029999999999999</v>
      </c>
      <c r="E362" s="245">
        <v>0.18029999999999999</v>
      </c>
    </row>
    <row r="363" spans="2:5" s="217" customFormat="1" x14ac:dyDescent="0.25">
      <c r="B363" s="259">
        <v>45284</v>
      </c>
      <c r="C363" s="254">
        <v>1000</v>
      </c>
      <c r="D363" s="245">
        <v>0.18029999999999999</v>
      </c>
      <c r="E363" s="245">
        <v>0.18029999999999999</v>
      </c>
    </row>
    <row r="364" spans="2:5" s="217" customFormat="1" x14ac:dyDescent="0.25">
      <c r="B364" s="259">
        <v>45285</v>
      </c>
      <c r="C364" s="254">
        <v>1000</v>
      </c>
      <c r="D364" s="245">
        <v>0.1802</v>
      </c>
      <c r="E364" s="245">
        <v>0.1802</v>
      </c>
    </row>
    <row r="365" spans="2:5" s="217" customFormat="1" x14ac:dyDescent="0.25">
      <c r="B365" s="259">
        <v>45286</v>
      </c>
      <c r="C365" s="254">
        <v>1000</v>
      </c>
      <c r="D365" s="245">
        <v>0.18279999999999999</v>
      </c>
      <c r="E365" s="245">
        <v>0.18279999999999999</v>
      </c>
    </row>
    <row r="366" spans="2:5" s="217" customFormat="1" x14ac:dyDescent="0.25">
      <c r="B366" s="259">
        <v>45287</v>
      </c>
      <c r="C366" s="254">
        <v>1000</v>
      </c>
      <c r="D366" s="245">
        <v>0.17879999999999999</v>
      </c>
      <c r="E366" s="245">
        <v>0.17879999999999999</v>
      </c>
    </row>
    <row r="367" spans="2:5" s="217" customFormat="1" x14ac:dyDescent="0.25">
      <c r="B367" s="259">
        <v>45288</v>
      </c>
      <c r="C367" s="254">
        <v>1000.0004</v>
      </c>
      <c r="D367" s="245">
        <v>0.17899999999999999</v>
      </c>
      <c r="E367" s="245">
        <v>0.17899999999999999</v>
      </c>
    </row>
    <row r="368" spans="2:5" s="217" customFormat="1" x14ac:dyDescent="0.25">
      <c r="B368" s="259">
        <v>45289</v>
      </c>
      <c r="C368" s="254">
        <v>1000.0025000000001</v>
      </c>
      <c r="D368" s="245">
        <v>0.18459999999999999</v>
      </c>
      <c r="E368" s="245">
        <v>0.18459999999999999</v>
      </c>
    </row>
    <row r="369" spans="2:5" s="217" customFormat="1" x14ac:dyDescent="0.25">
      <c r="B369" s="259">
        <v>45290</v>
      </c>
      <c r="C369" s="254">
        <v>1000.0022</v>
      </c>
      <c r="D369" s="245">
        <v>0.18590000000000001</v>
      </c>
      <c r="E369" s="245">
        <v>0.18590000000000001</v>
      </c>
    </row>
    <row r="370" spans="2:5" s="217" customFormat="1" x14ac:dyDescent="0.25">
      <c r="B370" s="259">
        <v>45291</v>
      </c>
      <c r="C370" s="254">
        <v>1000.0021</v>
      </c>
      <c r="D370" s="245">
        <v>0.1857</v>
      </c>
      <c r="E370" s="245">
        <v>0.1857</v>
      </c>
    </row>
    <row r="371" spans="2:5" s="217" customFormat="1" x14ac:dyDescent="0.25">
      <c r="B371" s="259">
        <v>45292</v>
      </c>
      <c r="C371" s="254">
        <v>1000.0015</v>
      </c>
      <c r="D371" s="245">
        <v>0.18440000000000001</v>
      </c>
      <c r="E371" s="245">
        <v>0.18440000000000001</v>
      </c>
    </row>
    <row r="372" spans="2:5" s="217" customFormat="1" x14ac:dyDescent="0.25">
      <c r="B372" s="259">
        <v>45293</v>
      </c>
      <c r="C372" s="254">
        <v>1000.0013</v>
      </c>
      <c r="D372" s="245">
        <v>0.22559999999999999</v>
      </c>
      <c r="E372" s="245">
        <v>0.22559999999999999</v>
      </c>
    </row>
    <row r="373" spans="2:5" s="217" customFormat="1" x14ac:dyDescent="0.25">
      <c r="B373" s="259">
        <v>45294</v>
      </c>
      <c r="C373" s="254">
        <v>1000.0015</v>
      </c>
      <c r="D373" s="245">
        <v>0.18290000000000001</v>
      </c>
      <c r="E373" s="245">
        <v>0.18290000000000001</v>
      </c>
    </row>
    <row r="374" spans="2:5" s="217" customFormat="1" x14ac:dyDescent="0.25">
      <c r="B374" s="259">
        <v>45295</v>
      </c>
      <c r="C374" s="254">
        <v>1000.0013</v>
      </c>
      <c r="D374" s="245">
        <v>0.17979999999999999</v>
      </c>
      <c r="E374" s="245">
        <v>0.17979999999999999</v>
      </c>
    </row>
    <row r="375" spans="2:5" s="217" customFormat="1" x14ac:dyDescent="0.25">
      <c r="B375" s="259">
        <v>45296</v>
      </c>
      <c r="C375" s="254">
        <v>1000.0014</v>
      </c>
      <c r="D375" s="245">
        <v>0.17799999999999999</v>
      </c>
      <c r="E375" s="245">
        <v>0.17799999999999999</v>
      </c>
    </row>
    <row r="376" spans="2:5" s="217" customFormat="1" x14ac:dyDescent="0.25">
      <c r="B376" s="259">
        <v>45297</v>
      </c>
      <c r="C376" s="254">
        <v>1000.0013</v>
      </c>
      <c r="D376" s="245">
        <v>0.17749999999999999</v>
      </c>
      <c r="E376" s="245">
        <v>0.17749999999999999</v>
      </c>
    </row>
    <row r="377" spans="2:5" s="217" customFormat="1" x14ac:dyDescent="0.25">
      <c r="B377" s="259">
        <v>45298</v>
      </c>
      <c r="C377" s="254">
        <v>1000.0012</v>
      </c>
      <c r="D377" s="245">
        <v>0.1774</v>
      </c>
      <c r="E377" s="245">
        <v>0.1774</v>
      </c>
    </row>
    <row r="378" spans="2:5" s="217" customFormat="1" x14ac:dyDescent="0.25">
      <c r="B378" s="259">
        <v>45299</v>
      </c>
      <c r="C378" s="254">
        <v>1000.001</v>
      </c>
      <c r="D378" s="245">
        <v>0.17699999999999999</v>
      </c>
      <c r="E378" s="245">
        <v>0.17699999999999999</v>
      </c>
    </row>
    <row r="379" spans="2:5" s="217" customFormat="1" x14ac:dyDescent="0.25">
      <c r="B379" s="259">
        <v>45300</v>
      </c>
      <c r="C379" s="254">
        <v>1000.0008</v>
      </c>
      <c r="D379" s="245">
        <v>0.17860000000000001</v>
      </c>
      <c r="E379" s="245">
        <v>0.17860000000000001</v>
      </c>
    </row>
    <row r="380" spans="2:5" s="217" customFormat="1" x14ac:dyDescent="0.25">
      <c r="B380" s="259">
        <v>45301</v>
      </c>
      <c r="C380" s="254">
        <v>1000.0007000000001</v>
      </c>
      <c r="D380" s="245">
        <v>0.1794</v>
      </c>
      <c r="E380" s="245">
        <v>0.1794</v>
      </c>
    </row>
    <row r="381" spans="2:5" s="217" customFormat="1" x14ac:dyDescent="0.25">
      <c r="B381" s="259">
        <v>45302</v>
      </c>
      <c r="C381" s="254">
        <v>1000.0008</v>
      </c>
      <c r="D381" s="245">
        <v>0.17879999999999999</v>
      </c>
      <c r="E381" s="245">
        <v>0.17879999999999999</v>
      </c>
    </row>
    <row r="382" spans="2:5" s="217" customFormat="1" x14ac:dyDescent="0.25">
      <c r="B382" s="259">
        <v>45303</v>
      </c>
      <c r="C382" s="254">
        <v>1000.0004</v>
      </c>
      <c r="D382" s="245">
        <v>0.1772</v>
      </c>
      <c r="E382" s="245">
        <v>0.1772</v>
      </c>
    </row>
    <row r="383" spans="2:5" s="217" customFormat="1" x14ac:dyDescent="0.25">
      <c r="B383" s="259">
        <v>45304</v>
      </c>
      <c r="C383" s="254">
        <v>1000.0004</v>
      </c>
      <c r="D383" s="245">
        <v>0.1764</v>
      </c>
      <c r="E383" s="245">
        <v>0.1764</v>
      </c>
    </row>
    <row r="384" spans="2:5" s="217" customFormat="1" x14ac:dyDescent="0.25">
      <c r="B384" s="259">
        <v>45305</v>
      </c>
      <c r="C384" s="254">
        <v>1000.0003</v>
      </c>
      <c r="D384" s="245">
        <v>0.1764</v>
      </c>
      <c r="E384" s="245">
        <v>0.1764</v>
      </c>
    </row>
    <row r="385" spans="2:5" s="217" customFormat="1" x14ac:dyDescent="0.25">
      <c r="B385" s="259">
        <v>45306</v>
      </c>
      <c r="C385" s="254">
        <v>1000.0003</v>
      </c>
      <c r="D385" s="245">
        <v>0.1754</v>
      </c>
      <c r="E385" s="245">
        <v>0.1754</v>
      </c>
    </row>
    <row r="386" spans="2:5" s="217" customFormat="1" x14ac:dyDescent="0.25">
      <c r="B386" s="259">
        <v>45307</v>
      </c>
      <c r="C386" s="254">
        <v>1000.0003</v>
      </c>
      <c r="D386" s="245">
        <v>0.1774</v>
      </c>
      <c r="E386" s="245">
        <v>0.1774</v>
      </c>
    </row>
    <row r="387" spans="2:5" s="217" customFormat="1" x14ac:dyDescent="0.25">
      <c r="B387" s="259">
        <v>45308</v>
      </c>
      <c r="C387" s="254">
        <v>1000.0001999999999</v>
      </c>
      <c r="D387" s="245">
        <v>0.1784</v>
      </c>
      <c r="E387" s="245">
        <v>0.1784</v>
      </c>
    </row>
    <row r="388" spans="2:5" s="217" customFormat="1" x14ac:dyDescent="0.25">
      <c r="B388" s="259">
        <v>45309</v>
      </c>
      <c r="C388" s="254">
        <v>1000.0007000000001</v>
      </c>
      <c r="D388" s="245">
        <v>0.1787</v>
      </c>
      <c r="E388" s="245">
        <v>0.1787</v>
      </c>
    </row>
    <row r="389" spans="2:5" s="217" customFormat="1" x14ac:dyDescent="0.25">
      <c r="B389" s="259">
        <v>45310</v>
      </c>
      <c r="C389" s="254">
        <v>1000.0001</v>
      </c>
      <c r="D389" s="245">
        <v>0.17910000000000001</v>
      </c>
      <c r="E389" s="245">
        <v>0.17910000000000001</v>
      </c>
    </row>
    <row r="390" spans="2:5" s="217" customFormat="1" x14ac:dyDescent="0.25">
      <c r="B390" s="259">
        <v>45311</v>
      </c>
      <c r="C390" s="254">
        <v>1000</v>
      </c>
      <c r="D390" s="245">
        <v>0.17979999999999999</v>
      </c>
      <c r="E390" s="245">
        <v>0.17979999999999999</v>
      </c>
    </row>
    <row r="391" spans="2:5" s="217" customFormat="1" x14ac:dyDescent="0.25">
      <c r="B391" s="259">
        <v>45312</v>
      </c>
      <c r="C391" s="254">
        <v>1000</v>
      </c>
      <c r="D391" s="245">
        <v>0.18479999999999999</v>
      </c>
      <c r="E391" s="245">
        <v>0.18479999999999999</v>
      </c>
    </row>
    <row r="392" spans="2:5" s="217" customFormat="1" x14ac:dyDescent="0.25">
      <c r="B392" s="259">
        <v>45313</v>
      </c>
      <c r="C392" s="254">
        <v>1000</v>
      </c>
      <c r="D392" s="245">
        <v>0.17860000000000001</v>
      </c>
      <c r="E392" s="245">
        <v>0.17860000000000001</v>
      </c>
    </row>
    <row r="393" spans="2:5" s="217" customFormat="1" x14ac:dyDescent="0.25">
      <c r="B393" s="259">
        <v>45314</v>
      </c>
      <c r="C393" s="254">
        <v>1000</v>
      </c>
      <c r="D393" s="245">
        <v>0.18290000000000001</v>
      </c>
      <c r="E393" s="245">
        <v>0.18290000000000001</v>
      </c>
    </row>
    <row r="394" spans="2:5" s="217" customFormat="1" x14ac:dyDescent="0.25">
      <c r="B394" s="259">
        <v>45315</v>
      </c>
      <c r="C394" s="254">
        <v>1000</v>
      </c>
      <c r="D394" s="245">
        <v>0.18010000000000001</v>
      </c>
      <c r="E394" s="245">
        <v>0.18010000000000001</v>
      </c>
    </row>
    <row r="395" spans="2:5" s="217" customFormat="1" x14ac:dyDescent="0.25">
      <c r="B395" s="259">
        <v>45316</v>
      </c>
      <c r="C395" s="254">
        <v>1000</v>
      </c>
      <c r="D395" s="245">
        <v>0.18110000000000001</v>
      </c>
      <c r="E395" s="245">
        <v>0.18110000000000001</v>
      </c>
    </row>
    <row r="396" spans="2:5" s="217" customFormat="1" x14ac:dyDescent="0.25">
      <c r="B396" s="259">
        <v>45317</v>
      </c>
      <c r="C396" s="254">
        <v>1000</v>
      </c>
      <c r="D396" s="245">
        <v>0.1825</v>
      </c>
      <c r="E396" s="245">
        <v>0.1825</v>
      </c>
    </row>
    <row r="397" spans="2:5" s="217" customFormat="1" x14ac:dyDescent="0.25">
      <c r="B397" s="259">
        <v>45318</v>
      </c>
      <c r="C397" s="254">
        <v>1000</v>
      </c>
      <c r="D397" s="245">
        <v>0.18240000000000001</v>
      </c>
      <c r="E397" s="245">
        <v>0.18240000000000001</v>
      </c>
    </row>
    <row r="398" spans="2:5" s="217" customFormat="1" x14ac:dyDescent="0.25">
      <c r="B398" s="259">
        <v>45319</v>
      </c>
      <c r="C398" s="254">
        <v>1000</v>
      </c>
      <c r="D398" s="245">
        <v>0.1825</v>
      </c>
      <c r="E398" s="245">
        <v>0.1825</v>
      </c>
    </row>
    <row r="399" spans="2:5" s="217" customFormat="1" x14ac:dyDescent="0.25">
      <c r="B399" s="259">
        <v>45320</v>
      </c>
      <c r="C399" s="254">
        <v>1000.0004</v>
      </c>
      <c r="D399" s="245">
        <v>0.17929999999999999</v>
      </c>
      <c r="E399" s="245">
        <v>0.17929999999999999</v>
      </c>
    </row>
    <row r="400" spans="2:5" s="217" customFormat="1" x14ac:dyDescent="0.25">
      <c r="B400" s="259">
        <v>45321</v>
      </c>
      <c r="C400" s="254">
        <v>1000.0003</v>
      </c>
      <c r="D400" s="245">
        <v>0.17799999999999999</v>
      </c>
      <c r="E400" s="245">
        <v>0.17799999999999999</v>
      </c>
    </row>
    <row r="401" spans="2:5" s="217" customFormat="1" x14ac:dyDescent="0.25">
      <c r="B401" s="259">
        <v>45322</v>
      </c>
      <c r="C401" s="254">
        <v>1000.0004</v>
      </c>
      <c r="D401" s="245">
        <v>0.17680000000000001</v>
      </c>
      <c r="E401" s="245">
        <v>0.17680000000000001</v>
      </c>
    </row>
    <row r="402" spans="2:5" s="217" customFormat="1" x14ac:dyDescent="0.25">
      <c r="B402" s="259">
        <v>45323</v>
      </c>
      <c r="C402" s="254">
        <v>1000.0011</v>
      </c>
      <c r="D402" s="245">
        <v>0.17</v>
      </c>
      <c r="E402" s="245">
        <v>0.17</v>
      </c>
    </row>
    <row r="403" spans="2:5" s="217" customFormat="1" x14ac:dyDescent="0.25">
      <c r="B403" s="259">
        <v>45324</v>
      </c>
      <c r="C403" s="254">
        <v>1000.0027</v>
      </c>
      <c r="D403" s="245">
        <v>0.1691</v>
      </c>
      <c r="E403" s="245">
        <v>0.1691</v>
      </c>
    </row>
    <row r="404" spans="2:5" s="217" customFormat="1" x14ac:dyDescent="0.25">
      <c r="B404" s="259">
        <v>45325</v>
      </c>
      <c r="C404" s="254">
        <v>1000.0024</v>
      </c>
      <c r="D404" s="245">
        <v>0.1694</v>
      </c>
      <c r="E404" s="245">
        <v>0.1694</v>
      </c>
    </row>
    <row r="405" spans="2:5" s="217" customFormat="1" x14ac:dyDescent="0.25">
      <c r="B405" s="259">
        <v>45326</v>
      </c>
      <c r="C405" s="254">
        <v>1000.0021</v>
      </c>
      <c r="D405" s="245">
        <v>0.1694</v>
      </c>
      <c r="E405" s="245">
        <v>0.1694</v>
      </c>
    </row>
    <row r="406" spans="2:5" s="217" customFormat="1" x14ac:dyDescent="0.25">
      <c r="B406" s="259">
        <v>45327</v>
      </c>
      <c r="C406" s="254">
        <v>1000.0041</v>
      </c>
      <c r="D406" s="245">
        <v>0.16600000000000001</v>
      </c>
      <c r="E406" s="245">
        <v>0.16600000000000001</v>
      </c>
    </row>
    <row r="407" spans="2:5" s="217" customFormat="1" x14ac:dyDescent="0.25">
      <c r="B407" s="259">
        <v>45328</v>
      </c>
      <c r="C407" s="254">
        <v>1000.0023</v>
      </c>
      <c r="D407" s="245">
        <v>0.16700000000000001</v>
      </c>
      <c r="E407" s="245">
        <v>0.16700000000000001</v>
      </c>
    </row>
    <row r="408" spans="2:5" s="217" customFormat="1" x14ac:dyDescent="0.25">
      <c r="B408" s="259">
        <v>45329</v>
      </c>
      <c r="C408" s="254">
        <v>1000.0023</v>
      </c>
      <c r="D408" s="245">
        <v>0.16750000000000001</v>
      </c>
      <c r="E408" s="245">
        <v>0.16750000000000001</v>
      </c>
    </row>
    <row r="409" spans="2:5" s="217" customFormat="1" x14ac:dyDescent="0.25">
      <c r="B409" s="259">
        <v>45330</v>
      </c>
      <c r="C409" s="254">
        <v>1000.0021</v>
      </c>
      <c r="D409" s="245">
        <v>0.17230000000000001</v>
      </c>
      <c r="E409" s="245">
        <v>0.17230000000000001</v>
      </c>
    </row>
    <row r="410" spans="2:5" s="217" customFormat="1" x14ac:dyDescent="0.25">
      <c r="B410" s="259">
        <v>45331</v>
      </c>
      <c r="C410" s="254">
        <v>1000.002</v>
      </c>
      <c r="D410" s="245">
        <v>0.17879999999999999</v>
      </c>
      <c r="E410" s="245">
        <v>0.17879999999999999</v>
      </c>
    </row>
    <row r="411" spans="2:5" s="217" customFormat="1" x14ac:dyDescent="0.25">
      <c r="B411" s="259">
        <v>45332</v>
      </c>
      <c r="C411" s="254">
        <v>1000.0019</v>
      </c>
      <c r="D411" s="245">
        <v>0.18079999999999999</v>
      </c>
      <c r="E411" s="245">
        <v>0.18079999999999999</v>
      </c>
    </row>
    <row r="412" spans="2:5" s="217" customFormat="1" x14ac:dyDescent="0.25">
      <c r="B412" s="259">
        <v>45333</v>
      </c>
      <c r="C412" s="254">
        <v>1000.0016000000001</v>
      </c>
      <c r="D412" s="245">
        <v>0.18090000000000001</v>
      </c>
      <c r="E412" s="245">
        <v>0.18090000000000001</v>
      </c>
    </row>
    <row r="413" spans="2:5" s="217" customFormat="1" x14ac:dyDescent="0.25">
      <c r="B413" s="259">
        <v>45334</v>
      </c>
      <c r="C413" s="254">
        <v>1000.0003</v>
      </c>
      <c r="D413" s="245">
        <v>0.1767</v>
      </c>
      <c r="E413" s="245">
        <v>0.1767</v>
      </c>
    </row>
    <row r="414" spans="2:5" s="217" customFormat="1" x14ac:dyDescent="0.25">
      <c r="B414" s="259">
        <v>45335</v>
      </c>
      <c r="C414" s="254">
        <v>1000.0001999999999</v>
      </c>
      <c r="D414" s="245">
        <v>0.17630000000000001</v>
      </c>
      <c r="E414" s="245">
        <v>0.17630000000000001</v>
      </c>
    </row>
    <row r="415" spans="2:5" s="217" customFormat="1" x14ac:dyDescent="0.25">
      <c r="B415" s="259">
        <v>45336</v>
      </c>
      <c r="C415" s="254">
        <v>1000</v>
      </c>
      <c r="D415" s="245">
        <v>0.17449999999999999</v>
      </c>
      <c r="E415" s="245">
        <v>0.17449999999999999</v>
      </c>
    </row>
    <row r="416" spans="2:5" s="217" customFormat="1" x14ac:dyDescent="0.25">
      <c r="B416" s="259">
        <v>45337</v>
      </c>
      <c r="C416" s="254">
        <v>1000</v>
      </c>
      <c r="D416" s="245">
        <v>0.1741</v>
      </c>
      <c r="E416" s="245">
        <v>0.1741</v>
      </c>
    </row>
    <row r="417" spans="2:5" s="217" customFormat="1" x14ac:dyDescent="0.25">
      <c r="B417" s="259">
        <v>45338</v>
      </c>
      <c r="C417" s="254">
        <v>1000.0004</v>
      </c>
      <c r="D417" s="245">
        <v>0.17630000000000001</v>
      </c>
      <c r="E417" s="245">
        <v>0.17630000000000001</v>
      </c>
    </row>
    <row r="418" spans="2:5" s="217" customFormat="1" x14ac:dyDescent="0.25">
      <c r="B418" s="259">
        <v>45339</v>
      </c>
      <c r="C418" s="254">
        <v>1000.0003</v>
      </c>
      <c r="D418" s="245">
        <v>0.1736</v>
      </c>
      <c r="E418" s="245">
        <v>0.1736</v>
      </c>
    </row>
    <row r="419" spans="2:5" s="217" customFormat="1" x14ac:dyDescent="0.25">
      <c r="B419" s="259">
        <v>45340</v>
      </c>
      <c r="C419" s="254">
        <v>1000.0003</v>
      </c>
      <c r="D419" s="245">
        <v>0.17349999999999999</v>
      </c>
      <c r="E419" s="245">
        <v>0.17349999999999999</v>
      </c>
    </row>
    <row r="420" spans="2:5" s="217" customFormat="1" x14ac:dyDescent="0.25">
      <c r="B420" s="259">
        <v>45341</v>
      </c>
      <c r="C420" s="254">
        <v>1000.0001999999999</v>
      </c>
      <c r="D420" s="245">
        <v>0.1804</v>
      </c>
      <c r="E420" s="245">
        <v>0.1804</v>
      </c>
    </row>
    <row r="421" spans="2:5" s="217" customFormat="1" x14ac:dyDescent="0.25">
      <c r="B421" s="259">
        <v>45342</v>
      </c>
      <c r="C421" s="254">
        <v>1000.0003</v>
      </c>
      <c r="D421" s="245">
        <v>0.1704</v>
      </c>
      <c r="E421" s="245">
        <v>0.1704</v>
      </c>
    </row>
    <row r="422" spans="2:5" s="217" customFormat="1" x14ac:dyDescent="0.25">
      <c r="B422" s="259">
        <v>45343</v>
      </c>
      <c r="C422" s="254">
        <v>1000.0004</v>
      </c>
      <c r="D422" s="245">
        <v>0.17199999999999999</v>
      </c>
      <c r="E422" s="245">
        <v>0.17199999999999999</v>
      </c>
    </row>
    <row r="423" spans="2:5" s="217" customFormat="1" x14ac:dyDescent="0.25">
      <c r="B423" s="259">
        <v>45344</v>
      </c>
      <c r="C423" s="254">
        <v>1000.0006</v>
      </c>
      <c r="D423" s="245">
        <v>0.17030000000000001</v>
      </c>
      <c r="E423" s="245">
        <v>0.17030000000000001</v>
      </c>
    </row>
    <row r="424" spans="2:5" s="217" customFormat="1" x14ac:dyDescent="0.25">
      <c r="B424" s="259">
        <v>45345</v>
      </c>
      <c r="C424" s="254">
        <v>1000.0003</v>
      </c>
      <c r="D424" s="245">
        <v>0.17610000000000001</v>
      </c>
      <c r="E424" s="245">
        <v>0.17610000000000001</v>
      </c>
    </row>
    <row r="425" spans="2:5" s="217" customFormat="1" x14ac:dyDescent="0.25">
      <c r="B425" s="259">
        <v>45346</v>
      </c>
      <c r="C425" s="254">
        <v>1000.0001999999999</v>
      </c>
      <c r="D425" s="245">
        <v>0.17530000000000001</v>
      </c>
      <c r="E425" s="245">
        <v>0.17530000000000001</v>
      </c>
    </row>
    <row r="426" spans="2:5" s="217" customFormat="1" x14ac:dyDescent="0.25">
      <c r="B426" s="259">
        <v>45347</v>
      </c>
      <c r="C426" s="254">
        <v>1000.0001999999999</v>
      </c>
      <c r="D426" s="245">
        <v>0.17519999999999999</v>
      </c>
      <c r="E426" s="245">
        <v>0.17519999999999999</v>
      </c>
    </row>
    <row r="427" spans="2:5" s="217" customFormat="1" x14ac:dyDescent="0.25">
      <c r="B427" s="259">
        <v>45348</v>
      </c>
      <c r="C427" s="254">
        <v>1000</v>
      </c>
      <c r="D427" s="245">
        <v>0.17699999999999999</v>
      </c>
      <c r="E427" s="245">
        <v>0.17699999999999999</v>
      </c>
    </row>
    <row r="428" spans="2:5" s="217" customFormat="1" x14ac:dyDescent="0.25">
      <c r="B428" s="259">
        <v>45349</v>
      </c>
      <c r="C428" s="254">
        <v>1000.0001</v>
      </c>
      <c r="D428" s="245">
        <v>0.17130000000000001</v>
      </c>
      <c r="E428" s="245">
        <v>0.17130000000000001</v>
      </c>
    </row>
    <row r="429" spans="2:5" s="217" customFormat="1" x14ac:dyDescent="0.25">
      <c r="B429" s="259">
        <v>45350</v>
      </c>
      <c r="C429" s="254">
        <v>1000.0001999999999</v>
      </c>
      <c r="D429" s="245">
        <v>0.16800000000000001</v>
      </c>
      <c r="E429" s="245">
        <v>0.16800000000000001</v>
      </c>
    </row>
    <row r="430" spans="2:5" s="217" customFormat="1" x14ac:dyDescent="0.25">
      <c r="B430" s="259">
        <v>45351</v>
      </c>
      <c r="C430" s="254">
        <v>1000.0003</v>
      </c>
      <c r="D430" s="245">
        <v>0.17330000000000001</v>
      </c>
      <c r="E430" s="245">
        <v>0.17330000000000001</v>
      </c>
    </row>
    <row r="431" spans="2:5" s="217" customFormat="1" x14ac:dyDescent="0.25">
      <c r="B431" s="259">
        <v>45352</v>
      </c>
      <c r="C431" s="254">
        <v>1000.0003</v>
      </c>
      <c r="D431" s="245">
        <v>0.1711</v>
      </c>
      <c r="E431" s="245">
        <v>0.1711</v>
      </c>
    </row>
    <row r="432" spans="2:5" s="217" customFormat="1" x14ac:dyDescent="0.25">
      <c r="B432" s="259">
        <v>45353</v>
      </c>
      <c r="C432" s="254">
        <v>1000.0003</v>
      </c>
      <c r="D432" s="245">
        <v>0.17180000000000001</v>
      </c>
      <c r="E432" s="245">
        <v>0.17180000000000001</v>
      </c>
    </row>
    <row r="433" spans="2:5" s="217" customFormat="1" x14ac:dyDescent="0.25">
      <c r="B433" s="259">
        <v>45354</v>
      </c>
      <c r="C433" s="254">
        <v>1000.0001999999999</v>
      </c>
      <c r="D433" s="245">
        <v>0.17180000000000001</v>
      </c>
      <c r="E433" s="245">
        <v>0.17180000000000001</v>
      </c>
    </row>
    <row r="434" spans="2:5" s="217" customFormat="1" x14ac:dyDescent="0.25">
      <c r="B434" s="259">
        <v>45355</v>
      </c>
      <c r="C434" s="254">
        <v>1000</v>
      </c>
      <c r="D434" s="245">
        <v>0.1711</v>
      </c>
      <c r="E434" s="245">
        <v>0.1711</v>
      </c>
    </row>
    <row r="435" spans="2:5" s="217" customFormat="1" x14ac:dyDescent="0.25">
      <c r="B435" s="259">
        <v>45356</v>
      </c>
      <c r="C435" s="254">
        <v>1000</v>
      </c>
      <c r="D435" s="245">
        <v>0.16919999999999999</v>
      </c>
      <c r="E435" s="245">
        <v>0.16919999999999999</v>
      </c>
    </row>
    <row r="436" spans="2:5" s="217" customFormat="1" x14ac:dyDescent="0.25">
      <c r="B436" s="259">
        <v>45357</v>
      </c>
      <c r="C436" s="254">
        <v>1000</v>
      </c>
      <c r="D436" s="245">
        <v>0.16650000000000001</v>
      </c>
      <c r="E436" s="245">
        <v>0.16650000000000001</v>
      </c>
    </row>
    <row r="437" spans="2:5" s="217" customFormat="1" x14ac:dyDescent="0.25">
      <c r="B437" s="259">
        <v>45358</v>
      </c>
      <c r="C437" s="254">
        <v>1000</v>
      </c>
      <c r="D437" s="245">
        <v>0.1736</v>
      </c>
      <c r="E437" s="245">
        <v>0.1736</v>
      </c>
    </row>
    <row r="438" spans="2:5" s="217" customFormat="1" x14ac:dyDescent="0.25">
      <c r="B438" s="259">
        <v>45359</v>
      </c>
      <c r="C438" s="254">
        <v>1000</v>
      </c>
      <c r="D438" s="245">
        <v>0.1774</v>
      </c>
      <c r="E438" s="245">
        <v>0.1774</v>
      </c>
    </row>
    <row r="439" spans="2:5" s="217" customFormat="1" x14ac:dyDescent="0.25">
      <c r="B439" s="259">
        <v>45360</v>
      </c>
      <c r="C439" s="254">
        <v>1000</v>
      </c>
      <c r="D439" s="245">
        <v>0.17730000000000001</v>
      </c>
      <c r="E439" s="245">
        <v>0.17730000000000001</v>
      </c>
    </row>
    <row r="440" spans="2:5" s="217" customFormat="1" x14ac:dyDescent="0.25">
      <c r="B440" s="259">
        <v>45361</v>
      </c>
      <c r="C440" s="254">
        <v>1000</v>
      </c>
      <c r="D440" s="245">
        <v>0.1774</v>
      </c>
      <c r="E440" s="245">
        <v>0.1774</v>
      </c>
    </row>
    <row r="441" spans="2:5" s="217" customFormat="1" x14ac:dyDescent="0.25">
      <c r="B441" s="259">
        <v>45362</v>
      </c>
      <c r="C441" s="254">
        <v>1000</v>
      </c>
      <c r="D441" s="245">
        <v>0.17130000000000001</v>
      </c>
      <c r="E441" s="245">
        <v>0.17130000000000001</v>
      </c>
    </row>
    <row r="442" spans="2:5" s="217" customFormat="1" x14ac:dyDescent="0.25">
      <c r="B442" s="259">
        <v>45363</v>
      </c>
      <c r="C442" s="254">
        <v>1000</v>
      </c>
      <c r="D442" s="245">
        <v>0.17150000000000001</v>
      </c>
      <c r="E442" s="245">
        <v>0.17150000000000001</v>
      </c>
    </row>
    <row r="443" spans="2:5" s="217" customFormat="1" x14ac:dyDescent="0.25">
      <c r="B443" s="259">
        <v>45364</v>
      </c>
      <c r="C443" s="254">
        <v>1000.0001</v>
      </c>
      <c r="D443" s="245">
        <v>0.1696</v>
      </c>
      <c r="E443" s="245">
        <v>0.1696</v>
      </c>
    </row>
    <row r="444" spans="2:5" s="217" customFormat="1" x14ac:dyDescent="0.25">
      <c r="B444" s="259">
        <v>45365</v>
      </c>
      <c r="C444" s="254">
        <v>1000</v>
      </c>
      <c r="D444" s="245">
        <v>0.16719999999999999</v>
      </c>
      <c r="E444" s="245">
        <v>0.16719999999999999</v>
      </c>
    </row>
    <row r="445" spans="2:5" s="217" customFormat="1" x14ac:dyDescent="0.25">
      <c r="B445" s="259">
        <v>45366</v>
      </c>
      <c r="C445" s="254">
        <v>1000</v>
      </c>
      <c r="D445" s="245">
        <v>0.17230000000000001</v>
      </c>
      <c r="E445" s="245">
        <v>0.17230000000000001</v>
      </c>
    </row>
    <row r="446" spans="2:5" s="217" customFormat="1" x14ac:dyDescent="0.25">
      <c r="B446" s="259">
        <v>45367</v>
      </c>
      <c r="C446" s="254">
        <v>1000</v>
      </c>
      <c r="D446" s="245">
        <v>0.18010000000000001</v>
      </c>
      <c r="E446" s="245">
        <v>0.18010000000000001</v>
      </c>
    </row>
    <row r="447" spans="2:5" s="217" customFormat="1" x14ac:dyDescent="0.25">
      <c r="B447" s="259">
        <v>45368</v>
      </c>
      <c r="C447" s="254">
        <v>1000.0003</v>
      </c>
      <c r="D447" s="245">
        <v>0.1799</v>
      </c>
      <c r="E447" s="245">
        <v>0.1799</v>
      </c>
    </row>
    <row r="448" spans="2:5" s="217" customFormat="1" x14ac:dyDescent="0.25">
      <c r="B448" s="259">
        <v>45369</v>
      </c>
      <c r="C448" s="254">
        <v>1000.0004</v>
      </c>
      <c r="D448" s="245">
        <v>0.17299999999999999</v>
      </c>
      <c r="E448" s="245">
        <v>0.17299999999999999</v>
      </c>
    </row>
    <row r="449" spans="2:5" s="217" customFormat="1" x14ac:dyDescent="0.25">
      <c r="B449" s="259">
        <v>45370</v>
      </c>
      <c r="C449" s="254">
        <v>1000</v>
      </c>
      <c r="D449" s="245">
        <v>0.1706</v>
      </c>
      <c r="E449" s="245">
        <v>0.1706</v>
      </c>
    </row>
    <row r="450" spans="2:5" s="217" customFormat="1" x14ac:dyDescent="0.25">
      <c r="B450" s="259">
        <v>45371</v>
      </c>
      <c r="C450" s="254">
        <v>1000</v>
      </c>
      <c r="D450" s="245">
        <v>0.1699</v>
      </c>
      <c r="E450" s="245">
        <v>0.1699</v>
      </c>
    </row>
    <row r="451" spans="2:5" s="217" customFormat="1" x14ac:dyDescent="0.25">
      <c r="B451" s="259">
        <v>45372</v>
      </c>
      <c r="C451" s="254">
        <v>1000</v>
      </c>
      <c r="D451" s="245">
        <v>0.1787</v>
      </c>
      <c r="E451" s="245">
        <v>0.1787</v>
      </c>
    </row>
    <row r="452" spans="2:5" s="217" customFormat="1" x14ac:dyDescent="0.25">
      <c r="B452" s="259">
        <v>45373</v>
      </c>
      <c r="C452" s="254">
        <v>1000</v>
      </c>
      <c r="D452" s="245">
        <v>0.17849999999999999</v>
      </c>
      <c r="E452" s="245">
        <v>0.17849999999999999</v>
      </c>
    </row>
    <row r="453" spans="2:5" s="217" customFormat="1" x14ac:dyDescent="0.25">
      <c r="B453" s="259">
        <v>45374</v>
      </c>
      <c r="C453" s="254">
        <v>1000</v>
      </c>
      <c r="D453" s="245">
        <v>0.1794</v>
      </c>
      <c r="E453" s="245">
        <v>0.1794</v>
      </c>
    </row>
    <row r="454" spans="2:5" s="217" customFormat="1" x14ac:dyDescent="0.25">
      <c r="B454" s="259">
        <v>45375</v>
      </c>
      <c r="C454" s="254">
        <v>1000</v>
      </c>
      <c r="D454" s="245">
        <v>0.17960000000000001</v>
      </c>
      <c r="E454" s="245">
        <v>0.17960000000000001</v>
      </c>
    </row>
    <row r="455" spans="2:5" s="217" customFormat="1" x14ac:dyDescent="0.25">
      <c r="B455" s="259">
        <v>45376</v>
      </c>
      <c r="C455" s="254">
        <v>1000</v>
      </c>
      <c r="D455" s="245">
        <v>0.1794</v>
      </c>
      <c r="E455" s="245">
        <v>0.1794</v>
      </c>
    </row>
    <row r="456" spans="2:5" s="217" customFormat="1" x14ac:dyDescent="0.25">
      <c r="B456" s="259">
        <v>45377</v>
      </c>
      <c r="C456" s="254">
        <v>1000</v>
      </c>
      <c r="D456" s="245">
        <v>0.17249999999999999</v>
      </c>
      <c r="E456" s="245">
        <v>0.17249999999999999</v>
      </c>
    </row>
    <row r="457" spans="2:5" s="217" customFormat="1" x14ac:dyDescent="0.25">
      <c r="B457" s="259">
        <v>45378</v>
      </c>
      <c r="C457" s="254">
        <v>1000</v>
      </c>
      <c r="D457" s="245">
        <v>0.17549999999999999</v>
      </c>
      <c r="E457" s="245">
        <v>0.17549999999999999</v>
      </c>
    </row>
    <row r="458" spans="2:5" s="217" customFormat="1" x14ac:dyDescent="0.25">
      <c r="B458" s="259">
        <v>45379</v>
      </c>
      <c r="C458" s="254">
        <v>1000.0236</v>
      </c>
      <c r="D458" s="245">
        <v>0.20469999999999999</v>
      </c>
      <c r="E458" s="245">
        <v>0.20469999999999999</v>
      </c>
    </row>
    <row r="459" spans="2:5" s="217" customFormat="1" x14ac:dyDescent="0.25">
      <c r="B459" s="259">
        <v>45380</v>
      </c>
      <c r="C459" s="254">
        <v>1000.0223999999999</v>
      </c>
      <c r="D459" s="245">
        <v>0.189</v>
      </c>
      <c r="E459" s="245">
        <v>0.189</v>
      </c>
    </row>
    <row r="460" spans="2:5" s="217" customFormat="1" x14ac:dyDescent="0.25">
      <c r="B460" s="259">
        <v>45381</v>
      </c>
      <c r="C460" s="254">
        <v>1000.0212</v>
      </c>
      <c r="D460" s="245">
        <v>0.18890000000000001</v>
      </c>
      <c r="E460" s="245">
        <v>0.18890000000000001</v>
      </c>
    </row>
    <row r="461" spans="2:5" s="217" customFormat="1" x14ac:dyDescent="0.25">
      <c r="B461" s="259">
        <v>45382</v>
      </c>
      <c r="C461" s="254">
        <v>1000.02</v>
      </c>
      <c r="D461" s="245">
        <v>0.18890000000000001</v>
      </c>
      <c r="E461" s="245">
        <v>0.18890000000000001</v>
      </c>
    </row>
    <row r="462" spans="2:5" s="217" customFormat="1" x14ac:dyDescent="0.25">
      <c r="B462" s="259">
        <v>45383</v>
      </c>
      <c r="C462" s="254">
        <v>1000.0189</v>
      </c>
      <c r="D462" s="245">
        <v>0.19089999999999999</v>
      </c>
      <c r="E462" s="245">
        <v>0.19089999999999999</v>
      </c>
    </row>
    <row r="463" spans="2:5" s="217" customFormat="1" x14ac:dyDescent="0.25">
      <c r="B463" s="259">
        <v>45384</v>
      </c>
      <c r="C463" s="254">
        <v>1000.0105</v>
      </c>
      <c r="D463" s="245">
        <v>0.1759</v>
      </c>
      <c r="E463" s="245">
        <v>0.1759</v>
      </c>
    </row>
    <row r="464" spans="2:5" s="217" customFormat="1" x14ac:dyDescent="0.25">
      <c r="B464" s="259">
        <v>45385</v>
      </c>
      <c r="C464" s="254">
        <v>1000.0069</v>
      </c>
      <c r="D464" s="245">
        <v>0.1711</v>
      </c>
      <c r="E464" s="245">
        <v>0.1711</v>
      </c>
    </row>
    <row r="465" spans="2:5" s="217" customFormat="1" x14ac:dyDescent="0.25">
      <c r="B465" s="259">
        <v>45386</v>
      </c>
      <c r="C465" s="254">
        <v>1000.0076</v>
      </c>
      <c r="D465" s="245">
        <v>0.1724</v>
      </c>
      <c r="E465" s="245">
        <v>0.1724</v>
      </c>
    </row>
    <row r="466" spans="2:5" s="217" customFormat="1" x14ac:dyDescent="0.25">
      <c r="B466" s="259">
        <v>45387</v>
      </c>
      <c r="C466" s="254">
        <v>1000.0092</v>
      </c>
      <c r="D466" s="245">
        <v>0.17349999999999999</v>
      </c>
      <c r="E466" s="245">
        <v>0.17349999999999999</v>
      </c>
    </row>
    <row r="467" spans="2:5" s="217" customFormat="1" x14ac:dyDescent="0.25">
      <c r="B467" s="259">
        <v>45388</v>
      </c>
      <c r="C467" s="254">
        <v>1000.0083</v>
      </c>
      <c r="D467" s="245">
        <v>0.17119999999999999</v>
      </c>
      <c r="E467" s="245">
        <v>0.17119999999999999</v>
      </c>
    </row>
    <row r="468" spans="2:5" s="217" customFormat="1" x14ac:dyDescent="0.25">
      <c r="B468" s="259">
        <v>45389</v>
      </c>
      <c r="C468" s="254">
        <v>1000.0075000000001</v>
      </c>
      <c r="D468" s="245">
        <v>0.1711</v>
      </c>
      <c r="E468" s="245">
        <v>0.1711</v>
      </c>
    </row>
    <row r="469" spans="2:5" s="217" customFormat="1" x14ac:dyDescent="0.25">
      <c r="B469" s="259">
        <v>45390</v>
      </c>
      <c r="C469" s="254">
        <v>1000.0063</v>
      </c>
      <c r="D469" s="245">
        <v>0.17549999999999999</v>
      </c>
      <c r="E469" s="245">
        <v>0.17549999999999999</v>
      </c>
    </row>
    <row r="470" spans="2:5" s="217" customFormat="1" x14ac:dyDescent="0.25">
      <c r="B470" s="259">
        <v>45391</v>
      </c>
      <c r="C470" s="254">
        <v>1000.0054</v>
      </c>
      <c r="D470" s="245">
        <v>0.1716</v>
      </c>
      <c r="E470" s="245">
        <v>0.1716</v>
      </c>
    </row>
    <row r="471" spans="2:5" s="217" customFormat="1" x14ac:dyDescent="0.25">
      <c r="B471" s="259">
        <v>45392</v>
      </c>
      <c r="C471" s="254">
        <v>1000.0053</v>
      </c>
      <c r="D471" s="245">
        <v>0.18090000000000001</v>
      </c>
      <c r="E471" s="245">
        <v>0.18090000000000001</v>
      </c>
    </row>
    <row r="472" spans="2:5" s="217" customFormat="1" x14ac:dyDescent="0.25">
      <c r="B472" s="259">
        <v>45393</v>
      </c>
      <c r="C472" s="254">
        <v>1000.005</v>
      </c>
      <c r="D472" s="245">
        <v>0.17510000000000001</v>
      </c>
      <c r="E472" s="245">
        <v>0.17510000000000001</v>
      </c>
    </row>
    <row r="473" spans="2:5" s="217" customFormat="1" x14ac:dyDescent="0.25">
      <c r="B473" s="259">
        <v>45394</v>
      </c>
      <c r="C473" s="254">
        <v>1000.0042</v>
      </c>
      <c r="D473" s="245">
        <v>0.1716</v>
      </c>
      <c r="E473" s="245">
        <v>0.1716</v>
      </c>
    </row>
    <row r="474" spans="2:5" s="217" customFormat="1" x14ac:dyDescent="0.25">
      <c r="B474" s="259">
        <v>45395</v>
      </c>
      <c r="C474" s="254">
        <v>1000.0039</v>
      </c>
      <c r="D474" s="245">
        <v>0.1762</v>
      </c>
      <c r="E474" s="245">
        <v>0.1762</v>
      </c>
    </row>
    <row r="475" spans="2:5" s="217" customFormat="1" x14ac:dyDescent="0.25">
      <c r="B475" s="259">
        <v>45396</v>
      </c>
      <c r="C475" s="254">
        <v>1000.0034000000001</v>
      </c>
      <c r="D475" s="245">
        <v>0.17630000000000001</v>
      </c>
      <c r="E475" s="245">
        <v>0.17630000000000001</v>
      </c>
    </row>
    <row r="476" spans="2:5" s="217" customFormat="1" x14ac:dyDescent="0.25">
      <c r="B476" s="259">
        <v>45397</v>
      </c>
      <c r="C476" s="254">
        <v>1000.0041</v>
      </c>
      <c r="D476" s="245">
        <v>0.1671</v>
      </c>
      <c r="E476" s="245">
        <v>0.1671</v>
      </c>
    </row>
    <row r="477" spans="2:5" s="217" customFormat="1" x14ac:dyDescent="0.25">
      <c r="B477" s="259">
        <v>45398</v>
      </c>
      <c r="C477" s="254">
        <v>1000.0036</v>
      </c>
      <c r="D477" s="245">
        <v>0.1666</v>
      </c>
      <c r="E477" s="245">
        <v>0.1666</v>
      </c>
    </row>
    <row r="478" spans="2:5" s="217" customFormat="1" x14ac:dyDescent="0.25">
      <c r="B478" s="259">
        <v>45399</v>
      </c>
      <c r="C478" s="254">
        <v>1000.0031</v>
      </c>
      <c r="D478" s="245">
        <v>0.16719999999999999</v>
      </c>
      <c r="E478" s="245">
        <v>0.16719999999999999</v>
      </c>
    </row>
    <row r="479" spans="2:5" s="217" customFormat="1" x14ac:dyDescent="0.25">
      <c r="B479" s="259">
        <v>45400</v>
      </c>
      <c r="C479" s="254">
        <v>1000.0023</v>
      </c>
      <c r="D479" s="245">
        <v>0.1668</v>
      </c>
      <c r="E479" s="245">
        <v>0.1668</v>
      </c>
    </row>
    <row r="480" spans="2:5" s="217" customFormat="1" x14ac:dyDescent="0.25">
      <c r="B480" s="259">
        <v>45401</v>
      </c>
      <c r="C480" s="254">
        <v>1000.0019</v>
      </c>
      <c r="D480" s="245">
        <v>0.1671</v>
      </c>
      <c r="E480" s="245">
        <v>0.1671</v>
      </c>
    </row>
    <row r="481" spans="2:5" s="217" customFormat="1" x14ac:dyDescent="0.25">
      <c r="B481" s="259">
        <v>45402</v>
      </c>
      <c r="C481" s="254">
        <v>1000.0016000000001</v>
      </c>
      <c r="D481" s="245">
        <v>0.16750000000000001</v>
      </c>
      <c r="E481" s="245">
        <v>0.16750000000000001</v>
      </c>
    </row>
    <row r="482" spans="2:5" s="217" customFormat="1" x14ac:dyDescent="0.25">
      <c r="B482" s="259">
        <v>45403</v>
      </c>
      <c r="C482" s="254">
        <v>1000.0011</v>
      </c>
      <c r="D482" s="245">
        <v>0.16869999999999999</v>
      </c>
      <c r="E482" s="245">
        <v>0.16869999999999999</v>
      </c>
    </row>
    <row r="483" spans="2:5" s="217" customFormat="1" x14ac:dyDescent="0.25">
      <c r="B483" s="259">
        <v>45404</v>
      </c>
      <c r="C483" s="254">
        <v>1000.0001999999999</v>
      </c>
      <c r="D483" s="245">
        <v>0.17280000000000001</v>
      </c>
      <c r="E483" s="245">
        <v>0.17280000000000001</v>
      </c>
    </row>
    <row r="484" spans="2:5" s="217" customFormat="1" x14ac:dyDescent="0.25">
      <c r="B484" s="259">
        <v>45405</v>
      </c>
      <c r="C484" s="254">
        <v>1000</v>
      </c>
      <c r="D484" s="245">
        <v>0.17380000000000001</v>
      </c>
      <c r="E484" s="245">
        <v>0.17380000000000001</v>
      </c>
    </row>
    <row r="485" spans="2:5" s="217" customFormat="1" x14ac:dyDescent="0.25">
      <c r="B485" s="259">
        <v>45406</v>
      </c>
      <c r="C485" s="254">
        <v>1000</v>
      </c>
      <c r="D485" s="245">
        <v>0.17630000000000001</v>
      </c>
      <c r="E485" s="245">
        <v>0.17630000000000001</v>
      </c>
    </row>
    <row r="486" spans="2:5" s="217" customFormat="1" x14ac:dyDescent="0.25">
      <c r="B486" s="259">
        <v>45407</v>
      </c>
      <c r="C486" s="254">
        <v>1000</v>
      </c>
      <c r="D486" s="245">
        <v>0.1772</v>
      </c>
      <c r="E486" s="245">
        <v>0.1772</v>
      </c>
    </row>
    <row r="487" spans="2:5" s="217" customFormat="1" x14ac:dyDescent="0.25">
      <c r="B487" s="259">
        <v>45408</v>
      </c>
      <c r="C487" s="254">
        <v>1000</v>
      </c>
      <c r="D487" s="245">
        <v>0.1774</v>
      </c>
      <c r="E487" s="245">
        <v>0.1774</v>
      </c>
    </row>
    <row r="488" spans="2:5" s="217" customFormat="1" x14ac:dyDescent="0.25">
      <c r="B488" s="259">
        <v>45409</v>
      </c>
      <c r="C488" s="254">
        <v>1000</v>
      </c>
      <c r="D488" s="245">
        <v>0.17680000000000001</v>
      </c>
      <c r="E488" s="245">
        <v>0.17680000000000001</v>
      </c>
    </row>
    <row r="489" spans="2:5" s="217" customFormat="1" x14ac:dyDescent="0.25">
      <c r="B489" s="259">
        <v>45410</v>
      </c>
      <c r="C489" s="254">
        <v>1000</v>
      </c>
      <c r="D489" s="245">
        <v>0.1769</v>
      </c>
      <c r="E489" s="245">
        <v>0.1769</v>
      </c>
    </row>
    <row r="490" spans="2:5" s="217" customFormat="1" x14ac:dyDescent="0.25">
      <c r="B490" s="259">
        <v>45411</v>
      </c>
      <c r="C490" s="254">
        <v>1000</v>
      </c>
      <c r="D490" s="245">
        <v>0.1787</v>
      </c>
      <c r="E490" s="245">
        <v>0.1787</v>
      </c>
    </row>
    <row r="491" spans="2:5" s="217" customFormat="1" x14ac:dyDescent="0.25">
      <c r="B491" s="259">
        <v>45412</v>
      </c>
      <c r="C491" s="254">
        <v>1000.0006</v>
      </c>
      <c r="D491" s="245">
        <v>0.1767</v>
      </c>
      <c r="E491" s="245">
        <v>0.1767</v>
      </c>
    </row>
    <row r="492" spans="2:5" s="217" customFormat="1" x14ac:dyDescent="0.25">
      <c r="B492" s="259">
        <v>45413</v>
      </c>
      <c r="C492" s="254">
        <v>1000.0006</v>
      </c>
      <c r="D492" s="245">
        <v>0.1774</v>
      </c>
      <c r="E492" s="245">
        <v>0.1774</v>
      </c>
    </row>
    <row r="493" spans="2:5" s="217" customFormat="1" x14ac:dyDescent="0.25">
      <c r="B493" s="259">
        <v>45414</v>
      </c>
      <c r="C493" s="254">
        <v>1000.0009</v>
      </c>
      <c r="D493" s="245">
        <v>0.17050000000000001</v>
      </c>
      <c r="E493" s="245">
        <v>0.17050000000000001</v>
      </c>
    </row>
    <row r="494" spans="2:5" s="217" customFormat="1" x14ac:dyDescent="0.25">
      <c r="B494" s="259">
        <v>45415</v>
      </c>
      <c r="C494" s="254">
        <v>1000</v>
      </c>
      <c r="D494" s="245">
        <v>0.1671</v>
      </c>
      <c r="E494" s="245">
        <v>0.1671</v>
      </c>
    </row>
    <row r="495" spans="2:5" s="217" customFormat="1" x14ac:dyDescent="0.25">
      <c r="B495" s="259">
        <v>45416</v>
      </c>
      <c r="C495" s="254">
        <v>1000</v>
      </c>
      <c r="D495" s="245">
        <v>0.17</v>
      </c>
      <c r="E495" s="245">
        <v>0.17</v>
      </c>
    </row>
    <row r="496" spans="2:5" s="217" customFormat="1" x14ac:dyDescent="0.25">
      <c r="B496" s="259">
        <v>45417</v>
      </c>
      <c r="C496" s="254">
        <v>1000.0001</v>
      </c>
      <c r="D496" s="245">
        <v>0.1701</v>
      </c>
      <c r="E496" s="245">
        <v>0.1701</v>
      </c>
    </row>
    <row r="497" spans="2:5" s="217" customFormat="1" x14ac:dyDescent="0.25">
      <c r="B497" s="259">
        <v>45418</v>
      </c>
      <c r="C497" s="254">
        <v>1000.0001999999999</v>
      </c>
      <c r="D497" s="245">
        <v>0.17369999999999999</v>
      </c>
      <c r="E497" s="245">
        <v>0.17369999999999999</v>
      </c>
    </row>
    <row r="498" spans="2:5" s="217" customFormat="1" x14ac:dyDescent="0.25">
      <c r="B498" s="259">
        <v>45419</v>
      </c>
      <c r="C498" s="254">
        <v>1000.0001999999999</v>
      </c>
      <c r="D498" s="245">
        <v>0.1709</v>
      </c>
      <c r="E498" s="245">
        <v>0.1709</v>
      </c>
    </row>
    <row r="499" spans="2:5" s="217" customFormat="1" x14ac:dyDescent="0.25">
      <c r="B499" s="259">
        <v>45420</v>
      </c>
      <c r="C499" s="254">
        <v>1000.0003</v>
      </c>
      <c r="D499" s="245">
        <v>0.17799999999999999</v>
      </c>
      <c r="E499" s="245">
        <v>0.17799999999999999</v>
      </c>
    </row>
    <row r="500" spans="2:5" s="217" customFormat="1" x14ac:dyDescent="0.25">
      <c r="B500" s="259">
        <v>45421</v>
      </c>
      <c r="C500" s="254">
        <v>1000</v>
      </c>
      <c r="D500" s="245">
        <v>0.17649999999999999</v>
      </c>
      <c r="E500" s="245">
        <v>0.17649999999999999</v>
      </c>
    </row>
    <row r="501" spans="2:5" s="217" customFormat="1" x14ac:dyDescent="0.25">
      <c r="B501" s="259">
        <v>45422</v>
      </c>
      <c r="C501" s="254">
        <v>1000</v>
      </c>
      <c r="D501" s="245">
        <v>0.1769</v>
      </c>
      <c r="E501" s="245">
        <v>0.1769</v>
      </c>
    </row>
    <row r="502" spans="2:5" s="217" customFormat="1" x14ac:dyDescent="0.25">
      <c r="B502" s="259">
        <v>45423</v>
      </c>
      <c r="C502" s="254">
        <v>1000</v>
      </c>
      <c r="D502" s="245">
        <v>0.17749999999999999</v>
      </c>
      <c r="E502" s="245">
        <v>0.17749999999999999</v>
      </c>
    </row>
    <row r="503" spans="2:5" s="217" customFormat="1" x14ac:dyDescent="0.25">
      <c r="B503" s="259">
        <v>45424</v>
      </c>
      <c r="C503" s="254">
        <v>1000</v>
      </c>
      <c r="D503" s="245">
        <v>0.17760000000000001</v>
      </c>
      <c r="E503" s="245">
        <v>0.17760000000000001</v>
      </c>
    </row>
    <row r="504" spans="2:5" s="217" customFormat="1" x14ac:dyDescent="0.25">
      <c r="B504" s="259">
        <v>45425</v>
      </c>
      <c r="C504" s="254">
        <v>1000</v>
      </c>
      <c r="D504" s="245">
        <v>0.17749999999999999</v>
      </c>
      <c r="E504" s="245">
        <v>0.17749999999999999</v>
      </c>
    </row>
    <row r="505" spans="2:5" s="217" customFormat="1" x14ac:dyDescent="0.25">
      <c r="B505" s="259">
        <v>45426</v>
      </c>
      <c r="C505" s="254">
        <v>1000</v>
      </c>
      <c r="D505" s="245">
        <v>0.1739</v>
      </c>
      <c r="E505" s="245">
        <v>0.1739</v>
      </c>
    </row>
    <row r="506" spans="2:5" s="217" customFormat="1" x14ac:dyDescent="0.25">
      <c r="B506" s="259">
        <v>45427</v>
      </c>
      <c r="C506" s="254">
        <v>1000.0008</v>
      </c>
      <c r="D506" s="245">
        <v>0.1676</v>
      </c>
      <c r="E506" s="245">
        <v>0.1676</v>
      </c>
    </row>
    <row r="507" spans="2:5" s="217" customFormat="1" x14ac:dyDescent="0.25">
      <c r="B507" s="259">
        <v>45428</v>
      </c>
      <c r="C507" s="254">
        <v>1000.0014</v>
      </c>
      <c r="D507" s="245">
        <v>0.16550000000000001</v>
      </c>
      <c r="E507" s="245">
        <v>0.16550000000000001</v>
      </c>
    </row>
    <row r="508" spans="2:5" s="217" customFormat="1" x14ac:dyDescent="0.25">
      <c r="B508" s="259">
        <v>45429</v>
      </c>
      <c r="C508" s="254">
        <v>1000.0003</v>
      </c>
      <c r="D508" s="245">
        <v>0.17419999999999999</v>
      </c>
      <c r="E508" s="245">
        <v>0.17419999999999999</v>
      </c>
    </row>
    <row r="509" spans="2:5" s="217" customFormat="1" x14ac:dyDescent="0.25">
      <c r="B509" s="259">
        <v>45430</v>
      </c>
      <c r="C509" s="254">
        <v>1000.0003</v>
      </c>
      <c r="D509" s="245">
        <v>0.17910000000000001</v>
      </c>
      <c r="E509" s="245">
        <v>0.17910000000000001</v>
      </c>
    </row>
    <row r="510" spans="2:5" s="217" customFormat="1" x14ac:dyDescent="0.25">
      <c r="B510" s="259">
        <v>45431</v>
      </c>
      <c r="C510" s="254">
        <v>1000.0001999999999</v>
      </c>
      <c r="D510" s="245">
        <v>0.1792</v>
      </c>
      <c r="E510" s="245">
        <v>0.1792</v>
      </c>
    </row>
    <row r="511" spans="2:5" s="217" customFormat="1" x14ac:dyDescent="0.25">
      <c r="B511" s="259">
        <v>45432</v>
      </c>
      <c r="C511" s="254">
        <v>1000.0004</v>
      </c>
      <c r="D511" s="245">
        <v>0.17910000000000001</v>
      </c>
      <c r="E511" s="245">
        <v>0.17910000000000001</v>
      </c>
    </row>
    <row r="512" spans="2:5" s="217" customFormat="1" x14ac:dyDescent="0.25">
      <c r="B512" s="259">
        <v>45433</v>
      </c>
      <c r="C512" s="254">
        <v>1000.0021</v>
      </c>
      <c r="D512" s="245">
        <v>0.18129999999999999</v>
      </c>
      <c r="E512" s="245">
        <v>0.18129999999999999</v>
      </c>
    </row>
    <row r="513" spans="2:5" s="217" customFormat="1" x14ac:dyDescent="0.25">
      <c r="B513" s="259">
        <v>45434</v>
      </c>
      <c r="C513" s="254">
        <v>1000.0007000000001</v>
      </c>
      <c r="D513" s="245">
        <v>0.1736</v>
      </c>
      <c r="E513" s="245">
        <v>0.1736</v>
      </c>
    </row>
    <row r="514" spans="2:5" s="217" customFormat="1" x14ac:dyDescent="0.25">
      <c r="B514" s="259">
        <v>45435</v>
      </c>
      <c r="C514" s="254">
        <v>1000.0006</v>
      </c>
      <c r="D514" s="245">
        <v>0.1729</v>
      </c>
      <c r="E514" s="245">
        <v>0.1729</v>
      </c>
    </row>
    <row r="515" spans="2:5" s="217" customFormat="1" x14ac:dyDescent="0.25">
      <c r="B515" s="259">
        <v>45436</v>
      </c>
      <c r="C515" s="254">
        <v>1000.0007000000001</v>
      </c>
      <c r="D515" s="245">
        <v>0.17519999999999999</v>
      </c>
      <c r="E515" s="245">
        <v>0.17519999999999999</v>
      </c>
    </row>
    <row r="516" spans="2:5" s="217" customFormat="1" x14ac:dyDescent="0.25">
      <c r="B516" s="259">
        <v>45437</v>
      </c>
      <c r="C516" s="254">
        <v>1000.0008</v>
      </c>
      <c r="D516" s="245">
        <v>0.1769</v>
      </c>
      <c r="E516" s="245">
        <v>0.1769</v>
      </c>
    </row>
    <row r="517" spans="2:5" s="217" customFormat="1" x14ac:dyDescent="0.25">
      <c r="B517" s="259">
        <v>45438</v>
      </c>
      <c r="C517" s="254">
        <v>1000.0009</v>
      </c>
      <c r="D517" s="245">
        <v>0.1769</v>
      </c>
      <c r="E517" s="245">
        <v>0.1769</v>
      </c>
    </row>
    <row r="518" spans="2:5" s="217" customFormat="1" x14ac:dyDescent="0.25">
      <c r="B518" s="259">
        <v>45439</v>
      </c>
      <c r="C518" s="254">
        <v>1000.0004</v>
      </c>
      <c r="D518" s="245">
        <v>0.17419999999999999</v>
      </c>
      <c r="E518" s="245">
        <v>0.17419999999999999</v>
      </c>
    </row>
    <row r="519" spans="2:5" s="217" customFormat="1" x14ac:dyDescent="0.25">
      <c r="B519" s="259">
        <v>45440</v>
      </c>
      <c r="C519" s="254">
        <v>1000.0007000000001</v>
      </c>
      <c r="D519" s="245">
        <v>0.1686</v>
      </c>
      <c r="E519" s="245">
        <v>0.1686</v>
      </c>
    </row>
    <row r="520" spans="2:5" s="217" customFormat="1" x14ac:dyDescent="0.25">
      <c r="B520" s="259">
        <v>45441</v>
      </c>
      <c r="C520" s="254">
        <v>1000.0005</v>
      </c>
      <c r="D520" s="245">
        <v>0.1704</v>
      </c>
      <c r="E520" s="245">
        <v>0.1704</v>
      </c>
    </row>
    <row r="521" spans="2:5" s="217" customFormat="1" x14ac:dyDescent="0.25">
      <c r="B521" s="259">
        <v>45442</v>
      </c>
      <c r="C521" s="254">
        <v>1000.0022</v>
      </c>
      <c r="D521" s="245">
        <v>0.1706</v>
      </c>
      <c r="E521" s="245">
        <v>0.1706</v>
      </c>
    </row>
    <row r="522" spans="2:5" s="217" customFormat="1" x14ac:dyDescent="0.25">
      <c r="B522" s="259">
        <v>45443</v>
      </c>
      <c r="C522" s="254">
        <v>1000.0016000000001</v>
      </c>
      <c r="D522" s="245">
        <v>0.17949999999999999</v>
      </c>
      <c r="E522" s="245">
        <v>0.17949999999999999</v>
      </c>
    </row>
    <row r="523" spans="2:5" s="217" customFormat="1" x14ac:dyDescent="0.25">
      <c r="B523" s="261"/>
      <c r="C523" s="256"/>
      <c r="D523" s="253"/>
      <c r="E523" s="253"/>
    </row>
    <row r="525" spans="2:5" x14ac:dyDescent="0.25">
      <c r="B525" s="240" t="s">
        <v>1498</v>
      </c>
      <c r="C525" s="240"/>
      <c r="D525" s="240"/>
      <c r="E525" s="240"/>
    </row>
    <row r="526" spans="2:5" s="216" customFormat="1" ht="45" x14ac:dyDescent="0.2">
      <c r="B526" s="241" t="s">
        <v>1474</v>
      </c>
      <c r="C526" s="242" t="s">
        <v>1475</v>
      </c>
      <c r="D526" s="243" t="s">
        <v>1476</v>
      </c>
      <c r="E526" s="243" t="s">
        <v>1477</v>
      </c>
    </row>
    <row r="527" spans="2:5" x14ac:dyDescent="0.25">
      <c r="B527" s="244">
        <v>45265</v>
      </c>
      <c r="C527" s="245">
        <v>10.3758</v>
      </c>
      <c r="D527" s="245">
        <v>1.12E-2</v>
      </c>
      <c r="E527" s="245">
        <v>1.12E-2</v>
      </c>
    </row>
    <row r="528" spans="2:5" x14ac:dyDescent="0.25">
      <c r="B528" s="244">
        <v>45272</v>
      </c>
      <c r="C528" s="245">
        <v>10.3758</v>
      </c>
      <c r="D528" s="245">
        <v>1.04E-2</v>
      </c>
      <c r="E528" s="245">
        <v>1.04E-2</v>
      </c>
    </row>
    <row r="529" spans="2:5" x14ac:dyDescent="0.25">
      <c r="B529" s="244">
        <v>45279</v>
      </c>
      <c r="C529" s="245">
        <v>10.3758</v>
      </c>
      <c r="D529" s="245">
        <v>1.3299999999999999E-2</v>
      </c>
      <c r="E529" s="245">
        <v>1.3299999999999999E-2</v>
      </c>
    </row>
    <row r="530" spans="2:5" x14ac:dyDescent="0.25">
      <c r="B530" s="244">
        <v>45286</v>
      </c>
      <c r="C530" s="245">
        <v>10.3758</v>
      </c>
      <c r="D530" s="245">
        <v>1.3299999999999999E-2</v>
      </c>
      <c r="E530" s="245">
        <v>1.3299999999999999E-2</v>
      </c>
    </row>
    <row r="531" spans="2:5" x14ac:dyDescent="0.25">
      <c r="B531" s="244">
        <v>45293</v>
      </c>
      <c r="C531" s="245">
        <v>10.3758</v>
      </c>
      <c r="D531" s="245">
        <v>1.5599999999999999E-2</v>
      </c>
      <c r="E531" s="245">
        <v>1.5599999999999999E-2</v>
      </c>
    </row>
    <row r="532" spans="2:5" x14ac:dyDescent="0.25">
      <c r="B532" s="244">
        <v>45300</v>
      </c>
      <c r="C532" s="245">
        <v>10.3758</v>
      </c>
      <c r="D532" s="245">
        <v>1.46E-2</v>
      </c>
      <c r="E532" s="245">
        <v>1.46E-2</v>
      </c>
    </row>
    <row r="533" spans="2:5" x14ac:dyDescent="0.25">
      <c r="B533" s="244">
        <v>45307</v>
      </c>
      <c r="C533" s="245">
        <v>10.3758</v>
      </c>
      <c r="D533" s="245">
        <v>1.2500000000000001E-2</v>
      </c>
      <c r="E533" s="245">
        <v>1.2500000000000001E-2</v>
      </c>
    </row>
    <row r="534" spans="2:5" x14ac:dyDescent="0.25">
      <c r="B534" s="244">
        <v>45314</v>
      </c>
      <c r="C534" s="245">
        <v>10.3758</v>
      </c>
      <c r="D534" s="245">
        <v>1.1900000000000001E-2</v>
      </c>
      <c r="E534" s="245">
        <v>1.1900000000000001E-2</v>
      </c>
    </row>
    <row r="535" spans="2:5" x14ac:dyDescent="0.25">
      <c r="B535" s="244">
        <v>45321</v>
      </c>
      <c r="C535" s="245">
        <v>10.3758</v>
      </c>
      <c r="D535" s="245">
        <v>1.11E-2</v>
      </c>
      <c r="E535" s="245">
        <v>1.11E-2</v>
      </c>
    </row>
    <row r="536" spans="2:5" x14ac:dyDescent="0.25">
      <c r="B536" s="244">
        <v>45328</v>
      </c>
      <c r="C536" s="245">
        <v>10.3758</v>
      </c>
      <c r="D536" s="245">
        <v>1.46E-2</v>
      </c>
      <c r="E536" s="245">
        <v>1.46E-2</v>
      </c>
    </row>
    <row r="537" spans="2:5" x14ac:dyDescent="0.25">
      <c r="B537" s="244">
        <v>45335</v>
      </c>
      <c r="C537" s="245">
        <v>10.3758</v>
      </c>
      <c r="D537" s="245">
        <v>1.24E-2</v>
      </c>
      <c r="E537" s="245">
        <v>1.24E-2</v>
      </c>
    </row>
    <row r="538" spans="2:5" x14ac:dyDescent="0.25">
      <c r="B538" s="244">
        <v>45342</v>
      </c>
      <c r="C538" s="245">
        <v>10.3758</v>
      </c>
      <c r="D538" s="245">
        <v>1.43E-2</v>
      </c>
      <c r="E538" s="245">
        <v>1.43E-2</v>
      </c>
    </row>
    <row r="539" spans="2:5" x14ac:dyDescent="0.25">
      <c r="B539" s="244">
        <v>45349</v>
      </c>
      <c r="C539" s="245">
        <v>10.3758</v>
      </c>
      <c r="D539" s="245">
        <v>1.49E-2</v>
      </c>
      <c r="E539" s="245">
        <v>1.49E-2</v>
      </c>
    </row>
    <row r="540" spans="2:5" x14ac:dyDescent="0.25">
      <c r="B540" s="244">
        <v>45356</v>
      </c>
      <c r="C540" s="245">
        <v>10.3758</v>
      </c>
      <c r="D540" s="245">
        <v>1.49E-2</v>
      </c>
      <c r="E540" s="245">
        <v>1.49E-2</v>
      </c>
    </row>
    <row r="541" spans="2:5" x14ac:dyDescent="0.25">
      <c r="B541" s="244">
        <v>45363</v>
      </c>
      <c r="C541" s="245">
        <v>10.3758</v>
      </c>
      <c r="D541" s="245">
        <v>1.4500000000000001E-2</v>
      </c>
      <c r="E541" s="245">
        <v>1.4500000000000001E-2</v>
      </c>
    </row>
    <row r="542" spans="2:5" x14ac:dyDescent="0.25">
      <c r="B542" s="244">
        <v>45370</v>
      </c>
      <c r="C542" s="245">
        <v>10.3758</v>
      </c>
      <c r="D542" s="245">
        <v>1.26E-2</v>
      </c>
      <c r="E542" s="245">
        <v>1.26E-2</v>
      </c>
    </row>
    <row r="543" spans="2:5" x14ac:dyDescent="0.25">
      <c r="B543" s="244">
        <v>45377</v>
      </c>
      <c r="C543" s="245">
        <v>10.3758</v>
      </c>
      <c r="D543" s="245">
        <v>1.23E-2</v>
      </c>
      <c r="E543" s="245">
        <v>1.23E-2</v>
      </c>
    </row>
    <row r="544" spans="2:5" x14ac:dyDescent="0.25">
      <c r="B544" s="244">
        <v>45384</v>
      </c>
      <c r="C544" s="245">
        <v>10.3758</v>
      </c>
      <c r="D544" s="245">
        <v>2.2100000000000002E-2</v>
      </c>
      <c r="E544" s="245">
        <v>2.2100000000000002E-2</v>
      </c>
    </row>
    <row r="545" spans="2:5" x14ac:dyDescent="0.25">
      <c r="B545" s="244">
        <v>45392</v>
      </c>
      <c r="C545" s="245">
        <v>10.3758</v>
      </c>
      <c r="D545" s="245">
        <v>1.89E-2</v>
      </c>
      <c r="E545" s="245">
        <v>1.89E-2</v>
      </c>
    </row>
    <row r="546" spans="2:5" x14ac:dyDescent="0.25">
      <c r="B546" s="244">
        <v>45398</v>
      </c>
      <c r="C546" s="245">
        <v>10.3758</v>
      </c>
      <c r="D546" s="245">
        <v>1.0999999999999999E-2</v>
      </c>
      <c r="E546" s="245">
        <v>1.0999999999999999E-2</v>
      </c>
    </row>
    <row r="547" spans="2:5" x14ac:dyDescent="0.25">
      <c r="B547" s="244">
        <v>45405</v>
      </c>
      <c r="C547" s="245">
        <v>10.3758</v>
      </c>
      <c r="D547" s="245">
        <v>1.18E-2</v>
      </c>
      <c r="E547" s="245">
        <v>1.18E-2</v>
      </c>
    </row>
    <row r="548" spans="2:5" x14ac:dyDescent="0.25">
      <c r="B548" s="244">
        <v>45412</v>
      </c>
      <c r="C548" s="245">
        <v>10.3758</v>
      </c>
      <c r="D548" s="245">
        <v>8.8999999999999999E-3</v>
      </c>
      <c r="E548" s="245">
        <v>8.8999999999999999E-3</v>
      </c>
    </row>
    <row r="549" spans="2:5" x14ac:dyDescent="0.25">
      <c r="B549" s="244">
        <v>45419</v>
      </c>
      <c r="C549" s="245">
        <v>10.3758</v>
      </c>
      <c r="D549" s="245">
        <v>1.3599999999999999E-2</v>
      </c>
      <c r="E549" s="245">
        <v>1.3599999999999999E-2</v>
      </c>
    </row>
    <row r="550" spans="2:5" x14ac:dyDescent="0.25">
      <c r="B550" s="244">
        <v>45426</v>
      </c>
      <c r="C550" s="245">
        <v>10.3758</v>
      </c>
      <c r="D550" s="245">
        <v>1.1900000000000001E-2</v>
      </c>
      <c r="E550" s="245">
        <v>1.1900000000000001E-2</v>
      </c>
    </row>
    <row r="551" spans="2:5" x14ac:dyDescent="0.25">
      <c r="B551" s="244">
        <v>45433</v>
      </c>
      <c r="C551" s="245">
        <v>10.3758</v>
      </c>
      <c r="D551" s="245">
        <v>1.37E-2</v>
      </c>
      <c r="E551" s="245">
        <v>1.37E-2</v>
      </c>
    </row>
    <row r="552" spans="2:5" x14ac:dyDescent="0.25">
      <c r="B552" s="244">
        <v>45440</v>
      </c>
      <c r="C552" s="245">
        <v>10.3758</v>
      </c>
      <c r="D552" s="245">
        <v>1.18E-2</v>
      </c>
      <c r="E552" s="245">
        <v>1.18E-2</v>
      </c>
    </row>
    <row r="553" spans="2:5" x14ac:dyDescent="0.25">
      <c r="B553" s="252"/>
      <c r="C553" s="253"/>
      <c r="D553" s="253"/>
      <c r="E553" s="253"/>
    </row>
    <row r="554" spans="2:5" x14ac:dyDescent="0.25">
      <c r="B554" s="240" t="s">
        <v>1499</v>
      </c>
      <c r="C554" s="240"/>
      <c r="D554" s="240"/>
      <c r="E554" s="240"/>
    </row>
    <row r="555" spans="2:5" s="216" customFormat="1" ht="45" x14ac:dyDescent="0.2">
      <c r="B555" s="241" t="s">
        <v>1474</v>
      </c>
      <c r="C555" s="242" t="s">
        <v>1475</v>
      </c>
      <c r="D555" s="243" t="s">
        <v>1476</v>
      </c>
      <c r="E555" s="243" t="s">
        <v>1477</v>
      </c>
    </row>
    <row r="556" spans="2:5" x14ac:dyDescent="0.25">
      <c r="B556" s="244">
        <v>45265</v>
      </c>
      <c r="C556" s="245">
        <v>10.4023</v>
      </c>
      <c r="D556" s="245">
        <v>1.2999999999999999E-2</v>
      </c>
      <c r="E556" s="245">
        <v>1.2999999999999999E-2</v>
      </c>
    </row>
    <row r="557" spans="2:5" x14ac:dyDescent="0.25">
      <c r="B557" s="244">
        <v>45272</v>
      </c>
      <c r="C557" s="245">
        <v>10.4023</v>
      </c>
      <c r="D557" s="245">
        <v>1.2E-2</v>
      </c>
      <c r="E557" s="245">
        <v>1.2E-2</v>
      </c>
    </row>
    <row r="558" spans="2:5" x14ac:dyDescent="0.25">
      <c r="B558" s="244">
        <v>45279</v>
      </c>
      <c r="C558" s="245">
        <v>10.4023</v>
      </c>
      <c r="D558" s="245">
        <v>1.5100000000000001E-2</v>
      </c>
      <c r="E558" s="245">
        <v>1.5100000000000001E-2</v>
      </c>
    </row>
    <row r="559" spans="2:5" x14ac:dyDescent="0.25">
      <c r="B559" s="244">
        <v>45286</v>
      </c>
      <c r="C559" s="245">
        <v>10.4023</v>
      </c>
      <c r="D559" s="245">
        <v>1.4999999999999999E-2</v>
      </c>
      <c r="E559" s="245">
        <v>1.4999999999999999E-2</v>
      </c>
    </row>
    <row r="560" spans="2:5" x14ac:dyDescent="0.25">
      <c r="B560" s="244">
        <v>45293</v>
      </c>
      <c r="C560" s="245">
        <v>10.4023</v>
      </c>
      <c r="D560" s="245">
        <v>1.7299999999999999E-2</v>
      </c>
      <c r="E560" s="245">
        <v>1.7299999999999999E-2</v>
      </c>
    </row>
    <row r="561" spans="2:5" x14ac:dyDescent="0.25">
      <c r="B561" s="244">
        <v>45300</v>
      </c>
      <c r="C561" s="245">
        <v>10.4023</v>
      </c>
      <c r="D561" s="245">
        <v>1.6400000000000001E-2</v>
      </c>
      <c r="E561" s="245">
        <v>1.6400000000000001E-2</v>
      </c>
    </row>
    <row r="562" spans="2:5" x14ac:dyDescent="0.25">
      <c r="B562" s="244">
        <v>45307</v>
      </c>
      <c r="C562" s="245">
        <v>10.4023</v>
      </c>
      <c r="D562" s="245">
        <v>1.4200000000000001E-2</v>
      </c>
      <c r="E562" s="245">
        <v>1.4200000000000001E-2</v>
      </c>
    </row>
    <row r="563" spans="2:5" x14ac:dyDescent="0.25">
      <c r="B563" s="244">
        <v>45314</v>
      </c>
      <c r="C563" s="245">
        <v>10.4023</v>
      </c>
      <c r="D563" s="245">
        <v>1.3599999999999999E-2</v>
      </c>
      <c r="E563" s="245">
        <v>1.3599999999999999E-2</v>
      </c>
    </row>
    <row r="564" spans="2:5" x14ac:dyDescent="0.25">
      <c r="B564" s="244">
        <v>45321</v>
      </c>
      <c r="C564" s="245">
        <v>10.4023</v>
      </c>
      <c r="D564" s="245">
        <v>1.29E-2</v>
      </c>
      <c r="E564" s="245">
        <v>1.29E-2</v>
      </c>
    </row>
    <row r="565" spans="2:5" x14ac:dyDescent="0.25">
      <c r="B565" s="244">
        <v>45328</v>
      </c>
      <c r="C565" s="245">
        <v>10.4023</v>
      </c>
      <c r="D565" s="245">
        <v>1.6299999999999999E-2</v>
      </c>
      <c r="E565" s="245">
        <v>1.6299999999999999E-2</v>
      </c>
    </row>
    <row r="566" spans="2:5" x14ac:dyDescent="0.25">
      <c r="B566" s="244">
        <v>45335</v>
      </c>
      <c r="C566" s="245">
        <v>10.4023</v>
      </c>
      <c r="D566" s="245">
        <v>1.41E-2</v>
      </c>
      <c r="E566" s="245">
        <v>1.41E-2</v>
      </c>
    </row>
    <row r="567" spans="2:5" x14ac:dyDescent="0.25">
      <c r="B567" s="244">
        <v>45342</v>
      </c>
      <c r="C567" s="245">
        <v>10.4023</v>
      </c>
      <c r="D567" s="245">
        <v>1.61E-2</v>
      </c>
      <c r="E567" s="245">
        <v>1.61E-2</v>
      </c>
    </row>
    <row r="568" spans="2:5" x14ac:dyDescent="0.25">
      <c r="B568" s="244">
        <v>45349</v>
      </c>
      <c r="C568" s="245">
        <v>10.4023</v>
      </c>
      <c r="D568" s="245">
        <v>1.66E-2</v>
      </c>
      <c r="E568" s="245">
        <v>1.66E-2</v>
      </c>
    </row>
    <row r="569" spans="2:5" x14ac:dyDescent="0.25">
      <c r="B569" s="244">
        <v>45356</v>
      </c>
      <c r="C569" s="245">
        <v>10.4023</v>
      </c>
      <c r="D569" s="245">
        <v>1.67E-2</v>
      </c>
      <c r="E569" s="245">
        <v>1.67E-2</v>
      </c>
    </row>
    <row r="570" spans="2:5" x14ac:dyDescent="0.25">
      <c r="B570" s="244">
        <v>45363</v>
      </c>
      <c r="C570" s="245">
        <v>10.4023</v>
      </c>
      <c r="D570" s="245">
        <v>1.6199999999999999E-2</v>
      </c>
      <c r="E570" s="245">
        <v>1.6199999999999999E-2</v>
      </c>
    </row>
    <row r="571" spans="2:5" x14ac:dyDescent="0.25">
      <c r="B571" s="244">
        <v>45370</v>
      </c>
      <c r="C571" s="245">
        <v>10.4023</v>
      </c>
      <c r="D571" s="245">
        <v>1.3299999999999999E-2</v>
      </c>
      <c r="E571" s="245">
        <v>1.3299999999999999E-2</v>
      </c>
    </row>
    <row r="572" spans="2:5" x14ac:dyDescent="0.25">
      <c r="B572" s="244">
        <v>45377</v>
      </c>
      <c r="C572" s="245">
        <v>10.4023</v>
      </c>
      <c r="D572" s="245">
        <v>9.2999999999999992E-3</v>
      </c>
      <c r="E572" s="245">
        <v>9.2999999999999992E-3</v>
      </c>
    </row>
    <row r="573" spans="2:5" x14ac:dyDescent="0.25">
      <c r="B573" s="244">
        <v>45384</v>
      </c>
      <c r="C573" s="245">
        <v>10.4023</v>
      </c>
      <c r="D573" s="245">
        <v>2.3699999999999999E-2</v>
      </c>
      <c r="E573" s="245">
        <v>2.3699999999999999E-2</v>
      </c>
    </row>
    <row r="574" spans="2:5" x14ac:dyDescent="0.25">
      <c r="B574" s="244">
        <v>45392</v>
      </c>
      <c r="C574" s="245">
        <v>10.4023</v>
      </c>
      <c r="D574" s="245">
        <v>2.1000000000000001E-2</v>
      </c>
      <c r="E574" s="245">
        <v>2.1000000000000001E-2</v>
      </c>
    </row>
    <row r="575" spans="2:5" x14ac:dyDescent="0.25">
      <c r="B575" s="244">
        <v>45398</v>
      </c>
      <c r="C575" s="245">
        <v>10.4023</v>
      </c>
      <c r="D575" s="245">
        <v>1.29E-2</v>
      </c>
      <c r="E575" s="245">
        <v>1.29E-2</v>
      </c>
    </row>
    <row r="576" spans="2:5" x14ac:dyDescent="0.25">
      <c r="B576" s="244">
        <v>45405</v>
      </c>
      <c r="C576" s="245">
        <v>10.4023</v>
      </c>
      <c r="D576" s="245">
        <v>1.35E-2</v>
      </c>
      <c r="E576" s="245">
        <v>1.35E-2</v>
      </c>
    </row>
    <row r="577" spans="2:5" x14ac:dyDescent="0.25">
      <c r="B577" s="244">
        <v>45412</v>
      </c>
      <c r="C577" s="245">
        <v>10.4023</v>
      </c>
      <c r="D577" s="245">
        <v>1.0500000000000001E-2</v>
      </c>
      <c r="E577" s="245">
        <v>1.0500000000000001E-2</v>
      </c>
    </row>
    <row r="578" spans="2:5" x14ac:dyDescent="0.25">
      <c r="B578" s="244">
        <v>45419</v>
      </c>
      <c r="C578" s="245">
        <v>10.4023</v>
      </c>
      <c r="D578" s="245">
        <v>1.5100000000000001E-2</v>
      </c>
      <c r="E578" s="245">
        <v>1.5100000000000001E-2</v>
      </c>
    </row>
    <row r="579" spans="2:5" x14ac:dyDescent="0.25">
      <c r="B579" s="244">
        <v>45426</v>
      </c>
      <c r="C579" s="245">
        <v>10.4023</v>
      </c>
      <c r="D579" s="245">
        <v>1.3599999999999999E-2</v>
      </c>
      <c r="E579" s="245">
        <v>1.3599999999999999E-2</v>
      </c>
    </row>
    <row r="580" spans="2:5" x14ac:dyDescent="0.25">
      <c r="B580" s="244">
        <v>45433</v>
      </c>
      <c r="C580" s="245">
        <v>10.4023</v>
      </c>
      <c r="D580" s="245">
        <v>1.5299999999999999E-2</v>
      </c>
      <c r="E580" s="245">
        <v>1.5299999999999999E-2</v>
      </c>
    </row>
    <row r="581" spans="2:5" x14ac:dyDescent="0.25">
      <c r="B581" s="244">
        <v>45440</v>
      </c>
      <c r="C581" s="245">
        <v>10.4023</v>
      </c>
      <c r="D581" s="245">
        <v>1.35E-2</v>
      </c>
      <c r="E581" s="245">
        <v>1.35E-2</v>
      </c>
    </row>
    <row r="583" spans="2:5" x14ac:dyDescent="0.25">
      <c r="B583" s="150" t="s">
        <v>3542</v>
      </c>
      <c r="C583" s="177" t="s">
        <v>3543</v>
      </c>
      <c r="D583" s="177"/>
      <c r="E583" s="177"/>
    </row>
  </sheetData>
  <mergeCells count="17">
    <mergeCell ref="C583:E583"/>
    <mergeCell ref="B152:E152"/>
    <mergeCell ref="B338:E338"/>
    <mergeCell ref="B525:E525"/>
    <mergeCell ref="B554:E554"/>
    <mergeCell ref="B143:E143"/>
    <mergeCell ref="B67:E67"/>
    <mergeCell ref="B1:E1"/>
    <mergeCell ref="B10:E10"/>
    <mergeCell ref="B19:E19"/>
    <mergeCell ref="B28:E28"/>
    <mergeCell ref="B37:E37"/>
    <mergeCell ref="B97:E97"/>
    <mergeCell ref="B106:E106"/>
    <mergeCell ref="B115:E115"/>
    <mergeCell ref="B125:E125"/>
    <mergeCell ref="B134:E1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0AC6D-EEE2-423D-A931-93A6813FABC3}">
  <sheetPr codeName="Sheet63"/>
  <dimension ref="A1:CB139"/>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128</v>
      </c>
      <c r="C1" s="188"/>
      <c r="D1" s="188"/>
      <c r="E1" s="188"/>
      <c r="F1" s="17"/>
      <c r="G1" s="17"/>
      <c r="H1" s="17"/>
    </row>
    <row r="3" spans="1:9" s="12" customFormat="1" ht="15" customHeight="1" x14ac:dyDescent="0.25">
      <c r="B3" s="1" t="s">
        <v>128</v>
      </c>
      <c r="C3" s="178"/>
      <c r="D3" s="179"/>
      <c r="F3" s="17"/>
      <c r="G3" s="17"/>
      <c r="H3" s="17"/>
    </row>
    <row r="4" spans="1:9" s="12" customFormat="1" ht="15" customHeight="1" x14ac:dyDescent="0.25">
      <c r="B4" s="159" t="s">
        <v>3532</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22.5" customHeight="1" x14ac:dyDescent="0.25">
      <c r="B7" s="159" t="s">
        <v>3533</v>
      </c>
      <c r="C7" s="178"/>
      <c r="D7" s="179"/>
      <c r="F7" s="17"/>
      <c r="G7" s="17"/>
      <c r="H7" s="17"/>
    </row>
    <row r="8" spans="1:9" s="12" customFormat="1" ht="30" customHeight="1" x14ac:dyDescent="0.25">
      <c r="B8" s="159" t="s">
        <v>134</v>
      </c>
      <c r="C8" s="78" t="s">
        <v>135</v>
      </c>
      <c r="D8" s="78" t="s">
        <v>136</v>
      </c>
      <c r="F8" s="17"/>
      <c r="G8" s="17"/>
      <c r="H8" s="17"/>
    </row>
    <row r="9" spans="1:9" s="12" customFormat="1" ht="12.75" customHeight="1" x14ac:dyDescent="0.25">
      <c r="C9" s="27"/>
      <c r="F9" s="17"/>
      <c r="G9" s="17"/>
      <c r="H9" s="17"/>
    </row>
    <row r="11" spans="1:9" s="12" customFormat="1" x14ac:dyDescent="0.25">
      <c r="B11" s="12" t="s">
        <v>148</v>
      </c>
      <c r="C11" s="27"/>
      <c r="F11" s="17"/>
      <c r="G11" s="17"/>
      <c r="H11" s="17"/>
    </row>
    <row r="13" spans="1:9" s="12" customFormat="1" x14ac:dyDescent="0.25">
      <c r="B13" s="74" t="s">
        <v>137</v>
      </c>
      <c r="C13" s="75" t="s">
        <v>138</v>
      </c>
      <c r="D13" s="74" t="s">
        <v>139</v>
      </c>
      <c r="E13" s="74" t="s">
        <v>140</v>
      </c>
      <c r="F13" s="73" t="s">
        <v>149</v>
      </c>
      <c r="G13" s="73" t="s">
        <v>150</v>
      </c>
      <c r="H13" s="73" t="s">
        <v>151</v>
      </c>
      <c r="I13" s="11" t="s">
        <v>152</v>
      </c>
    </row>
    <row r="14" spans="1:9" s="12" customFormat="1" x14ac:dyDescent="0.25">
      <c r="B14" s="11" t="s">
        <v>141</v>
      </c>
      <c r="C14" s="27"/>
      <c r="F14" s="17"/>
      <c r="G14" s="17"/>
      <c r="H14" s="17"/>
    </row>
    <row r="15" spans="1:9" s="12" customFormat="1" x14ac:dyDescent="0.25">
      <c r="B15" s="11" t="s">
        <v>142</v>
      </c>
      <c r="C15" s="27"/>
      <c r="F15" s="17"/>
      <c r="G15" s="17"/>
      <c r="H15" s="17"/>
    </row>
    <row r="16" spans="1:9" s="12" customFormat="1" x14ac:dyDescent="0.25">
      <c r="B16" s="12" t="s">
        <v>117</v>
      </c>
      <c r="C16" s="27" t="s">
        <v>143</v>
      </c>
      <c r="D16" s="12" t="s">
        <v>153</v>
      </c>
      <c r="E16" s="12" t="s">
        <v>154</v>
      </c>
      <c r="F16" s="17">
        <v>43760583</v>
      </c>
      <c r="G16" s="17">
        <v>4004.09</v>
      </c>
      <c r="H16" s="17">
        <v>99.58</v>
      </c>
    </row>
    <row r="17" spans="2:8" s="12" customFormat="1" x14ac:dyDescent="0.25">
      <c r="B17" s="11" t="s">
        <v>155</v>
      </c>
      <c r="C17" s="62"/>
      <c r="D17" s="11"/>
      <c r="E17" s="11"/>
      <c r="F17" s="60"/>
      <c r="G17" s="60">
        <f>SUM(G13:G16)</f>
        <v>4004.09</v>
      </c>
      <c r="H17" s="60">
        <f>SUM(H13:H16)</f>
        <v>99.58</v>
      </c>
    </row>
    <row r="18" spans="2:8" s="12" customFormat="1" x14ac:dyDescent="0.25">
      <c r="B18" s="11" t="s">
        <v>156</v>
      </c>
      <c r="C18" s="62"/>
      <c r="D18" s="11"/>
      <c r="E18" s="11"/>
      <c r="F18" s="60"/>
      <c r="G18" s="60">
        <v>78.27</v>
      </c>
      <c r="H18" s="60">
        <v>1.95</v>
      </c>
    </row>
    <row r="19" spans="2:8" s="12" customFormat="1" x14ac:dyDescent="0.25">
      <c r="B19" s="11" t="s">
        <v>157</v>
      </c>
      <c r="C19" s="62"/>
      <c r="D19" s="11"/>
      <c r="E19" s="11"/>
      <c r="F19" s="60"/>
      <c r="G19" s="60">
        <v>4082.36</v>
      </c>
      <c r="H19" s="60">
        <v>101.53</v>
      </c>
    </row>
    <row r="20" spans="2:8" s="12" customFormat="1" x14ac:dyDescent="0.25">
      <c r="B20" s="11" t="s">
        <v>158</v>
      </c>
      <c r="C20" s="62"/>
      <c r="D20" s="11"/>
      <c r="E20" s="11"/>
      <c r="F20" s="60"/>
      <c r="G20" s="60">
        <v>-61.436912710000357</v>
      </c>
      <c r="H20" s="60">
        <v>-1.5300000000000011</v>
      </c>
    </row>
    <row r="21" spans="2:8" s="12" customFormat="1" x14ac:dyDescent="0.25">
      <c r="B21" s="11" t="s">
        <v>159</v>
      </c>
      <c r="C21" s="62"/>
      <c r="D21" s="11"/>
      <c r="E21" s="11"/>
      <c r="F21" s="60"/>
      <c r="G21" s="60">
        <v>4020.9230872899998</v>
      </c>
      <c r="H21" s="60">
        <v>100</v>
      </c>
    </row>
    <row r="22" spans="2:8" s="12" customFormat="1" x14ac:dyDescent="0.25">
      <c r="B22" s="12" t="s">
        <v>160</v>
      </c>
      <c r="C22" s="27"/>
      <c r="F22" s="17"/>
      <c r="G22" s="17"/>
      <c r="H22" s="17"/>
    </row>
    <row r="23" spans="2:8" s="12" customFormat="1" x14ac:dyDescent="0.25">
      <c r="B23" s="12" t="s">
        <v>161</v>
      </c>
      <c r="C23" s="27"/>
      <c r="F23" s="17"/>
      <c r="G23" s="17"/>
      <c r="H23" s="17"/>
    </row>
    <row r="24" spans="2:8" s="12" customFormat="1" x14ac:dyDescent="0.25">
      <c r="B24" s="12" t="s">
        <v>162</v>
      </c>
      <c r="C24" s="27" t="s">
        <v>163</v>
      </c>
      <c r="F24" s="17"/>
      <c r="G24" s="17"/>
      <c r="H24" s="17"/>
    </row>
    <row r="26" spans="2:8" s="12" customFormat="1" ht="30" x14ac:dyDescent="0.25">
      <c r="B26" s="72" t="s">
        <v>164</v>
      </c>
      <c r="C26" s="27" t="s">
        <v>165</v>
      </c>
      <c r="F26" s="17"/>
      <c r="G26" s="17"/>
      <c r="H26" s="17"/>
    </row>
    <row r="27" spans="2:8" s="12" customFormat="1" x14ac:dyDescent="0.25">
      <c r="B27" s="11"/>
      <c r="C27" s="27"/>
      <c r="F27" s="17"/>
      <c r="G27" s="17"/>
      <c r="H27" s="17"/>
    </row>
    <row r="28" spans="2:8" s="12" customFormat="1" x14ac:dyDescent="0.25">
      <c r="B28" s="11" t="s">
        <v>166</v>
      </c>
      <c r="C28" s="27" t="s">
        <v>165</v>
      </c>
      <c r="F28" s="17"/>
      <c r="G28" s="17"/>
      <c r="H28" s="17"/>
    </row>
    <row r="29" spans="2:8" s="12" customFormat="1" x14ac:dyDescent="0.25">
      <c r="B29" s="11" t="s">
        <v>167</v>
      </c>
      <c r="C29" s="27" t="s">
        <v>165</v>
      </c>
      <c r="F29" s="17"/>
      <c r="G29" s="17"/>
      <c r="H29" s="17"/>
    </row>
    <row r="30" spans="2:8" s="12" customFormat="1" x14ac:dyDescent="0.25">
      <c r="B30" s="11" t="s">
        <v>168</v>
      </c>
      <c r="C30" s="27" t="s">
        <v>169</v>
      </c>
      <c r="F30" s="17"/>
      <c r="G30" s="17"/>
      <c r="H30" s="17"/>
    </row>
    <row r="31" spans="2:8" s="12" customFormat="1" x14ac:dyDescent="0.25">
      <c r="B31" s="11" t="s">
        <v>170</v>
      </c>
      <c r="C31" s="62"/>
      <c r="F31" s="17"/>
      <c r="G31" s="17"/>
      <c r="H31" s="17"/>
    </row>
    <row r="32" spans="2:8" s="12" customFormat="1" x14ac:dyDescent="0.25">
      <c r="B32" s="11" t="s">
        <v>171</v>
      </c>
      <c r="C32" s="62"/>
      <c r="F32" s="17"/>
      <c r="G32" s="17"/>
      <c r="H32" s="17"/>
    </row>
    <row r="33" spans="2:8" s="12" customFormat="1" x14ac:dyDescent="0.25">
      <c r="B33" s="11" t="s">
        <v>172</v>
      </c>
      <c r="C33" s="62"/>
      <c r="F33" s="17"/>
      <c r="G33" s="17"/>
      <c r="H33" s="17"/>
    </row>
    <row r="34" spans="2:8" s="12" customFormat="1" x14ac:dyDescent="0.25">
      <c r="B34" s="11" t="s">
        <v>173</v>
      </c>
      <c r="C34" s="62"/>
      <c r="F34" s="17"/>
      <c r="G34" s="17"/>
      <c r="H34" s="17"/>
    </row>
    <row r="35" spans="2:8" s="12" customFormat="1" x14ac:dyDescent="0.25">
      <c r="B35" s="11" t="s">
        <v>174</v>
      </c>
      <c r="C35" s="62"/>
      <c r="F35" s="17"/>
      <c r="G35" s="17"/>
      <c r="H35" s="17"/>
    </row>
    <row r="37" spans="2:8" s="12" customFormat="1" x14ac:dyDescent="0.25">
      <c r="B37" s="6" t="s">
        <v>1500</v>
      </c>
      <c r="C37" s="7"/>
      <c r="F37" s="17"/>
      <c r="G37" s="17"/>
      <c r="H37" s="17"/>
    </row>
    <row r="38" spans="2:8" s="12" customFormat="1" ht="30" x14ac:dyDescent="0.25">
      <c r="B38" s="6" t="s">
        <v>235</v>
      </c>
      <c r="C38" s="8" t="s">
        <v>236</v>
      </c>
      <c r="F38" s="17"/>
      <c r="G38" s="17"/>
      <c r="H38" s="17"/>
    </row>
    <row r="39" spans="2:8" s="12" customFormat="1" x14ac:dyDescent="0.25">
      <c r="B39" s="156" t="s">
        <v>237</v>
      </c>
      <c r="C39" s="2"/>
      <c r="F39" s="17"/>
      <c r="G39" s="17"/>
      <c r="H39" s="17"/>
    </row>
    <row r="40" spans="2:8" s="12" customFormat="1" x14ac:dyDescent="0.25">
      <c r="B40" s="156" t="s">
        <v>238</v>
      </c>
      <c r="C40" s="2"/>
      <c r="F40" s="17"/>
      <c r="G40" s="17"/>
      <c r="H40" s="17"/>
    </row>
    <row r="41" spans="2:8" s="12" customFormat="1" x14ac:dyDescent="0.25">
      <c r="B41" s="156" t="s">
        <v>239</v>
      </c>
      <c r="C41" s="2"/>
      <c r="F41" s="17"/>
      <c r="G41" s="17"/>
      <c r="H41" s="17"/>
    </row>
    <row r="42" spans="2:8" s="12" customFormat="1" x14ac:dyDescent="0.25">
      <c r="B42" s="156" t="s">
        <v>240</v>
      </c>
      <c r="C42" s="2"/>
      <c r="F42" s="17"/>
      <c r="G42" s="17"/>
      <c r="H42" s="17"/>
    </row>
    <row r="43" spans="2:8" s="12" customFormat="1" x14ac:dyDescent="0.25">
      <c r="B43" s="156" t="s">
        <v>241</v>
      </c>
      <c r="C43" s="2"/>
      <c r="F43" s="17"/>
      <c r="G43" s="17"/>
      <c r="H43" s="17"/>
    </row>
    <row r="44" spans="2:8" s="12" customFormat="1" x14ac:dyDescent="0.25">
      <c r="B44" s="156" t="s">
        <v>242</v>
      </c>
      <c r="C44" s="2"/>
      <c r="F44" s="17"/>
      <c r="G44" s="17"/>
      <c r="H44" s="17"/>
    </row>
    <row r="45" spans="2:8" s="12" customFormat="1" x14ac:dyDescent="0.25">
      <c r="B45" s="6" t="s">
        <v>243</v>
      </c>
      <c r="C45" s="7"/>
      <c r="F45" s="17"/>
      <c r="G45" s="17"/>
      <c r="H45" s="17"/>
    </row>
    <row r="47" spans="2:8" s="12" customFormat="1" x14ac:dyDescent="0.25">
      <c r="B47" s="156" t="s">
        <v>175</v>
      </c>
      <c r="C47" s="2"/>
      <c r="D47" s="156"/>
      <c r="F47" s="17"/>
      <c r="G47" s="17"/>
      <c r="H47" s="17"/>
    </row>
    <row r="48" spans="2:8" s="12" customFormat="1" ht="30" x14ac:dyDescent="0.25">
      <c r="B48" s="4" t="s">
        <v>176</v>
      </c>
      <c r="C48" s="3" t="s">
        <v>177</v>
      </c>
      <c r="D48" s="4" t="s">
        <v>178</v>
      </c>
      <c r="F48" s="17"/>
      <c r="G48" s="17"/>
      <c r="H48" s="17"/>
    </row>
    <row r="49" spans="2:8" s="12" customFormat="1" x14ac:dyDescent="0.25">
      <c r="B49" s="156" t="s">
        <v>165</v>
      </c>
      <c r="C49" s="2" t="s">
        <v>165</v>
      </c>
      <c r="D49" s="156" t="s">
        <v>165</v>
      </c>
      <c r="F49" s="17"/>
      <c r="G49" s="17"/>
      <c r="H49" s="17"/>
    </row>
    <row r="51" spans="2:8" s="12" customFormat="1" x14ac:dyDescent="0.25">
      <c r="B51" s="6" t="s">
        <v>179</v>
      </c>
      <c r="C51" s="14">
        <v>45443</v>
      </c>
      <c r="D51" s="156"/>
      <c r="E51" s="63"/>
      <c r="F51" s="69"/>
      <c r="G51" s="17"/>
      <c r="H51" s="17"/>
    </row>
    <row r="52" spans="2:8" s="12" customFormat="1" x14ac:dyDescent="0.25">
      <c r="B52" s="6" t="s">
        <v>180</v>
      </c>
      <c r="C52" s="7" t="s">
        <v>181</v>
      </c>
      <c r="D52" s="6" t="s">
        <v>182</v>
      </c>
      <c r="E52" s="64" t="s">
        <v>183</v>
      </c>
      <c r="F52" s="61" t="s">
        <v>184</v>
      </c>
      <c r="G52" s="60"/>
      <c r="H52" s="17"/>
    </row>
    <row r="53" spans="2:8" s="12" customFormat="1" x14ac:dyDescent="0.25">
      <c r="B53" s="67" t="s">
        <v>165</v>
      </c>
      <c r="C53" s="68" t="s">
        <v>165</v>
      </c>
      <c r="D53" s="67" t="s">
        <v>165</v>
      </c>
      <c r="E53" s="66" t="s">
        <v>165</v>
      </c>
      <c r="F53" s="65" t="s">
        <v>165</v>
      </c>
      <c r="G53" s="17"/>
      <c r="H53" s="17"/>
    </row>
    <row r="56" spans="2:8" s="12" customFormat="1" x14ac:dyDescent="0.25">
      <c r="B56" s="11" t="s">
        <v>185</v>
      </c>
      <c r="C56" s="27"/>
      <c r="F56" s="17"/>
      <c r="G56" s="17"/>
      <c r="H56" s="17"/>
    </row>
    <row r="57" spans="2:8" s="12" customFormat="1" x14ac:dyDescent="0.25">
      <c r="B57" s="11"/>
      <c r="C57" s="27"/>
      <c r="F57" s="17"/>
      <c r="G57" s="17"/>
      <c r="H57" s="17"/>
    </row>
    <row r="58" spans="2:8" s="12" customFormat="1" x14ac:dyDescent="0.25">
      <c r="B58" s="11" t="s">
        <v>186</v>
      </c>
      <c r="C58" s="27"/>
      <c r="F58" s="17"/>
      <c r="G58" s="17"/>
      <c r="H58" s="17"/>
    </row>
    <row r="59" spans="2:8" s="12" customFormat="1" x14ac:dyDescent="0.25">
      <c r="B59" s="6" t="s">
        <v>187</v>
      </c>
      <c r="C59" s="7" t="s">
        <v>188</v>
      </c>
      <c r="D59" s="11"/>
      <c r="F59" s="17"/>
      <c r="G59" s="17"/>
      <c r="H59" s="17"/>
    </row>
    <row r="60" spans="2:8" s="12" customFormat="1" x14ac:dyDescent="0.25">
      <c r="B60" s="156" t="s">
        <v>165</v>
      </c>
      <c r="C60" s="2" t="s">
        <v>165</v>
      </c>
      <c r="F60" s="17"/>
      <c r="G60" s="17"/>
      <c r="H60" s="17"/>
    </row>
    <row r="62" spans="2:8" s="12" customFormat="1" x14ac:dyDescent="0.25">
      <c r="B62" s="6" t="s">
        <v>189</v>
      </c>
      <c r="C62" s="7" t="s">
        <v>188</v>
      </c>
      <c r="F62" s="17"/>
      <c r="G62" s="17"/>
      <c r="H62" s="17"/>
    </row>
    <row r="63" spans="2:8" s="12" customFormat="1" x14ac:dyDescent="0.25">
      <c r="B63" s="156" t="s">
        <v>165</v>
      </c>
      <c r="C63" s="2" t="s">
        <v>165</v>
      </c>
      <c r="F63" s="17"/>
      <c r="G63" s="17"/>
      <c r="H63" s="17"/>
    </row>
    <row r="65" spans="2:8" s="12" customFormat="1" x14ac:dyDescent="0.25">
      <c r="B65" s="6" t="s">
        <v>165</v>
      </c>
      <c r="C65" s="7" t="s">
        <v>165</v>
      </c>
      <c r="F65" s="17"/>
      <c r="G65" s="17"/>
      <c r="H65" s="17"/>
    </row>
    <row r="66" spans="2:8" s="12" customFormat="1" x14ac:dyDescent="0.25">
      <c r="B66" s="156" t="s">
        <v>165</v>
      </c>
      <c r="C66" s="2" t="s">
        <v>165</v>
      </c>
      <c r="F66" s="17"/>
      <c r="G66" s="17"/>
      <c r="H66" s="17"/>
    </row>
    <row r="68" spans="2:8" s="12" customFormat="1" x14ac:dyDescent="0.25">
      <c r="B68" s="64" t="s">
        <v>190</v>
      </c>
      <c r="C68" s="7" t="s">
        <v>191</v>
      </c>
      <c r="F68" s="17"/>
      <c r="G68" s="17"/>
      <c r="H68" s="17"/>
    </row>
    <row r="69" spans="2:8" s="12" customFormat="1" x14ac:dyDescent="0.25">
      <c r="B69" s="63" t="s">
        <v>165</v>
      </c>
      <c r="C69" s="2" t="s">
        <v>165</v>
      </c>
      <c r="F69" s="17"/>
      <c r="G69" s="17"/>
      <c r="H69" s="17"/>
    </row>
    <row r="71" spans="2:8" s="12" customFormat="1" x14ac:dyDescent="0.25">
      <c r="B71" s="6" t="s">
        <v>192</v>
      </c>
      <c r="C71" s="7" t="s">
        <v>165</v>
      </c>
      <c r="F71" s="17"/>
      <c r="G71" s="17"/>
      <c r="H71" s="17"/>
    </row>
    <row r="73" spans="2:8" s="12" customFormat="1" x14ac:dyDescent="0.25">
      <c r="B73" s="6" t="s">
        <v>193</v>
      </c>
      <c r="C73" s="14">
        <v>45443</v>
      </c>
      <c r="D73" s="156"/>
      <c r="E73" s="63"/>
      <c r="F73" s="69"/>
      <c r="G73" s="17"/>
      <c r="H73" s="17"/>
    </row>
    <row r="74" spans="2:8" s="12" customFormat="1" x14ac:dyDescent="0.25">
      <c r="B74" s="6" t="s">
        <v>180</v>
      </c>
      <c r="C74" s="7" t="s">
        <v>181</v>
      </c>
      <c r="D74" s="6" t="s">
        <v>182</v>
      </c>
      <c r="E74" s="64" t="s">
        <v>183</v>
      </c>
      <c r="F74" s="61" t="s">
        <v>184</v>
      </c>
      <c r="G74" s="60"/>
      <c r="H74" s="17"/>
    </row>
    <row r="75" spans="2:8" s="12" customFormat="1" x14ac:dyDescent="0.25">
      <c r="B75" s="67" t="s">
        <v>165</v>
      </c>
      <c r="C75" s="68" t="s">
        <v>165</v>
      </c>
      <c r="D75" s="67" t="s">
        <v>165</v>
      </c>
      <c r="E75" s="66" t="s">
        <v>165</v>
      </c>
      <c r="F75" s="65" t="s">
        <v>165</v>
      </c>
      <c r="G75" s="17"/>
      <c r="H75" s="17"/>
    </row>
    <row r="76" spans="2:8" s="12" customFormat="1" x14ac:dyDescent="0.25">
      <c r="B76" s="11" t="s">
        <v>185</v>
      </c>
      <c r="C76" s="27"/>
      <c r="F76" s="17"/>
      <c r="G76" s="17"/>
      <c r="H76" s="17"/>
    </row>
    <row r="77" spans="2:8" s="12" customFormat="1" x14ac:dyDescent="0.25">
      <c r="B77" s="11"/>
      <c r="C77" s="27"/>
      <c r="F77" s="17"/>
      <c r="G77" s="17"/>
      <c r="H77" s="17"/>
    </row>
    <row r="78" spans="2:8" s="12" customFormat="1" x14ac:dyDescent="0.25">
      <c r="B78" s="11" t="s">
        <v>186</v>
      </c>
      <c r="C78" s="27"/>
      <c r="F78" s="17"/>
      <c r="G78" s="17"/>
      <c r="H78" s="17"/>
    </row>
    <row r="79" spans="2:8" s="12" customFormat="1" x14ac:dyDescent="0.25">
      <c r="B79" s="6" t="s">
        <v>187</v>
      </c>
      <c r="C79" s="7" t="s">
        <v>188</v>
      </c>
      <c r="D79" s="11"/>
      <c r="F79" s="17"/>
      <c r="G79" s="17"/>
      <c r="H79" s="17"/>
    </row>
    <row r="80" spans="2:8" s="12" customFormat="1" x14ac:dyDescent="0.25">
      <c r="B80" s="156" t="s">
        <v>165</v>
      </c>
      <c r="C80" s="2" t="s">
        <v>165</v>
      </c>
      <c r="F80" s="17"/>
      <c r="G80" s="17"/>
      <c r="H80" s="17"/>
    </row>
    <row r="82" spans="2:8" s="12" customFormat="1" x14ac:dyDescent="0.25">
      <c r="B82" s="6" t="s">
        <v>189</v>
      </c>
      <c r="C82" s="7" t="s">
        <v>188</v>
      </c>
      <c r="F82" s="17"/>
      <c r="G82" s="17"/>
      <c r="H82" s="17"/>
    </row>
    <row r="83" spans="2:8" s="12" customFormat="1" x14ac:dyDescent="0.25">
      <c r="B83" s="156" t="s">
        <v>165</v>
      </c>
      <c r="C83" s="2" t="s">
        <v>165</v>
      </c>
      <c r="F83" s="17"/>
      <c r="G83" s="17"/>
      <c r="H83" s="17"/>
    </row>
    <row r="85" spans="2:8" s="12" customFormat="1" x14ac:dyDescent="0.25">
      <c r="B85" s="6" t="s">
        <v>165</v>
      </c>
      <c r="C85" s="7" t="s">
        <v>165</v>
      </c>
      <c r="F85" s="17"/>
      <c r="G85" s="17"/>
      <c r="H85" s="17"/>
    </row>
    <row r="86" spans="2:8" s="12" customFormat="1" x14ac:dyDescent="0.25">
      <c r="B86" s="156" t="s">
        <v>165</v>
      </c>
      <c r="C86" s="2" t="s">
        <v>165</v>
      </c>
      <c r="F86" s="17"/>
      <c r="G86" s="17"/>
      <c r="H86" s="17"/>
    </row>
    <row r="88" spans="2:8" s="12" customFormat="1" x14ac:dyDescent="0.25">
      <c r="B88" s="64" t="s">
        <v>190</v>
      </c>
      <c r="C88" s="7" t="s">
        <v>191</v>
      </c>
      <c r="F88" s="17"/>
      <c r="G88" s="17"/>
      <c r="H88" s="17"/>
    </row>
    <row r="89" spans="2:8" s="12" customFormat="1" x14ac:dyDescent="0.25">
      <c r="B89" s="63" t="s">
        <v>165</v>
      </c>
      <c r="C89" s="2" t="s">
        <v>165</v>
      </c>
      <c r="F89" s="17"/>
      <c r="G89" s="17"/>
      <c r="H89" s="17"/>
    </row>
    <row r="91" spans="2:8" s="12" customFormat="1" x14ac:dyDescent="0.25">
      <c r="B91" s="6" t="s">
        <v>192</v>
      </c>
      <c r="C91" s="7" t="s">
        <v>165</v>
      </c>
      <c r="F91" s="17"/>
      <c r="G91" s="17"/>
      <c r="H91" s="17"/>
    </row>
    <row r="94" spans="2:8" s="12" customFormat="1" x14ac:dyDescent="0.25">
      <c r="B94" s="11" t="s">
        <v>194</v>
      </c>
      <c r="C94" s="27"/>
      <c r="F94" s="17"/>
      <c r="G94" s="17"/>
      <c r="H94" s="17"/>
    </row>
    <row r="96" spans="2:8" s="12" customFormat="1" x14ac:dyDescent="0.25">
      <c r="B96" s="6" t="s">
        <v>180</v>
      </c>
      <c r="C96" s="7" t="s">
        <v>195</v>
      </c>
      <c r="D96" s="6" t="s">
        <v>196</v>
      </c>
      <c r="E96" s="6" t="s">
        <v>197</v>
      </c>
      <c r="F96" s="60"/>
      <c r="G96" s="17"/>
      <c r="H96" s="17"/>
    </row>
    <row r="97" spans="2:80" s="12" customFormat="1" x14ac:dyDescent="0.25">
      <c r="B97" s="156" t="s">
        <v>165</v>
      </c>
      <c r="C97" s="2" t="s">
        <v>165</v>
      </c>
      <c r="D97" s="156" t="s">
        <v>165</v>
      </c>
      <c r="E97" s="156" t="s">
        <v>165</v>
      </c>
      <c r="F97" s="17"/>
      <c r="G97" s="17"/>
      <c r="H97" s="17"/>
    </row>
    <row r="100" spans="2:80" s="12" customFormat="1" x14ac:dyDescent="0.25">
      <c r="B100" s="11" t="s">
        <v>198</v>
      </c>
      <c r="C100" s="62" t="s">
        <v>165</v>
      </c>
      <c r="D100" s="11"/>
      <c r="E100" s="11"/>
      <c r="F100" s="60"/>
      <c r="G100" s="60"/>
      <c r="H100" s="6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row>
    <row r="102" spans="2:80" s="12" customFormat="1" x14ac:dyDescent="0.25">
      <c r="B102" s="11" t="s">
        <v>199</v>
      </c>
      <c r="C102" s="27"/>
      <c r="F102" s="17"/>
      <c r="G102" s="17"/>
      <c r="H102" s="17"/>
    </row>
    <row r="104" spans="2:80" s="12" customFormat="1" x14ac:dyDescent="0.25">
      <c r="B104" s="6" t="s">
        <v>200</v>
      </c>
      <c r="C104" s="7" t="s">
        <v>188</v>
      </c>
      <c r="D104" s="11"/>
      <c r="F104" s="17"/>
      <c r="G104" s="17"/>
      <c r="H104" s="17"/>
    </row>
    <row r="105" spans="2:80" s="12" customFormat="1" x14ac:dyDescent="0.25">
      <c r="B105" s="156" t="s">
        <v>165</v>
      </c>
      <c r="C105" s="2" t="s">
        <v>165</v>
      </c>
      <c r="F105" s="17"/>
      <c r="G105" s="17"/>
      <c r="H105" s="17"/>
    </row>
    <row r="108" spans="2:80" s="12" customFormat="1" x14ac:dyDescent="0.25">
      <c r="B108" s="6" t="s">
        <v>201</v>
      </c>
      <c r="C108" s="7" t="s">
        <v>202</v>
      </c>
      <c r="D108" s="11"/>
      <c r="F108" s="17"/>
      <c r="G108" s="17"/>
      <c r="H108" s="17"/>
    </row>
    <row r="109" spans="2:80" s="12" customFormat="1" x14ac:dyDescent="0.25">
      <c r="B109" s="156" t="s">
        <v>165</v>
      </c>
      <c r="C109" s="2" t="s">
        <v>165</v>
      </c>
      <c r="F109" s="17"/>
      <c r="G109" s="17"/>
      <c r="H109" s="17"/>
    </row>
    <row r="112" spans="2:80" s="12" customFormat="1" x14ac:dyDescent="0.25">
      <c r="B112" s="11" t="s">
        <v>203</v>
      </c>
      <c r="C112" s="27"/>
      <c r="F112" s="17"/>
      <c r="G112" s="17"/>
      <c r="H112" s="17"/>
    </row>
    <row r="115" spans="2:80" s="12" customFormat="1" x14ac:dyDescent="0.25">
      <c r="B115" s="11" t="s">
        <v>204</v>
      </c>
      <c r="C115" s="27"/>
      <c r="F115" s="17"/>
      <c r="G115" s="17"/>
      <c r="H115" s="17"/>
    </row>
    <row r="117" spans="2:80" s="12" customFormat="1" x14ac:dyDescent="0.25">
      <c r="B117" s="6" t="s">
        <v>180</v>
      </c>
      <c r="C117" s="7" t="s">
        <v>205</v>
      </c>
      <c r="D117" s="6" t="s">
        <v>195</v>
      </c>
      <c r="E117" s="6" t="s">
        <v>196</v>
      </c>
      <c r="F117" s="61" t="s">
        <v>197</v>
      </c>
      <c r="G117" s="60"/>
      <c r="H117" s="17"/>
    </row>
    <row r="118" spans="2:80" s="12" customFormat="1" x14ac:dyDescent="0.25">
      <c r="B118" s="156" t="s">
        <v>165</v>
      </c>
      <c r="C118" s="2" t="s">
        <v>165</v>
      </c>
      <c r="D118" s="156" t="s">
        <v>165</v>
      </c>
      <c r="E118" s="156" t="s">
        <v>165</v>
      </c>
      <c r="F118" s="59" t="s">
        <v>165</v>
      </c>
      <c r="G118" s="17"/>
      <c r="H118" s="17"/>
    </row>
    <row r="121" spans="2:80" s="12" customFormat="1" x14ac:dyDescent="0.25">
      <c r="B121" s="11" t="s">
        <v>198</v>
      </c>
      <c r="C121" s="62" t="s">
        <v>165</v>
      </c>
      <c r="D121" s="11"/>
      <c r="E121" s="11"/>
      <c r="F121" s="60"/>
      <c r="G121" s="60"/>
      <c r="H121" s="60"/>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row>
    <row r="123" spans="2:80" s="12" customFormat="1" x14ac:dyDescent="0.25">
      <c r="B123" s="11" t="s">
        <v>199</v>
      </c>
      <c r="C123" s="27"/>
      <c r="F123" s="17"/>
      <c r="G123" s="17"/>
      <c r="H123" s="17"/>
    </row>
    <row r="125" spans="2:80" s="12" customFormat="1" x14ac:dyDescent="0.25">
      <c r="B125" s="6" t="s">
        <v>200</v>
      </c>
      <c r="C125" s="7" t="s">
        <v>188</v>
      </c>
      <c r="D125" s="11"/>
      <c r="F125" s="17"/>
      <c r="G125" s="17"/>
      <c r="H125" s="17"/>
    </row>
    <row r="126" spans="2:80" s="12" customFormat="1" x14ac:dyDescent="0.25">
      <c r="B126" s="156" t="s">
        <v>165</v>
      </c>
      <c r="C126" s="2" t="s">
        <v>165</v>
      </c>
      <c r="F126" s="17"/>
      <c r="G126" s="17"/>
      <c r="H126" s="17"/>
    </row>
    <row r="129" spans="2:8" s="12" customFormat="1" x14ac:dyDescent="0.25">
      <c r="B129" s="6" t="s">
        <v>201</v>
      </c>
      <c r="C129" s="7" t="s">
        <v>202</v>
      </c>
      <c r="D129" s="11"/>
      <c r="F129" s="17"/>
      <c r="G129" s="17"/>
      <c r="H129" s="17"/>
    </row>
    <row r="130" spans="2:8" s="12" customFormat="1" x14ac:dyDescent="0.25">
      <c r="B130" s="156" t="s">
        <v>165</v>
      </c>
      <c r="C130" s="2" t="s">
        <v>165</v>
      </c>
      <c r="F130" s="17"/>
      <c r="G130" s="17"/>
      <c r="H130" s="17"/>
    </row>
    <row r="133" spans="2:8" s="12" customFormat="1" x14ac:dyDescent="0.25">
      <c r="B133" s="11" t="s">
        <v>203</v>
      </c>
      <c r="C133" s="27"/>
      <c r="F133" s="17"/>
      <c r="G133" s="17"/>
      <c r="H133" s="17"/>
    </row>
    <row r="136" spans="2:8" s="12" customFormat="1" x14ac:dyDescent="0.25">
      <c r="B136" s="11" t="s">
        <v>206</v>
      </c>
      <c r="C136" s="27"/>
      <c r="F136" s="17"/>
      <c r="G136" s="17"/>
      <c r="H136" s="17"/>
    </row>
    <row r="137" spans="2:8" s="12" customFormat="1" x14ac:dyDescent="0.25">
      <c r="B137" s="6" t="s">
        <v>180</v>
      </c>
      <c r="C137" s="7" t="s">
        <v>207</v>
      </c>
      <c r="D137" s="6" t="s">
        <v>208</v>
      </c>
      <c r="E137" s="6" t="s">
        <v>209</v>
      </c>
      <c r="F137" s="61" t="s">
        <v>210</v>
      </c>
      <c r="G137" s="60"/>
      <c r="H137" s="17"/>
    </row>
    <row r="138" spans="2:8" s="12" customFormat="1" x14ac:dyDescent="0.25">
      <c r="B138" s="156" t="s">
        <v>165</v>
      </c>
      <c r="C138" s="2" t="s">
        <v>165</v>
      </c>
      <c r="D138" s="156" t="s">
        <v>165</v>
      </c>
      <c r="E138" s="156" t="s">
        <v>165</v>
      </c>
      <c r="F138" s="59" t="s">
        <v>165</v>
      </c>
      <c r="G138" s="17"/>
      <c r="H138" s="17"/>
    </row>
    <row r="139" spans="2:8" s="12" customFormat="1" x14ac:dyDescent="0.25">
      <c r="B139" s="12" t="s">
        <v>211</v>
      </c>
      <c r="C139" s="27"/>
      <c r="F139" s="17"/>
      <c r="G139" s="17"/>
      <c r="H139" s="17"/>
    </row>
  </sheetData>
  <mergeCells count="3">
    <mergeCell ref="B1:E1"/>
    <mergeCell ref="C3:C7"/>
    <mergeCell ref="D3:D7"/>
  </mergeCells>
  <hyperlinks>
    <hyperlink ref="A1" location="Index!A1" display="Index" xr:uid="{8AE96119-1775-481F-BA42-61D6E7E99A77}"/>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1AC6-046D-494F-B04E-B1AC45B1669A}">
  <sheetPr codeName="Sheet62"/>
  <dimension ref="A1:CB139"/>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126</v>
      </c>
      <c r="C1" s="188"/>
      <c r="D1" s="188"/>
      <c r="E1" s="188"/>
      <c r="F1" s="17"/>
      <c r="G1" s="17"/>
      <c r="H1" s="17"/>
    </row>
    <row r="3" spans="1:9" s="12" customFormat="1" ht="15" customHeight="1" x14ac:dyDescent="0.25">
      <c r="B3" s="1" t="s">
        <v>126</v>
      </c>
      <c r="C3" s="178"/>
      <c r="D3" s="179"/>
      <c r="F3" s="17"/>
      <c r="G3" s="17"/>
      <c r="H3" s="17"/>
    </row>
    <row r="4" spans="1:9" s="12" customFormat="1" ht="15" customHeight="1" x14ac:dyDescent="0.25">
      <c r="B4" s="159" t="s">
        <v>3534</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22.5" customHeight="1" x14ac:dyDescent="0.25">
      <c r="B7" s="159" t="s">
        <v>3535</v>
      </c>
      <c r="C7" s="178"/>
      <c r="D7" s="179"/>
      <c r="F7" s="17"/>
      <c r="G7" s="17"/>
      <c r="H7" s="17"/>
    </row>
    <row r="8" spans="1:9" s="12" customFormat="1" ht="30" customHeight="1" x14ac:dyDescent="0.25">
      <c r="B8" s="159" t="s">
        <v>134</v>
      </c>
      <c r="C8" s="78" t="s">
        <v>135</v>
      </c>
      <c r="D8" s="78" t="s">
        <v>136</v>
      </c>
      <c r="F8" s="17"/>
      <c r="G8" s="17"/>
      <c r="H8" s="17"/>
    </row>
    <row r="9" spans="1:9" s="12" customFormat="1" ht="12.75" customHeight="1" x14ac:dyDescent="0.25">
      <c r="C9" s="27"/>
      <c r="F9" s="17"/>
      <c r="G9" s="17"/>
      <c r="H9" s="17"/>
    </row>
    <row r="11" spans="1:9" s="12" customFormat="1" x14ac:dyDescent="0.25">
      <c r="B11" s="12" t="s">
        <v>148</v>
      </c>
      <c r="C11" s="27"/>
      <c r="F11" s="17"/>
      <c r="G11" s="17"/>
      <c r="H11" s="17"/>
    </row>
    <row r="13" spans="1:9" s="12" customFormat="1" x14ac:dyDescent="0.25">
      <c r="B13" s="74" t="s">
        <v>137</v>
      </c>
      <c r="C13" s="75" t="s">
        <v>138</v>
      </c>
      <c r="D13" s="74" t="s">
        <v>139</v>
      </c>
      <c r="E13" s="74" t="s">
        <v>140</v>
      </c>
      <c r="F13" s="73" t="s">
        <v>149</v>
      </c>
      <c r="G13" s="73" t="s">
        <v>150</v>
      </c>
      <c r="H13" s="73" t="s">
        <v>151</v>
      </c>
      <c r="I13" s="11" t="s">
        <v>152</v>
      </c>
    </row>
    <row r="14" spans="1:9" s="12" customFormat="1" x14ac:dyDescent="0.25">
      <c r="B14" s="11" t="s">
        <v>141</v>
      </c>
      <c r="C14" s="27"/>
      <c r="F14" s="17"/>
      <c r="G14" s="17"/>
      <c r="H14" s="17"/>
    </row>
    <row r="15" spans="1:9" s="12" customFormat="1" x14ac:dyDescent="0.25">
      <c r="B15" s="11" t="s">
        <v>142</v>
      </c>
      <c r="C15" s="27"/>
      <c r="F15" s="17"/>
      <c r="G15" s="17"/>
      <c r="H15" s="17"/>
    </row>
    <row r="16" spans="1:9" s="12" customFormat="1" x14ac:dyDescent="0.25">
      <c r="B16" s="12" t="s">
        <v>61</v>
      </c>
      <c r="C16" s="27" t="s">
        <v>143</v>
      </c>
      <c r="D16" s="12" t="s">
        <v>153</v>
      </c>
      <c r="E16" s="12" t="s">
        <v>212</v>
      </c>
      <c r="F16" s="17">
        <v>93646800</v>
      </c>
      <c r="G16" s="17">
        <v>6705.11</v>
      </c>
      <c r="H16" s="17">
        <v>99.28</v>
      </c>
    </row>
    <row r="17" spans="2:8" s="12" customFormat="1" x14ac:dyDescent="0.25">
      <c r="B17" s="11" t="s">
        <v>155</v>
      </c>
      <c r="C17" s="62"/>
      <c r="D17" s="11"/>
      <c r="E17" s="11"/>
      <c r="F17" s="60"/>
      <c r="G17" s="60">
        <f>SUM(G13:G16)</f>
        <v>6705.11</v>
      </c>
      <c r="H17" s="60">
        <f>SUM(H13:H16)</f>
        <v>99.28</v>
      </c>
    </row>
    <row r="18" spans="2:8" s="12" customFormat="1" x14ac:dyDescent="0.25">
      <c r="B18" s="11" t="s">
        <v>156</v>
      </c>
      <c r="C18" s="62"/>
      <c r="D18" s="11"/>
      <c r="E18" s="11"/>
      <c r="F18" s="60"/>
      <c r="G18" s="60">
        <v>66.069999999999993</v>
      </c>
      <c r="H18" s="60">
        <v>0.98</v>
      </c>
    </row>
    <row r="19" spans="2:8" s="12" customFormat="1" x14ac:dyDescent="0.25">
      <c r="B19" s="11" t="s">
        <v>157</v>
      </c>
      <c r="C19" s="62"/>
      <c r="D19" s="11"/>
      <c r="E19" s="11"/>
      <c r="F19" s="60"/>
      <c r="G19" s="60">
        <v>6771.1799999999994</v>
      </c>
      <c r="H19" s="60">
        <v>100.26</v>
      </c>
    </row>
    <row r="20" spans="2:8" s="12" customFormat="1" x14ac:dyDescent="0.25">
      <c r="B20" s="11" t="s">
        <v>158</v>
      </c>
      <c r="C20" s="62"/>
      <c r="D20" s="11"/>
      <c r="E20" s="11"/>
      <c r="F20" s="60"/>
      <c r="G20" s="60">
        <v>-17.601625889999298</v>
      </c>
      <c r="H20" s="60">
        <v>-0.26000000000000512</v>
      </c>
    </row>
    <row r="21" spans="2:8" s="12" customFormat="1" x14ac:dyDescent="0.25">
      <c r="B21" s="11" t="s">
        <v>159</v>
      </c>
      <c r="C21" s="62"/>
      <c r="D21" s="11"/>
      <c r="E21" s="11"/>
      <c r="F21" s="60"/>
      <c r="G21" s="60">
        <v>6753.5783741100004</v>
      </c>
      <c r="H21" s="60">
        <v>100</v>
      </c>
    </row>
    <row r="22" spans="2:8" s="12" customFormat="1" x14ac:dyDescent="0.25">
      <c r="B22" s="12" t="s">
        <v>160</v>
      </c>
      <c r="C22" s="27"/>
      <c r="F22" s="17"/>
      <c r="G22" s="17"/>
      <c r="H22" s="17"/>
    </row>
    <row r="23" spans="2:8" s="12" customFormat="1" x14ac:dyDescent="0.25">
      <c r="B23" s="12" t="s">
        <v>161</v>
      </c>
      <c r="C23" s="27"/>
      <c r="F23" s="17"/>
      <c r="G23" s="17"/>
      <c r="H23" s="17"/>
    </row>
    <row r="24" spans="2:8" s="12" customFormat="1" x14ac:dyDescent="0.25">
      <c r="B24" s="12" t="s">
        <v>162</v>
      </c>
      <c r="C24" s="27" t="s">
        <v>163</v>
      </c>
      <c r="F24" s="17"/>
      <c r="G24" s="17"/>
      <c r="H24" s="17"/>
    </row>
    <row r="26" spans="2:8" s="12" customFormat="1" ht="30" x14ac:dyDescent="0.25">
      <c r="B26" s="72" t="s">
        <v>164</v>
      </c>
      <c r="C26" s="27" t="s">
        <v>165</v>
      </c>
      <c r="F26" s="17"/>
      <c r="G26" s="17"/>
      <c r="H26" s="17"/>
    </row>
    <row r="27" spans="2:8" s="12" customFormat="1" x14ac:dyDescent="0.25">
      <c r="B27" s="11"/>
      <c r="C27" s="27"/>
      <c r="F27" s="17"/>
      <c r="G27" s="17"/>
      <c r="H27" s="17"/>
    </row>
    <row r="28" spans="2:8" s="12" customFormat="1" x14ac:dyDescent="0.25">
      <c r="B28" s="11" t="s">
        <v>166</v>
      </c>
      <c r="C28" s="27" t="s">
        <v>165</v>
      </c>
      <c r="F28" s="17"/>
      <c r="G28" s="17"/>
      <c r="H28" s="17"/>
    </row>
    <row r="29" spans="2:8" s="12" customFormat="1" x14ac:dyDescent="0.25">
      <c r="B29" s="11" t="s">
        <v>167</v>
      </c>
      <c r="C29" s="27" t="s">
        <v>165</v>
      </c>
      <c r="F29" s="17"/>
      <c r="G29" s="17"/>
      <c r="H29" s="17"/>
    </row>
    <row r="30" spans="2:8" s="12" customFormat="1" x14ac:dyDescent="0.25">
      <c r="B30" s="11" t="s">
        <v>168</v>
      </c>
      <c r="C30" s="27" t="s">
        <v>169</v>
      </c>
      <c r="F30" s="17"/>
      <c r="G30" s="17"/>
      <c r="H30" s="17"/>
    </row>
    <row r="31" spans="2:8" s="12" customFormat="1" x14ac:dyDescent="0.25">
      <c r="B31" s="11" t="s">
        <v>213</v>
      </c>
      <c r="C31" s="62"/>
      <c r="F31" s="17"/>
      <c r="G31" s="17"/>
      <c r="H31" s="17"/>
    </row>
    <row r="32" spans="2:8" s="12" customFormat="1" x14ac:dyDescent="0.25">
      <c r="B32" s="11" t="s">
        <v>214</v>
      </c>
      <c r="C32" s="62"/>
      <c r="F32" s="17"/>
      <c r="G32" s="17"/>
      <c r="H32" s="17"/>
    </row>
    <row r="33" spans="2:8" s="12" customFormat="1" x14ac:dyDescent="0.25">
      <c r="B33" s="11" t="s">
        <v>215</v>
      </c>
      <c r="C33" s="62"/>
      <c r="F33" s="17"/>
      <c r="G33" s="17"/>
      <c r="H33" s="17"/>
    </row>
    <row r="34" spans="2:8" s="12" customFormat="1" x14ac:dyDescent="0.25">
      <c r="B34" s="11" t="s">
        <v>216</v>
      </c>
      <c r="C34" s="62"/>
      <c r="F34" s="17"/>
      <c r="G34" s="17"/>
      <c r="H34" s="17"/>
    </row>
    <row r="35" spans="2:8" s="12" customFormat="1" x14ac:dyDescent="0.25">
      <c r="B35" s="11" t="s">
        <v>174</v>
      </c>
      <c r="C35" s="62"/>
      <c r="F35" s="17"/>
      <c r="G35" s="17"/>
      <c r="H35" s="17"/>
    </row>
    <row r="37" spans="2:8" s="12" customFormat="1" x14ac:dyDescent="0.25">
      <c r="B37" s="6" t="s">
        <v>1500</v>
      </c>
      <c r="C37" s="7"/>
      <c r="F37" s="17"/>
      <c r="G37" s="17"/>
      <c r="H37" s="17"/>
    </row>
    <row r="38" spans="2:8" s="12" customFormat="1" ht="30" x14ac:dyDescent="0.25">
      <c r="B38" s="6" t="s">
        <v>235</v>
      </c>
      <c r="C38" s="8" t="s">
        <v>236</v>
      </c>
      <c r="F38" s="17"/>
      <c r="G38" s="17"/>
      <c r="H38" s="17"/>
    </row>
    <row r="39" spans="2:8" s="12" customFormat="1" x14ac:dyDescent="0.25">
      <c r="B39" s="156" t="s">
        <v>237</v>
      </c>
      <c r="C39" s="2"/>
      <c r="F39" s="17"/>
      <c r="G39" s="17"/>
      <c r="H39" s="17"/>
    </row>
    <row r="40" spans="2:8" s="12" customFormat="1" x14ac:dyDescent="0.25">
      <c r="B40" s="156" t="s">
        <v>238</v>
      </c>
      <c r="C40" s="2"/>
      <c r="F40" s="17"/>
      <c r="G40" s="17"/>
      <c r="H40" s="17"/>
    </row>
    <row r="41" spans="2:8" s="12" customFormat="1" x14ac:dyDescent="0.25">
      <c r="B41" s="156" t="s">
        <v>239</v>
      </c>
      <c r="C41" s="2"/>
      <c r="F41" s="17"/>
      <c r="G41" s="17"/>
      <c r="H41" s="17"/>
    </row>
    <row r="42" spans="2:8" s="12" customFormat="1" x14ac:dyDescent="0.25">
      <c r="B42" s="156" t="s">
        <v>240</v>
      </c>
      <c r="C42" s="2"/>
      <c r="F42" s="17"/>
      <c r="G42" s="17"/>
      <c r="H42" s="17"/>
    </row>
    <row r="43" spans="2:8" s="12" customFormat="1" x14ac:dyDescent="0.25">
      <c r="B43" s="156" t="s">
        <v>241</v>
      </c>
      <c r="C43" s="2"/>
      <c r="F43" s="17"/>
      <c r="G43" s="17"/>
      <c r="H43" s="17"/>
    </row>
    <row r="44" spans="2:8" s="12" customFormat="1" x14ac:dyDescent="0.25">
      <c r="B44" s="156" t="s">
        <v>242</v>
      </c>
      <c r="C44" s="2"/>
      <c r="F44" s="17"/>
      <c r="G44" s="17"/>
      <c r="H44" s="17"/>
    </row>
    <row r="45" spans="2:8" s="12" customFormat="1" x14ac:dyDescent="0.25">
      <c r="B45" s="6" t="s">
        <v>243</v>
      </c>
      <c r="C45" s="7"/>
      <c r="F45" s="17"/>
      <c r="G45" s="17"/>
      <c r="H45" s="17"/>
    </row>
    <row r="47" spans="2:8" s="12" customFormat="1" x14ac:dyDescent="0.25">
      <c r="B47" s="156" t="s">
        <v>175</v>
      </c>
      <c r="C47" s="2"/>
      <c r="D47" s="156"/>
      <c r="F47" s="17"/>
      <c r="G47" s="17"/>
      <c r="H47" s="17"/>
    </row>
    <row r="48" spans="2:8" s="12" customFormat="1" ht="30" x14ac:dyDescent="0.25">
      <c r="B48" s="4" t="s">
        <v>176</v>
      </c>
      <c r="C48" s="3" t="s">
        <v>177</v>
      </c>
      <c r="D48" s="4" t="s">
        <v>178</v>
      </c>
      <c r="F48" s="17"/>
      <c r="G48" s="17"/>
      <c r="H48" s="17"/>
    </row>
    <row r="49" spans="2:8" s="12" customFormat="1" x14ac:dyDescent="0.25">
      <c r="B49" s="156" t="s">
        <v>165</v>
      </c>
      <c r="C49" s="2" t="s">
        <v>165</v>
      </c>
      <c r="D49" s="156" t="s">
        <v>165</v>
      </c>
      <c r="F49" s="17"/>
      <c r="G49" s="17"/>
      <c r="H49" s="17"/>
    </row>
    <row r="51" spans="2:8" s="12" customFormat="1" x14ac:dyDescent="0.25">
      <c r="B51" s="6" t="s">
        <v>179</v>
      </c>
      <c r="C51" s="14">
        <v>45443</v>
      </c>
      <c r="D51" s="156"/>
      <c r="E51" s="63"/>
      <c r="F51" s="69"/>
      <c r="G51" s="17"/>
      <c r="H51" s="17"/>
    </row>
    <row r="52" spans="2:8" s="12" customFormat="1" x14ac:dyDescent="0.25">
      <c r="B52" s="6" t="s">
        <v>180</v>
      </c>
      <c r="C52" s="7" t="s">
        <v>181</v>
      </c>
      <c r="D52" s="6" t="s">
        <v>182</v>
      </c>
      <c r="E52" s="64" t="s">
        <v>183</v>
      </c>
      <c r="F52" s="61" t="s">
        <v>184</v>
      </c>
      <c r="G52" s="60"/>
      <c r="H52" s="17"/>
    </row>
    <row r="53" spans="2:8" s="12" customFormat="1" x14ac:dyDescent="0.25">
      <c r="B53" s="67" t="s">
        <v>165</v>
      </c>
      <c r="C53" s="68" t="s">
        <v>165</v>
      </c>
      <c r="D53" s="67" t="s">
        <v>165</v>
      </c>
      <c r="E53" s="66" t="s">
        <v>165</v>
      </c>
      <c r="F53" s="65" t="s">
        <v>165</v>
      </c>
      <c r="G53" s="17"/>
      <c r="H53" s="17"/>
    </row>
    <row r="56" spans="2:8" s="12" customFormat="1" x14ac:dyDescent="0.25">
      <c r="B56" s="11" t="s">
        <v>185</v>
      </c>
      <c r="C56" s="27"/>
      <c r="F56" s="17"/>
      <c r="G56" s="17"/>
      <c r="H56" s="17"/>
    </row>
    <row r="57" spans="2:8" s="12" customFormat="1" x14ac:dyDescent="0.25">
      <c r="B57" s="11"/>
      <c r="C57" s="27"/>
      <c r="F57" s="17"/>
      <c r="G57" s="17"/>
      <c r="H57" s="17"/>
    </row>
    <row r="58" spans="2:8" s="12" customFormat="1" x14ac:dyDescent="0.25">
      <c r="B58" s="11" t="s">
        <v>186</v>
      </c>
      <c r="C58" s="27"/>
      <c r="F58" s="17"/>
      <c r="G58" s="17"/>
      <c r="H58" s="17"/>
    </row>
    <row r="59" spans="2:8" s="12" customFormat="1" x14ac:dyDescent="0.25">
      <c r="B59" s="6" t="s">
        <v>187</v>
      </c>
      <c r="C59" s="7" t="s">
        <v>188</v>
      </c>
      <c r="D59" s="11"/>
      <c r="F59" s="17"/>
      <c r="G59" s="17"/>
      <c r="H59" s="17"/>
    </row>
    <row r="60" spans="2:8" s="12" customFormat="1" x14ac:dyDescent="0.25">
      <c r="B60" s="156" t="s">
        <v>165</v>
      </c>
      <c r="C60" s="2" t="s">
        <v>165</v>
      </c>
      <c r="F60" s="17"/>
      <c r="G60" s="17"/>
      <c r="H60" s="17"/>
    </row>
    <row r="62" spans="2:8" s="12" customFormat="1" x14ac:dyDescent="0.25">
      <c r="B62" s="6" t="s">
        <v>189</v>
      </c>
      <c r="C62" s="7" t="s">
        <v>188</v>
      </c>
      <c r="F62" s="17"/>
      <c r="G62" s="17"/>
      <c r="H62" s="17"/>
    </row>
    <row r="63" spans="2:8" s="12" customFormat="1" x14ac:dyDescent="0.25">
      <c r="B63" s="156" t="s">
        <v>165</v>
      </c>
      <c r="C63" s="2" t="s">
        <v>165</v>
      </c>
      <c r="F63" s="17"/>
      <c r="G63" s="17"/>
      <c r="H63" s="17"/>
    </row>
    <row r="65" spans="2:8" s="12" customFormat="1" x14ac:dyDescent="0.25">
      <c r="B65" s="6" t="s">
        <v>165</v>
      </c>
      <c r="C65" s="7" t="s">
        <v>165</v>
      </c>
      <c r="F65" s="17"/>
      <c r="G65" s="17"/>
      <c r="H65" s="17"/>
    </row>
    <row r="66" spans="2:8" s="12" customFormat="1" x14ac:dyDescent="0.25">
      <c r="B66" s="156" t="s">
        <v>165</v>
      </c>
      <c r="C66" s="2" t="s">
        <v>165</v>
      </c>
      <c r="F66" s="17"/>
      <c r="G66" s="17"/>
      <c r="H66" s="17"/>
    </row>
    <row r="68" spans="2:8" s="12" customFormat="1" x14ac:dyDescent="0.25">
      <c r="B68" s="64" t="s">
        <v>190</v>
      </c>
      <c r="C68" s="7" t="s">
        <v>191</v>
      </c>
      <c r="F68" s="17"/>
      <c r="G68" s="17"/>
      <c r="H68" s="17"/>
    </row>
    <row r="69" spans="2:8" s="12" customFormat="1" x14ac:dyDescent="0.25">
      <c r="B69" s="63" t="s">
        <v>165</v>
      </c>
      <c r="C69" s="2" t="s">
        <v>165</v>
      </c>
      <c r="F69" s="17"/>
      <c r="G69" s="17"/>
      <c r="H69" s="17"/>
    </row>
    <row r="71" spans="2:8" s="12" customFormat="1" x14ac:dyDescent="0.25">
      <c r="B71" s="6" t="s">
        <v>192</v>
      </c>
      <c r="C71" s="7" t="s">
        <v>165</v>
      </c>
      <c r="F71" s="17"/>
      <c r="G71" s="17"/>
      <c r="H71" s="17"/>
    </row>
    <row r="73" spans="2:8" s="12" customFormat="1" x14ac:dyDescent="0.25">
      <c r="B73" s="6" t="s">
        <v>193</v>
      </c>
      <c r="C73" s="14">
        <v>45443</v>
      </c>
      <c r="D73" s="156"/>
      <c r="E73" s="63"/>
      <c r="F73" s="69"/>
      <c r="G73" s="17"/>
      <c r="H73" s="17"/>
    </row>
    <row r="74" spans="2:8" s="12" customFormat="1" x14ac:dyDescent="0.25">
      <c r="B74" s="6" t="s">
        <v>180</v>
      </c>
      <c r="C74" s="7" t="s">
        <v>181</v>
      </c>
      <c r="D74" s="6" t="s">
        <v>182</v>
      </c>
      <c r="E74" s="64" t="s">
        <v>183</v>
      </c>
      <c r="F74" s="61" t="s">
        <v>184</v>
      </c>
      <c r="G74" s="60"/>
      <c r="H74" s="17"/>
    </row>
    <row r="75" spans="2:8" s="12" customFormat="1" x14ac:dyDescent="0.25">
      <c r="B75" s="67" t="s">
        <v>165</v>
      </c>
      <c r="C75" s="68" t="s">
        <v>165</v>
      </c>
      <c r="D75" s="67" t="s">
        <v>165</v>
      </c>
      <c r="E75" s="66" t="s">
        <v>165</v>
      </c>
      <c r="F75" s="65" t="s">
        <v>165</v>
      </c>
      <c r="G75" s="17"/>
      <c r="H75" s="17"/>
    </row>
    <row r="76" spans="2:8" s="12" customFormat="1" x14ac:dyDescent="0.25">
      <c r="B76" s="11" t="s">
        <v>185</v>
      </c>
      <c r="C76" s="27"/>
      <c r="F76" s="17"/>
      <c r="G76" s="17"/>
      <c r="H76" s="17"/>
    </row>
    <row r="77" spans="2:8" s="12" customFormat="1" x14ac:dyDescent="0.25">
      <c r="B77" s="11"/>
      <c r="C77" s="27"/>
      <c r="F77" s="17"/>
      <c r="G77" s="17"/>
      <c r="H77" s="17"/>
    </row>
    <row r="78" spans="2:8" s="12" customFormat="1" x14ac:dyDescent="0.25">
      <c r="B78" s="11" t="s">
        <v>186</v>
      </c>
      <c r="C78" s="27"/>
      <c r="F78" s="17"/>
      <c r="G78" s="17"/>
      <c r="H78" s="17"/>
    </row>
    <row r="79" spans="2:8" s="12" customFormat="1" x14ac:dyDescent="0.25">
      <c r="B79" s="6" t="s">
        <v>187</v>
      </c>
      <c r="C79" s="7" t="s">
        <v>188</v>
      </c>
      <c r="D79" s="11"/>
      <c r="F79" s="17"/>
      <c r="G79" s="17"/>
      <c r="H79" s="17"/>
    </row>
    <row r="80" spans="2:8" s="12" customFormat="1" x14ac:dyDescent="0.25">
      <c r="B80" s="156" t="s">
        <v>165</v>
      </c>
      <c r="C80" s="2" t="s">
        <v>165</v>
      </c>
      <c r="F80" s="17"/>
      <c r="G80" s="17"/>
      <c r="H80" s="17"/>
    </row>
    <row r="82" spans="2:8" s="12" customFormat="1" x14ac:dyDescent="0.25">
      <c r="B82" s="6" t="s">
        <v>189</v>
      </c>
      <c r="C82" s="7" t="s">
        <v>188</v>
      </c>
      <c r="F82" s="17"/>
      <c r="G82" s="17"/>
      <c r="H82" s="17"/>
    </row>
    <row r="83" spans="2:8" s="12" customFormat="1" x14ac:dyDescent="0.25">
      <c r="B83" s="156" t="s">
        <v>165</v>
      </c>
      <c r="C83" s="2" t="s">
        <v>165</v>
      </c>
      <c r="F83" s="17"/>
      <c r="G83" s="17"/>
      <c r="H83" s="17"/>
    </row>
    <row r="85" spans="2:8" s="12" customFormat="1" x14ac:dyDescent="0.25">
      <c r="B85" s="6" t="s">
        <v>165</v>
      </c>
      <c r="C85" s="7" t="s">
        <v>165</v>
      </c>
      <c r="F85" s="17"/>
      <c r="G85" s="17"/>
      <c r="H85" s="17"/>
    </row>
    <row r="86" spans="2:8" s="12" customFormat="1" x14ac:dyDescent="0.25">
      <c r="B86" s="156" t="s">
        <v>165</v>
      </c>
      <c r="C86" s="2" t="s">
        <v>165</v>
      </c>
      <c r="F86" s="17"/>
      <c r="G86" s="17"/>
      <c r="H86" s="17"/>
    </row>
    <row r="88" spans="2:8" s="12" customFormat="1" x14ac:dyDescent="0.25">
      <c r="B88" s="64" t="s">
        <v>190</v>
      </c>
      <c r="C88" s="7" t="s">
        <v>191</v>
      </c>
      <c r="F88" s="17"/>
      <c r="G88" s="17"/>
      <c r="H88" s="17"/>
    </row>
    <row r="89" spans="2:8" s="12" customFormat="1" x14ac:dyDescent="0.25">
      <c r="B89" s="63" t="s">
        <v>165</v>
      </c>
      <c r="C89" s="2" t="s">
        <v>165</v>
      </c>
      <c r="F89" s="17"/>
      <c r="G89" s="17"/>
      <c r="H89" s="17"/>
    </row>
    <row r="91" spans="2:8" s="12" customFormat="1" x14ac:dyDescent="0.25">
      <c r="B91" s="6" t="s">
        <v>192</v>
      </c>
      <c r="C91" s="7" t="s">
        <v>165</v>
      </c>
      <c r="F91" s="17"/>
      <c r="G91" s="17"/>
      <c r="H91" s="17"/>
    </row>
    <row r="94" spans="2:8" s="12" customFormat="1" x14ac:dyDescent="0.25">
      <c r="B94" s="11" t="s">
        <v>194</v>
      </c>
      <c r="C94" s="27"/>
      <c r="F94" s="17"/>
      <c r="G94" s="17"/>
      <c r="H94" s="17"/>
    </row>
    <row r="96" spans="2:8" s="12" customFormat="1" x14ac:dyDescent="0.25">
      <c r="B96" s="6" t="s">
        <v>180</v>
      </c>
      <c r="C96" s="7" t="s">
        <v>195</v>
      </c>
      <c r="D96" s="6" t="s">
        <v>196</v>
      </c>
      <c r="E96" s="6" t="s">
        <v>197</v>
      </c>
      <c r="F96" s="60"/>
      <c r="G96" s="17"/>
      <c r="H96" s="17"/>
    </row>
    <row r="97" spans="2:80" s="12" customFormat="1" x14ac:dyDescent="0.25">
      <c r="B97" s="156" t="s">
        <v>165</v>
      </c>
      <c r="C97" s="2" t="s">
        <v>165</v>
      </c>
      <c r="D97" s="156" t="s">
        <v>165</v>
      </c>
      <c r="E97" s="156" t="s">
        <v>165</v>
      </c>
      <c r="F97" s="17"/>
      <c r="G97" s="17"/>
      <c r="H97" s="17"/>
    </row>
    <row r="100" spans="2:80" s="12" customFormat="1" x14ac:dyDescent="0.25">
      <c r="B100" s="11" t="s">
        <v>198</v>
      </c>
      <c r="C100" s="62" t="s">
        <v>165</v>
      </c>
      <c r="D100" s="11"/>
      <c r="E100" s="11"/>
      <c r="F100" s="60"/>
      <c r="G100" s="60"/>
      <c r="H100" s="60"/>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row>
    <row r="102" spans="2:80" s="12" customFormat="1" x14ac:dyDescent="0.25">
      <c r="B102" s="11" t="s">
        <v>199</v>
      </c>
      <c r="C102" s="27"/>
      <c r="F102" s="17"/>
      <c r="G102" s="17"/>
      <c r="H102" s="17"/>
    </row>
    <row r="104" spans="2:80" s="12" customFormat="1" x14ac:dyDescent="0.25">
      <c r="B104" s="6" t="s">
        <v>200</v>
      </c>
      <c r="C104" s="7" t="s">
        <v>188</v>
      </c>
      <c r="D104" s="11"/>
      <c r="F104" s="17"/>
      <c r="G104" s="17"/>
      <c r="H104" s="17"/>
    </row>
    <row r="105" spans="2:80" s="12" customFormat="1" x14ac:dyDescent="0.25">
      <c r="B105" s="156" t="s">
        <v>165</v>
      </c>
      <c r="C105" s="2" t="s">
        <v>165</v>
      </c>
      <c r="F105" s="17"/>
      <c r="G105" s="17"/>
      <c r="H105" s="17"/>
    </row>
    <row r="108" spans="2:80" s="12" customFormat="1" x14ac:dyDescent="0.25">
      <c r="B108" s="6" t="s">
        <v>201</v>
      </c>
      <c r="C108" s="7" t="s">
        <v>202</v>
      </c>
      <c r="D108" s="11"/>
      <c r="F108" s="17"/>
      <c r="G108" s="17"/>
      <c r="H108" s="17"/>
    </row>
    <row r="109" spans="2:80" s="12" customFormat="1" x14ac:dyDescent="0.25">
      <c r="B109" s="156" t="s">
        <v>165</v>
      </c>
      <c r="C109" s="2" t="s">
        <v>165</v>
      </c>
      <c r="F109" s="17"/>
      <c r="G109" s="17"/>
      <c r="H109" s="17"/>
    </row>
    <row r="112" spans="2:80" s="12" customFormat="1" x14ac:dyDescent="0.25">
      <c r="B112" s="11" t="s">
        <v>203</v>
      </c>
      <c r="C112" s="27"/>
      <c r="F112" s="17"/>
      <c r="G112" s="17"/>
      <c r="H112" s="17"/>
    </row>
    <row r="115" spans="2:80" s="12" customFormat="1" x14ac:dyDescent="0.25">
      <c r="B115" s="11" t="s">
        <v>204</v>
      </c>
      <c r="C115" s="27"/>
      <c r="F115" s="17"/>
      <c r="G115" s="17"/>
      <c r="H115" s="17"/>
    </row>
    <row r="117" spans="2:80" s="12" customFormat="1" x14ac:dyDescent="0.25">
      <c r="B117" s="6" t="s">
        <v>180</v>
      </c>
      <c r="C117" s="7" t="s">
        <v>205</v>
      </c>
      <c r="D117" s="6" t="s">
        <v>195</v>
      </c>
      <c r="E117" s="6" t="s">
        <v>196</v>
      </c>
      <c r="F117" s="61" t="s">
        <v>197</v>
      </c>
      <c r="G117" s="60"/>
      <c r="H117" s="17"/>
    </row>
    <row r="118" spans="2:80" s="12" customFormat="1" x14ac:dyDescent="0.25">
      <c r="B118" s="156" t="s">
        <v>165</v>
      </c>
      <c r="C118" s="2" t="s">
        <v>165</v>
      </c>
      <c r="D118" s="156" t="s">
        <v>165</v>
      </c>
      <c r="E118" s="156" t="s">
        <v>165</v>
      </c>
      <c r="F118" s="59" t="s">
        <v>165</v>
      </c>
      <c r="G118" s="17"/>
      <c r="H118" s="17"/>
    </row>
    <row r="121" spans="2:80" s="12" customFormat="1" x14ac:dyDescent="0.25">
      <c r="B121" s="11" t="s">
        <v>198</v>
      </c>
      <c r="C121" s="62" t="s">
        <v>165</v>
      </c>
      <c r="D121" s="11"/>
      <c r="E121" s="11"/>
      <c r="F121" s="60"/>
      <c r="G121" s="60"/>
      <c r="H121" s="60"/>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row>
    <row r="123" spans="2:80" s="12" customFormat="1" x14ac:dyDescent="0.25">
      <c r="B123" s="11" t="s">
        <v>199</v>
      </c>
      <c r="C123" s="27"/>
      <c r="F123" s="17"/>
      <c r="G123" s="17"/>
      <c r="H123" s="17"/>
    </row>
    <row r="125" spans="2:80" s="12" customFormat="1" x14ac:dyDescent="0.25">
      <c r="B125" s="6" t="s">
        <v>200</v>
      </c>
      <c r="C125" s="7" t="s">
        <v>188</v>
      </c>
      <c r="D125" s="11"/>
      <c r="F125" s="17"/>
      <c r="G125" s="17"/>
      <c r="H125" s="17"/>
    </row>
    <row r="126" spans="2:80" s="12" customFormat="1" x14ac:dyDescent="0.25">
      <c r="B126" s="156" t="s">
        <v>165</v>
      </c>
      <c r="C126" s="2" t="s">
        <v>165</v>
      </c>
      <c r="F126" s="17"/>
      <c r="G126" s="17"/>
      <c r="H126" s="17"/>
    </row>
    <row r="129" spans="2:8" s="12" customFormat="1" x14ac:dyDescent="0.25">
      <c r="B129" s="6" t="s">
        <v>201</v>
      </c>
      <c r="C129" s="7" t="s">
        <v>202</v>
      </c>
      <c r="D129" s="11"/>
      <c r="F129" s="17"/>
      <c r="G129" s="17"/>
      <c r="H129" s="17"/>
    </row>
    <row r="130" spans="2:8" s="12" customFormat="1" x14ac:dyDescent="0.25">
      <c r="B130" s="156" t="s">
        <v>165</v>
      </c>
      <c r="C130" s="2" t="s">
        <v>165</v>
      </c>
      <c r="F130" s="17"/>
      <c r="G130" s="17"/>
      <c r="H130" s="17"/>
    </row>
    <row r="133" spans="2:8" s="12" customFormat="1" x14ac:dyDescent="0.25">
      <c r="B133" s="11" t="s">
        <v>203</v>
      </c>
      <c r="C133" s="27"/>
      <c r="F133" s="17"/>
      <c r="G133" s="17"/>
      <c r="H133" s="17"/>
    </row>
    <row r="136" spans="2:8" s="12" customFormat="1" x14ac:dyDescent="0.25">
      <c r="B136" s="11" t="s">
        <v>206</v>
      </c>
      <c r="C136" s="27"/>
      <c r="F136" s="17"/>
      <c r="G136" s="17"/>
      <c r="H136" s="17"/>
    </row>
    <row r="137" spans="2:8" s="12" customFormat="1" x14ac:dyDescent="0.25">
      <c r="B137" s="6" t="s">
        <v>180</v>
      </c>
      <c r="C137" s="7" t="s">
        <v>207</v>
      </c>
      <c r="D137" s="6" t="s">
        <v>208</v>
      </c>
      <c r="E137" s="6" t="s">
        <v>209</v>
      </c>
      <c r="F137" s="61" t="s">
        <v>210</v>
      </c>
      <c r="G137" s="60"/>
      <c r="H137" s="17"/>
    </row>
    <row r="138" spans="2:8" s="12" customFormat="1" x14ac:dyDescent="0.25">
      <c r="B138" s="156" t="s">
        <v>165</v>
      </c>
      <c r="C138" s="2" t="s">
        <v>165</v>
      </c>
      <c r="D138" s="156" t="s">
        <v>165</v>
      </c>
      <c r="E138" s="156" t="s">
        <v>165</v>
      </c>
      <c r="F138" s="59" t="s">
        <v>165</v>
      </c>
      <c r="G138" s="17"/>
      <c r="H138" s="17"/>
    </row>
    <row r="139" spans="2:8" s="12" customFormat="1" x14ac:dyDescent="0.25">
      <c r="B139" s="12" t="s">
        <v>211</v>
      </c>
      <c r="C139" s="27"/>
      <c r="F139" s="17"/>
      <c r="G139" s="17"/>
      <c r="H139" s="17"/>
    </row>
  </sheetData>
  <mergeCells count="3">
    <mergeCell ref="B1:E1"/>
    <mergeCell ref="C3:C7"/>
    <mergeCell ref="D3:D7"/>
  </mergeCells>
  <hyperlinks>
    <hyperlink ref="A1" location="Index!A1" display="Index" xr:uid="{3ADA34D0-D7ED-4145-99E1-207433E4929F}"/>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3C78-22B1-4580-B8A0-2EB88D7397CF}">
  <sheetPr codeName="Sheet60"/>
  <dimension ref="A1:CB13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117</v>
      </c>
      <c r="C1" s="188"/>
      <c r="D1" s="188"/>
      <c r="E1" s="188"/>
      <c r="F1" s="17"/>
      <c r="G1" s="17"/>
      <c r="H1" s="17"/>
    </row>
    <row r="3" spans="1:9" s="12" customFormat="1" ht="15" customHeight="1" x14ac:dyDescent="0.25">
      <c r="B3" s="1" t="s">
        <v>117</v>
      </c>
      <c r="C3" s="178"/>
      <c r="D3" s="179"/>
      <c r="F3" s="17"/>
      <c r="G3" s="17"/>
      <c r="H3" s="17"/>
    </row>
    <row r="4" spans="1:9" s="12" customFormat="1" ht="15" customHeight="1" x14ac:dyDescent="0.25">
      <c r="B4" s="159" t="s">
        <v>3536</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3537</v>
      </c>
      <c r="C6" s="178"/>
      <c r="D6" s="179"/>
      <c r="F6" s="17"/>
      <c r="G6" s="17"/>
      <c r="H6" s="17"/>
    </row>
    <row r="7" spans="1:9" s="12" customFormat="1" ht="22.5" customHeight="1" x14ac:dyDescent="0.25">
      <c r="B7" s="159" t="s">
        <v>3538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232</v>
      </c>
      <c r="C15" s="27" t="s">
        <v>143</v>
      </c>
      <c r="D15" s="12" t="s">
        <v>153</v>
      </c>
      <c r="F15" s="17">
        <v>7213.9885000000004</v>
      </c>
      <c r="G15" s="17">
        <v>6724.59</v>
      </c>
      <c r="H15" s="17">
        <v>97.28</v>
      </c>
    </row>
    <row r="16" spans="1:9" s="12" customFormat="1" x14ac:dyDescent="0.25">
      <c r="B16" s="11" t="s">
        <v>155</v>
      </c>
      <c r="C16" s="62"/>
      <c r="D16" s="11"/>
      <c r="E16" s="11"/>
      <c r="F16" s="60"/>
      <c r="G16" s="60">
        <f>SUM(G12:G15)</f>
        <v>6724.59</v>
      </c>
      <c r="H16" s="60">
        <f>SUM(H12:H15)</f>
        <v>97.28</v>
      </c>
    </row>
    <row r="17" spans="2:8" s="12" customFormat="1" x14ac:dyDescent="0.25">
      <c r="B17" s="11" t="s">
        <v>156</v>
      </c>
      <c r="C17" s="62"/>
      <c r="D17" s="11"/>
      <c r="E17" s="11"/>
      <c r="F17" s="60"/>
      <c r="G17" s="60">
        <v>17.28</v>
      </c>
      <c r="H17" s="60">
        <v>0.25</v>
      </c>
    </row>
    <row r="18" spans="2:8" s="12" customFormat="1" x14ac:dyDescent="0.25">
      <c r="B18" s="11" t="s">
        <v>157</v>
      </c>
      <c r="C18" s="62"/>
      <c r="D18" s="11"/>
      <c r="E18" s="11"/>
      <c r="F18" s="60"/>
      <c r="G18" s="60">
        <v>6741.87</v>
      </c>
      <c r="H18" s="60">
        <v>97.53</v>
      </c>
    </row>
    <row r="19" spans="2:8" s="12" customFormat="1" x14ac:dyDescent="0.25">
      <c r="B19" s="11" t="s">
        <v>231</v>
      </c>
      <c r="C19" s="62"/>
      <c r="D19" s="11"/>
      <c r="E19" s="11"/>
      <c r="F19" s="60"/>
      <c r="G19" s="60">
        <v>170.88882089999944</v>
      </c>
      <c r="H19" s="60">
        <v>2.4699999999999989</v>
      </c>
    </row>
    <row r="20" spans="2:8" s="12" customFormat="1" x14ac:dyDescent="0.25">
      <c r="B20" s="11" t="s">
        <v>159</v>
      </c>
      <c r="C20" s="62"/>
      <c r="D20" s="11"/>
      <c r="E20" s="11"/>
      <c r="F20" s="60"/>
      <c r="G20" s="60">
        <v>6912.7588208999996</v>
      </c>
      <c r="H20" s="60">
        <v>100</v>
      </c>
    </row>
    <row r="21" spans="2:8" s="12" customFormat="1" x14ac:dyDescent="0.25">
      <c r="B21" s="12" t="s">
        <v>160</v>
      </c>
      <c r="C21" s="27"/>
      <c r="F21" s="17"/>
      <c r="G21" s="17"/>
      <c r="H21" s="17"/>
    </row>
    <row r="22" spans="2:8" s="12" customFormat="1" x14ac:dyDescent="0.25">
      <c r="B22" s="11" t="s">
        <v>161</v>
      </c>
      <c r="C22" s="27"/>
      <c r="F22" s="17"/>
      <c r="G22" s="17"/>
      <c r="H22" s="17"/>
    </row>
    <row r="23" spans="2:8" s="12" customFormat="1" x14ac:dyDescent="0.25">
      <c r="B23" s="11" t="s">
        <v>162</v>
      </c>
      <c r="C23" s="27" t="s">
        <v>163</v>
      </c>
      <c r="F23" s="17"/>
      <c r="G23" s="17"/>
      <c r="H23" s="17"/>
    </row>
    <row r="24" spans="2:8" s="12" customFormat="1" x14ac:dyDescent="0.25">
      <c r="B24" s="11" t="s">
        <v>166</v>
      </c>
      <c r="C24" s="27" t="s">
        <v>165</v>
      </c>
      <c r="F24" s="17"/>
      <c r="G24" s="17"/>
      <c r="H24" s="17"/>
    </row>
    <row r="25" spans="2:8" s="12" customFormat="1" x14ac:dyDescent="0.25">
      <c r="B25" s="11" t="s">
        <v>167</v>
      </c>
      <c r="C25" s="27" t="s">
        <v>165</v>
      </c>
      <c r="F25" s="17"/>
      <c r="G25" s="17"/>
      <c r="H25" s="17"/>
    </row>
    <row r="26" spans="2:8" s="12" customFormat="1" x14ac:dyDescent="0.25">
      <c r="B26" s="11" t="s">
        <v>168</v>
      </c>
      <c r="C26" s="27" t="s">
        <v>169</v>
      </c>
      <c r="F26" s="17"/>
      <c r="G26" s="17"/>
      <c r="H26" s="17"/>
    </row>
    <row r="27" spans="2:8" s="12" customFormat="1" x14ac:dyDescent="0.25">
      <c r="B27" s="11" t="s">
        <v>233</v>
      </c>
      <c r="C27" s="62"/>
      <c r="F27" s="17"/>
      <c r="G27" s="17"/>
      <c r="H27" s="17"/>
    </row>
    <row r="28" spans="2:8" s="12" customFormat="1" x14ac:dyDescent="0.25">
      <c r="B28" s="11" t="s">
        <v>174</v>
      </c>
      <c r="C28" s="62"/>
      <c r="F28" s="17"/>
      <c r="G28" s="17"/>
      <c r="H28" s="17"/>
    </row>
    <row r="29" spans="2:8" s="12" customFormat="1" x14ac:dyDescent="0.25">
      <c r="B29" s="12" t="s">
        <v>234</v>
      </c>
      <c r="C29" s="27"/>
      <c r="F29" s="17"/>
      <c r="G29" s="17"/>
      <c r="H29" s="17"/>
    </row>
    <row r="32" spans="2:8" s="12" customFormat="1" x14ac:dyDescent="0.25">
      <c r="B32" s="6" t="s">
        <v>1500</v>
      </c>
      <c r="C32" s="7"/>
      <c r="F32" s="17"/>
      <c r="G32" s="17"/>
      <c r="H32" s="17"/>
    </row>
    <row r="33" spans="2:8" s="12" customFormat="1" ht="30" x14ac:dyDescent="0.25">
      <c r="B33" s="6" t="s">
        <v>235</v>
      </c>
      <c r="C33" s="8" t="s">
        <v>236</v>
      </c>
      <c r="F33" s="17"/>
      <c r="G33" s="17"/>
      <c r="H33" s="17"/>
    </row>
    <row r="34" spans="2:8" s="12" customFormat="1" x14ac:dyDescent="0.25">
      <c r="B34" s="156" t="s">
        <v>237</v>
      </c>
      <c r="C34" s="2"/>
      <c r="F34" s="17"/>
      <c r="G34" s="17"/>
      <c r="H34" s="17"/>
    </row>
    <row r="35" spans="2:8" s="12" customFormat="1" x14ac:dyDescent="0.25">
      <c r="B35" s="156" t="s">
        <v>238</v>
      </c>
      <c r="C35" s="2"/>
      <c r="F35" s="17"/>
      <c r="G35" s="17"/>
      <c r="H35" s="17"/>
    </row>
    <row r="36" spans="2:8" s="12" customFormat="1" x14ac:dyDescent="0.25">
      <c r="B36" s="156" t="s">
        <v>239</v>
      </c>
      <c r="C36" s="2"/>
      <c r="F36" s="17"/>
      <c r="G36" s="17"/>
      <c r="H36" s="17"/>
    </row>
    <row r="37" spans="2:8" s="12" customFormat="1" x14ac:dyDescent="0.25">
      <c r="B37" s="156" t="s">
        <v>240</v>
      </c>
      <c r="C37" s="2"/>
      <c r="F37" s="17"/>
      <c r="G37" s="17"/>
      <c r="H37" s="17"/>
    </row>
    <row r="38" spans="2:8" s="12" customFormat="1" x14ac:dyDescent="0.25">
      <c r="B38" s="156" t="s">
        <v>241</v>
      </c>
      <c r="C38" s="2"/>
      <c r="F38" s="17"/>
      <c r="G38" s="17"/>
      <c r="H38" s="17"/>
    </row>
    <row r="39" spans="2:8" s="12" customFormat="1" x14ac:dyDescent="0.25">
      <c r="B39" s="156" t="s">
        <v>242</v>
      </c>
      <c r="C39" s="2"/>
      <c r="F39" s="17"/>
      <c r="G39" s="17"/>
      <c r="H39" s="17"/>
    </row>
    <row r="40" spans="2:8" s="12" customFormat="1" x14ac:dyDescent="0.25">
      <c r="B40" s="6" t="s">
        <v>243</v>
      </c>
      <c r="C40" s="7"/>
      <c r="F40" s="17"/>
      <c r="G40" s="17"/>
      <c r="H40" s="17"/>
    </row>
    <row r="42" spans="2:8" s="12" customFormat="1" x14ac:dyDescent="0.25">
      <c r="B42" s="156" t="s">
        <v>175</v>
      </c>
      <c r="C42" s="2"/>
      <c r="D42" s="156"/>
      <c r="F42" s="17"/>
      <c r="G42" s="17"/>
      <c r="H42" s="17"/>
    </row>
    <row r="43" spans="2:8" s="12" customFormat="1" ht="30" x14ac:dyDescent="0.25">
      <c r="B43" s="4" t="s">
        <v>176</v>
      </c>
      <c r="C43" s="3" t="s">
        <v>177</v>
      </c>
      <c r="D43" s="4" t="s">
        <v>178</v>
      </c>
      <c r="F43" s="17"/>
      <c r="G43" s="17"/>
      <c r="H43" s="17"/>
    </row>
    <row r="44" spans="2:8" s="12" customFormat="1" x14ac:dyDescent="0.25">
      <c r="B44" s="156" t="s">
        <v>128</v>
      </c>
      <c r="C44" s="161">
        <v>32.369999999999997</v>
      </c>
      <c r="D44" s="154">
        <v>80.510000000000005</v>
      </c>
      <c r="F44" s="17"/>
      <c r="G44" s="17"/>
      <c r="H44" s="17"/>
    </row>
    <row r="46" spans="2:8" s="12" customFormat="1" x14ac:dyDescent="0.25">
      <c r="B46" s="6" t="s">
        <v>179</v>
      </c>
      <c r="C46" s="14">
        <v>45443</v>
      </c>
      <c r="D46" s="156"/>
      <c r="E46" s="63"/>
      <c r="F46" s="69"/>
      <c r="G46" s="17"/>
      <c r="H46" s="17"/>
    </row>
    <row r="47" spans="2:8" s="12" customFormat="1" x14ac:dyDescent="0.25">
      <c r="B47" s="6" t="s">
        <v>180</v>
      </c>
      <c r="C47" s="7" t="s">
        <v>181</v>
      </c>
      <c r="D47" s="6" t="s">
        <v>182</v>
      </c>
      <c r="E47" s="64" t="s">
        <v>183</v>
      </c>
      <c r="F47" s="61" t="s">
        <v>184</v>
      </c>
      <c r="G47" s="60"/>
      <c r="H47" s="17"/>
    </row>
    <row r="48" spans="2:8" s="12" customFormat="1" x14ac:dyDescent="0.25">
      <c r="B48" s="67" t="s">
        <v>165</v>
      </c>
      <c r="C48" s="68" t="s">
        <v>165</v>
      </c>
      <c r="D48" s="67" t="s">
        <v>165</v>
      </c>
      <c r="E48" s="66" t="s">
        <v>165</v>
      </c>
      <c r="F48" s="65" t="s">
        <v>165</v>
      </c>
      <c r="G48" s="17"/>
      <c r="H48" s="17"/>
    </row>
    <row r="51" spans="2:8" s="12" customFormat="1" x14ac:dyDescent="0.25">
      <c r="B51" s="11" t="s">
        <v>185</v>
      </c>
      <c r="C51" s="27"/>
      <c r="F51" s="17"/>
      <c r="G51" s="17"/>
      <c r="H51" s="17"/>
    </row>
    <row r="52" spans="2:8" s="12" customFormat="1" x14ac:dyDescent="0.25">
      <c r="B52" s="11"/>
      <c r="C52" s="27"/>
      <c r="F52" s="17"/>
      <c r="G52" s="17"/>
      <c r="H52" s="17"/>
    </row>
    <row r="53" spans="2:8" s="12" customFormat="1" x14ac:dyDescent="0.25">
      <c r="B53" s="11" t="s">
        <v>186</v>
      </c>
      <c r="C53" s="27"/>
      <c r="F53" s="17"/>
      <c r="G53" s="17"/>
      <c r="H53" s="17"/>
    </row>
    <row r="54" spans="2:8" s="12" customFormat="1" x14ac:dyDescent="0.25">
      <c r="B54" s="6" t="s">
        <v>187</v>
      </c>
      <c r="C54" s="7" t="s">
        <v>188</v>
      </c>
      <c r="D54" s="11"/>
      <c r="F54" s="17"/>
      <c r="G54" s="17"/>
      <c r="H54" s="17"/>
    </row>
    <row r="55" spans="2:8" s="12" customFormat="1" x14ac:dyDescent="0.25">
      <c r="B55" s="156" t="s">
        <v>165</v>
      </c>
      <c r="C55" s="2" t="s">
        <v>165</v>
      </c>
      <c r="F55" s="17"/>
      <c r="G55" s="17"/>
      <c r="H55" s="17"/>
    </row>
    <row r="57" spans="2:8" s="12" customFormat="1" x14ac:dyDescent="0.25">
      <c r="B57" s="6" t="s">
        <v>189</v>
      </c>
      <c r="C57" s="7" t="s">
        <v>188</v>
      </c>
      <c r="F57" s="17"/>
      <c r="G57" s="17"/>
      <c r="H57" s="17"/>
    </row>
    <row r="58" spans="2:8" s="12" customFormat="1" x14ac:dyDescent="0.25">
      <c r="B58" s="156" t="s">
        <v>165</v>
      </c>
      <c r="C58" s="2" t="s">
        <v>165</v>
      </c>
      <c r="F58" s="17"/>
      <c r="G58" s="17"/>
      <c r="H58" s="17"/>
    </row>
    <row r="60" spans="2:8" s="12" customFormat="1" x14ac:dyDescent="0.25">
      <c r="B60" s="6" t="s">
        <v>165</v>
      </c>
      <c r="C60" s="7" t="s">
        <v>165</v>
      </c>
      <c r="F60" s="17"/>
      <c r="G60" s="17"/>
      <c r="H60" s="17"/>
    </row>
    <row r="61" spans="2:8" s="12" customFormat="1" x14ac:dyDescent="0.25">
      <c r="B61" s="156" t="s">
        <v>165</v>
      </c>
      <c r="C61" s="2" t="s">
        <v>165</v>
      </c>
      <c r="F61" s="17"/>
      <c r="G61" s="17"/>
      <c r="H61" s="17"/>
    </row>
    <row r="63" spans="2:8" s="12" customFormat="1" x14ac:dyDescent="0.25">
      <c r="B63" s="64" t="s">
        <v>190</v>
      </c>
      <c r="C63" s="7" t="s">
        <v>191</v>
      </c>
      <c r="F63" s="17"/>
      <c r="G63" s="17"/>
      <c r="H63" s="17"/>
    </row>
    <row r="64" spans="2:8" s="12" customFormat="1" x14ac:dyDescent="0.25">
      <c r="B64" s="63" t="s">
        <v>165</v>
      </c>
      <c r="C64" s="2" t="s">
        <v>165</v>
      </c>
      <c r="F64" s="17"/>
      <c r="G64" s="17"/>
      <c r="H64" s="17"/>
    </row>
    <row r="66" spans="2:8" s="12" customFormat="1" x14ac:dyDescent="0.25">
      <c r="B66" s="6" t="s">
        <v>192</v>
      </c>
      <c r="C66" s="7" t="s">
        <v>165</v>
      </c>
      <c r="F66" s="17"/>
      <c r="G66" s="17"/>
      <c r="H66" s="17"/>
    </row>
    <row r="68" spans="2:8" s="12" customFormat="1" x14ac:dyDescent="0.25">
      <c r="B68" s="6" t="s">
        <v>193</v>
      </c>
      <c r="C68" s="14">
        <v>45443</v>
      </c>
      <c r="D68" s="156"/>
      <c r="E68" s="63"/>
      <c r="F68" s="69"/>
      <c r="G68" s="17"/>
      <c r="H68" s="17"/>
    </row>
    <row r="69" spans="2:8" s="12" customFormat="1" x14ac:dyDescent="0.25">
      <c r="B69" s="6" t="s">
        <v>180</v>
      </c>
      <c r="C69" s="7" t="s">
        <v>181</v>
      </c>
      <c r="D69" s="6" t="s">
        <v>182</v>
      </c>
      <c r="E69" s="64" t="s">
        <v>183</v>
      </c>
      <c r="F69" s="61" t="s">
        <v>184</v>
      </c>
      <c r="G69" s="60"/>
      <c r="H69" s="17"/>
    </row>
    <row r="70" spans="2:8" s="12" customFormat="1" x14ac:dyDescent="0.25">
      <c r="B70" s="67" t="s">
        <v>165</v>
      </c>
      <c r="C70" s="68" t="s">
        <v>165</v>
      </c>
      <c r="D70" s="67" t="s">
        <v>165</v>
      </c>
      <c r="E70" s="66" t="s">
        <v>165</v>
      </c>
      <c r="F70" s="65" t="s">
        <v>165</v>
      </c>
      <c r="G70" s="17"/>
      <c r="H70" s="17"/>
    </row>
    <row r="71" spans="2:8" s="12" customFormat="1" x14ac:dyDescent="0.25">
      <c r="B71" s="11" t="s">
        <v>185</v>
      </c>
      <c r="C71" s="27"/>
      <c r="F71" s="17"/>
      <c r="G71" s="17"/>
      <c r="H71" s="17"/>
    </row>
    <row r="72" spans="2:8" s="12" customFormat="1" x14ac:dyDescent="0.25">
      <c r="B72" s="11"/>
      <c r="C72" s="27"/>
      <c r="F72" s="17"/>
      <c r="G72" s="17"/>
      <c r="H72" s="17"/>
    </row>
    <row r="73" spans="2:8" s="12" customFormat="1" x14ac:dyDescent="0.25">
      <c r="B73" s="11" t="s">
        <v>186</v>
      </c>
      <c r="C73" s="27"/>
      <c r="F73" s="17"/>
      <c r="G73" s="17"/>
      <c r="H73" s="17"/>
    </row>
    <row r="74" spans="2:8" s="12" customFormat="1" x14ac:dyDescent="0.25">
      <c r="B74" s="6" t="s">
        <v>187</v>
      </c>
      <c r="C74" s="7" t="s">
        <v>188</v>
      </c>
      <c r="D74" s="11"/>
      <c r="F74" s="17"/>
      <c r="G74" s="17"/>
      <c r="H74" s="17"/>
    </row>
    <row r="75" spans="2:8" s="12" customFormat="1" x14ac:dyDescent="0.25">
      <c r="B75" s="156" t="s">
        <v>165</v>
      </c>
      <c r="C75" s="2" t="s">
        <v>165</v>
      </c>
      <c r="F75" s="17"/>
      <c r="G75" s="17"/>
      <c r="H75" s="17"/>
    </row>
    <row r="77" spans="2:8" s="12" customFormat="1" x14ac:dyDescent="0.25">
      <c r="B77" s="6" t="s">
        <v>189</v>
      </c>
      <c r="C77" s="7" t="s">
        <v>188</v>
      </c>
      <c r="F77" s="17"/>
      <c r="G77" s="17"/>
      <c r="H77" s="17"/>
    </row>
    <row r="78" spans="2:8" s="12" customFormat="1" x14ac:dyDescent="0.25">
      <c r="B78" s="156" t="s">
        <v>165</v>
      </c>
      <c r="C78" s="2" t="s">
        <v>165</v>
      </c>
      <c r="F78" s="17"/>
      <c r="G78" s="17"/>
      <c r="H78" s="17"/>
    </row>
    <row r="80" spans="2:8" s="12" customFormat="1" x14ac:dyDescent="0.25">
      <c r="B80" s="6" t="s">
        <v>165</v>
      </c>
      <c r="C80" s="7" t="s">
        <v>165</v>
      </c>
      <c r="F80" s="17"/>
      <c r="G80" s="17"/>
      <c r="H80" s="17"/>
    </row>
    <row r="81" spans="2:80" s="12" customFormat="1" x14ac:dyDescent="0.25">
      <c r="B81" s="156" t="s">
        <v>165</v>
      </c>
      <c r="C81" s="2" t="s">
        <v>165</v>
      </c>
      <c r="F81" s="17"/>
      <c r="G81" s="17"/>
      <c r="H81" s="17"/>
    </row>
    <row r="83" spans="2:80" s="12" customFormat="1" x14ac:dyDescent="0.25">
      <c r="B83" s="64" t="s">
        <v>190</v>
      </c>
      <c r="C83" s="7" t="s">
        <v>191</v>
      </c>
      <c r="F83" s="17"/>
      <c r="G83" s="17"/>
      <c r="H83" s="17"/>
    </row>
    <row r="84" spans="2:80" s="12" customFormat="1" x14ac:dyDescent="0.25">
      <c r="B84" s="63" t="s">
        <v>165</v>
      </c>
      <c r="C84" s="2" t="s">
        <v>165</v>
      </c>
      <c r="F84" s="17"/>
      <c r="G84" s="17"/>
      <c r="H84" s="17"/>
    </row>
    <row r="86" spans="2:80" s="12" customFormat="1" x14ac:dyDescent="0.25">
      <c r="B86" s="6" t="s">
        <v>192</v>
      </c>
      <c r="C86" s="7" t="s">
        <v>165</v>
      </c>
      <c r="F86" s="17"/>
      <c r="G86" s="17"/>
      <c r="H86" s="17"/>
    </row>
    <row r="89" spans="2:80" s="12" customFormat="1" x14ac:dyDescent="0.25">
      <c r="B89" s="11" t="s">
        <v>194</v>
      </c>
      <c r="C89" s="27"/>
      <c r="F89" s="17"/>
      <c r="G89" s="17"/>
      <c r="H89" s="17"/>
    </row>
    <row r="91" spans="2:80" s="12" customFormat="1" x14ac:dyDescent="0.25">
      <c r="B91" s="6" t="s">
        <v>180</v>
      </c>
      <c r="C91" s="7" t="s">
        <v>195</v>
      </c>
      <c r="D91" s="6" t="s">
        <v>196</v>
      </c>
      <c r="E91" s="6" t="s">
        <v>197</v>
      </c>
      <c r="F91" s="60"/>
      <c r="G91" s="17"/>
      <c r="H91" s="17"/>
    </row>
    <row r="92" spans="2:80" s="12" customFormat="1" x14ac:dyDescent="0.25">
      <c r="B92" s="156" t="s">
        <v>165</v>
      </c>
      <c r="C92" s="2" t="s">
        <v>165</v>
      </c>
      <c r="D92" s="156" t="s">
        <v>165</v>
      </c>
      <c r="E92" s="156" t="s">
        <v>165</v>
      </c>
      <c r="F92" s="17"/>
      <c r="G92" s="17"/>
      <c r="H92" s="17"/>
    </row>
    <row r="95" spans="2:80" s="12" customFormat="1" x14ac:dyDescent="0.25">
      <c r="B95" s="11" t="s">
        <v>198</v>
      </c>
      <c r="C95" s="62" t="s">
        <v>165</v>
      </c>
      <c r="D95" s="11"/>
      <c r="E95" s="11"/>
      <c r="F95" s="60"/>
      <c r="G95" s="60"/>
      <c r="H95" s="60"/>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row>
    <row r="97" spans="2:8" s="12" customFormat="1" x14ac:dyDescent="0.25">
      <c r="B97" s="11" t="s">
        <v>199</v>
      </c>
      <c r="C97" s="27"/>
      <c r="F97" s="17"/>
      <c r="G97" s="17"/>
      <c r="H97" s="17"/>
    </row>
    <row r="99" spans="2:8" s="12" customFormat="1" x14ac:dyDescent="0.25">
      <c r="B99" s="6" t="s">
        <v>200</v>
      </c>
      <c r="C99" s="7" t="s">
        <v>188</v>
      </c>
      <c r="D99" s="11"/>
      <c r="F99" s="17"/>
      <c r="G99" s="17"/>
      <c r="H99" s="17"/>
    </row>
    <row r="100" spans="2:8" s="12" customFormat="1" x14ac:dyDescent="0.25">
      <c r="B100" s="156" t="s">
        <v>165</v>
      </c>
      <c r="C100" s="2" t="s">
        <v>165</v>
      </c>
      <c r="F100" s="17"/>
      <c r="G100" s="17"/>
      <c r="H100" s="17"/>
    </row>
    <row r="103" spans="2:8" s="12" customFormat="1" x14ac:dyDescent="0.25">
      <c r="B103" s="6" t="s">
        <v>201</v>
      </c>
      <c r="C103" s="7" t="s">
        <v>202</v>
      </c>
      <c r="D103" s="11"/>
      <c r="F103" s="17"/>
      <c r="G103" s="17"/>
      <c r="H103" s="17"/>
    </row>
    <row r="104" spans="2:8" s="12" customFormat="1" x14ac:dyDescent="0.25">
      <c r="B104" s="156" t="s">
        <v>165</v>
      </c>
      <c r="C104" s="2" t="s">
        <v>165</v>
      </c>
      <c r="F104" s="17"/>
      <c r="G104" s="17"/>
      <c r="H104" s="17"/>
    </row>
    <row r="107" spans="2:8" s="12" customFormat="1" x14ac:dyDescent="0.25">
      <c r="B107" s="11" t="s">
        <v>203</v>
      </c>
      <c r="C107" s="27"/>
      <c r="F107" s="17"/>
      <c r="G107" s="17"/>
      <c r="H107" s="17"/>
    </row>
    <row r="110" spans="2:8" s="12" customFormat="1" x14ac:dyDescent="0.25">
      <c r="B110" s="11" t="s">
        <v>204</v>
      </c>
      <c r="C110" s="27"/>
      <c r="F110" s="17"/>
      <c r="G110" s="17"/>
      <c r="H110" s="17"/>
    </row>
    <row r="112" spans="2:8" s="12" customFormat="1" x14ac:dyDescent="0.25">
      <c r="B112" s="6" t="s">
        <v>180</v>
      </c>
      <c r="C112" s="7" t="s">
        <v>205</v>
      </c>
      <c r="D112" s="6" t="s">
        <v>195</v>
      </c>
      <c r="E112" s="6" t="s">
        <v>196</v>
      </c>
      <c r="F112" s="61" t="s">
        <v>197</v>
      </c>
      <c r="G112" s="60"/>
      <c r="H112" s="17"/>
    </row>
    <row r="113" spans="2:80" s="12" customFormat="1" x14ac:dyDescent="0.25">
      <c r="B113" s="156" t="s">
        <v>165</v>
      </c>
      <c r="C113" s="2" t="s">
        <v>165</v>
      </c>
      <c r="D113" s="156" t="s">
        <v>165</v>
      </c>
      <c r="E113" s="156" t="s">
        <v>165</v>
      </c>
      <c r="F113" s="59" t="s">
        <v>165</v>
      </c>
      <c r="G113" s="17"/>
      <c r="H113" s="17"/>
    </row>
    <row r="116" spans="2:80" s="12" customFormat="1" x14ac:dyDescent="0.25">
      <c r="B116" s="11" t="s">
        <v>198</v>
      </c>
      <c r="C116" s="62" t="s">
        <v>165</v>
      </c>
      <c r="D116" s="11"/>
      <c r="E116" s="11"/>
      <c r="F116" s="60"/>
      <c r="G116" s="60"/>
      <c r="H116" s="60"/>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row>
    <row r="118" spans="2:80" s="12" customFormat="1" x14ac:dyDescent="0.25">
      <c r="B118" s="11" t="s">
        <v>199</v>
      </c>
      <c r="C118" s="27"/>
      <c r="F118" s="17"/>
      <c r="G118" s="17"/>
      <c r="H118" s="17"/>
    </row>
    <row r="120" spans="2:80" s="12" customFormat="1" x14ac:dyDescent="0.25">
      <c r="B120" s="6" t="s">
        <v>200</v>
      </c>
      <c r="C120" s="7" t="s">
        <v>188</v>
      </c>
      <c r="D120" s="11"/>
      <c r="F120" s="17"/>
      <c r="G120" s="17"/>
      <c r="H120" s="17"/>
    </row>
    <row r="121" spans="2:80" s="12" customFormat="1" x14ac:dyDescent="0.25">
      <c r="B121" s="156" t="s">
        <v>165</v>
      </c>
      <c r="C121" s="2" t="s">
        <v>165</v>
      </c>
      <c r="F121" s="17"/>
      <c r="G121" s="17"/>
      <c r="H121" s="17"/>
    </row>
    <row r="124" spans="2:80" s="12" customFormat="1" x14ac:dyDescent="0.25">
      <c r="B124" s="6" t="s">
        <v>201</v>
      </c>
      <c r="C124" s="7" t="s">
        <v>202</v>
      </c>
      <c r="D124" s="11"/>
      <c r="F124" s="17"/>
      <c r="G124" s="17"/>
      <c r="H124" s="17"/>
    </row>
    <row r="125" spans="2:80" s="12" customFormat="1" x14ac:dyDescent="0.25">
      <c r="B125" s="156" t="s">
        <v>165</v>
      </c>
      <c r="C125" s="2" t="s">
        <v>165</v>
      </c>
      <c r="F125" s="17"/>
      <c r="G125" s="17"/>
      <c r="H125" s="17"/>
    </row>
    <row r="128" spans="2:80" s="12" customFormat="1" x14ac:dyDescent="0.25">
      <c r="B128" s="11" t="s">
        <v>203</v>
      </c>
      <c r="C128" s="27"/>
      <c r="F128" s="17"/>
      <c r="G128" s="17"/>
      <c r="H128" s="17"/>
    </row>
    <row r="131" spans="2:8" s="12" customFormat="1" x14ac:dyDescent="0.25">
      <c r="B131" s="11" t="s">
        <v>206</v>
      </c>
      <c r="C131" s="27"/>
      <c r="F131" s="17"/>
      <c r="G131" s="17"/>
      <c r="H131" s="17"/>
    </row>
    <row r="132" spans="2:8" s="12" customFormat="1" x14ac:dyDescent="0.25">
      <c r="B132" s="6" t="s">
        <v>180</v>
      </c>
      <c r="C132" s="7" t="s">
        <v>207</v>
      </c>
      <c r="D132" s="6" t="s">
        <v>208</v>
      </c>
      <c r="E132" s="6" t="s">
        <v>209</v>
      </c>
      <c r="F132" s="61" t="s">
        <v>210</v>
      </c>
      <c r="G132" s="60"/>
      <c r="H132" s="17"/>
    </row>
    <row r="133" spans="2:8" s="12" customFormat="1" x14ac:dyDescent="0.25">
      <c r="B133" s="156" t="s">
        <v>165</v>
      </c>
      <c r="C133" s="2" t="s">
        <v>165</v>
      </c>
      <c r="D133" s="156" t="s">
        <v>165</v>
      </c>
      <c r="E133" s="156" t="s">
        <v>165</v>
      </c>
      <c r="F133" s="59" t="s">
        <v>165</v>
      </c>
      <c r="G133" s="17"/>
      <c r="H133" s="17"/>
    </row>
    <row r="134" spans="2:8" s="12" customFormat="1" x14ac:dyDescent="0.25">
      <c r="B134" s="12" t="s">
        <v>211</v>
      </c>
      <c r="C134" s="27"/>
      <c r="F134" s="17"/>
      <c r="G134" s="17"/>
      <c r="H134" s="17"/>
    </row>
  </sheetData>
  <mergeCells count="3">
    <mergeCell ref="B1:E1"/>
    <mergeCell ref="C3:C7"/>
    <mergeCell ref="D3:D7"/>
  </mergeCells>
  <hyperlinks>
    <hyperlink ref="A1" location="Index!A1" display="Index" xr:uid="{80080E68-3D54-4E69-BA5F-062DB4383DF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4470-8B10-406A-A59A-1A6029673EFF}">
  <sheetPr codeName="Sheet59"/>
  <dimension ref="A1:CB135"/>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61</v>
      </c>
      <c r="C1" s="188"/>
      <c r="D1" s="188"/>
      <c r="E1" s="188"/>
      <c r="F1" s="17"/>
      <c r="G1" s="17"/>
      <c r="H1" s="17"/>
    </row>
    <row r="3" spans="1:9" s="12" customFormat="1" ht="15" customHeight="1" x14ac:dyDescent="0.25">
      <c r="B3" s="1" t="s">
        <v>61</v>
      </c>
      <c r="C3" s="178"/>
      <c r="D3" s="179"/>
      <c r="F3" s="17"/>
      <c r="G3" s="17"/>
      <c r="H3" s="17"/>
    </row>
    <row r="4" spans="1:9" s="12" customFormat="1" ht="15" customHeight="1" x14ac:dyDescent="0.25">
      <c r="B4" s="159" t="s">
        <v>3539</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3540</v>
      </c>
      <c r="C6" s="178"/>
      <c r="D6" s="179"/>
      <c r="F6" s="17"/>
      <c r="G6" s="17"/>
      <c r="H6" s="17"/>
    </row>
    <row r="7" spans="1:9" s="12" customFormat="1" ht="22.5" customHeight="1" x14ac:dyDescent="0.25">
      <c r="B7" s="159" t="s">
        <v>3541</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244</v>
      </c>
      <c r="C15" s="27" t="s">
        <v>143</v>
      </c>
      <c r="D15" s="12" t="s">
        <v>153</v>
      </c>
      <c r="F15" s="17">
        <v>170</v>
      </c>
      <c r="G15" s="17">
        <v>12249.72</v>
      </c>
      <c r="H15" s="17">
        <v>96.74</v>
      </c>
    </row>
    <row r="16" spans="1:9" s="12" customFormat="1" x14ac:dyDescent="0.25">
      <c r="B16" s="12" t="s">
        <v>245</v>
      </c>
      <c r="C16" s="27" t="s">
        <v>143</v>
      </c>
      <c r="D16" s="12" t="s">
        <v>153</v>
      </c>
      <c r="F16" s="17">
        <v>8</v>
      </c>
      <c r="G16" s="17">
        <v>57.88</v>
      </c>
      <c r="H16" s="17">
        <v>0.46</v>
      </c>
    </row>
    <row r="17" spans="2:8" s="12" customFormat="1" x14ac:dyDescent="0.25">
      <c r="B17" s="11" t="s">
        <v>155</v>
      </c>
      <c r="C17" s="62"/>
      <c r="D17" s="11"/>
      <c r="E17" s="11"/>
      <c r="F17" s="60"/>
      <c r="G17" s="60">
        <f>SUM(G12:G16)</f>
        <v>12307.599999999999</v>
      </c>
      <c r="H17" s="60">
        <f>SUM(H12:H16)</f>
        <v>97.199999999999989</v>
      </c>
    </row>
    <row r="18" spans="2:8" s="12" customFormat="1" x14ac:dyDescent="0.25">
      <c r="B18" s="11" t="s">
        <v>156</v>
      </c>
      <c r="C18" s="62"/>
      <c r="D18" s="11"/>
      <c r="E18" s="11"/>
      <c r="F18" s="60"/>
      <c r="G18" s="60">
        <v>20.329999999999998</v>
      </c>
      <c r="H18" s="60">
        <v>0.16</v>
      </c>
    </row>
    <row r="19" spans="2:8" s="12" customFormat="1" x14ac:dyDescent="0.25">
      <c r="B19" s="11" t="s">
        <v>157</v>
      </c>
      <c r="C19" s="62"/>
      <c r="D19" s="11"/>
      <c r="E19" s="11"/>
      <c r="F19" s="60"/>
      <c r="G19" s="60">
        <v>12327.93</v>
      </c>
      <c r="H19" s="60">
        <v>97.36</v>
      </c>
    </row>
    <row r="20" spans="2:8" s="12" customFormat="1" x14ac:dyDescent="0.25">
      <c r="B20" s="11" t="s">
        <v>231</v>
      </c>
      <c r="C20" s="62"/>
      <c r="D20" s="11"/>
      <c r="E20" s="11"/>
      <c r="F20" s="60"/>
      <c r="G20" s="60">
        <v>334.38988219999914</v>
      </c>
      <c r="H20" s="60">
        <v>2.6400000000000006</v>
      </c>
    </row>
    <row r="21" spans="2:8" s="12" customFormat="1" x14ac:dyDescent="0.25">
      <c r="B21" s="11" t="s">
        <v>159</v>
      </c>
      <c r="C21" s="62"/>
      <c r="D21" s="11"/>
      <c r="E21" s="11"/>
      <c r="F21" s="60"/>
      <c r="G21" s="60">
        <v>12662.319882199999</v>
      </c>
      <c r="H21" s="60">
        <v>100</v>
      </c>
    </row>
    <row r="22" spans="2:8" s="12" customFormat="1" x14ac:dyDescent="0.25">
      <c r="B22" s="12" t="s">
        <v>160</v>
      </c>
      <c r="C22" s="27"/>
      <c r="F22" s="17"/>
      <c r="G22" s="17"/>
      <c r="H22" s="17"/>
    </row>
    <row r="23" spans="2:8" s="12" customFormat="1" x14ac:dyDescent="0.25">
      <c r="B23" s="11" t="s">
        <v>161</v>
      </c>
      <c r="C23" s="27"/>
      <c r="F23" s="17"/>
      <c r="G23" s="17"/>
      <c r="H23" s="17"/>
    </row>
    <row r="24" spans="2:8" s="12" customFormat="1" x14ac:dyDescent="0.25">
      <c r="B24" s="11" t="s">
        <v>162</v>
      </c>
      <c r="C24" s="27" t="s">
        <v>163</v>
      </c>
      <c r="F24" s="17"/>
      <c r="G24" s="17"/>
      <c r="H24" s="17"/>
    </row>
    <row r="25" spans="2:8" s="12" customFormat="1" x14ac:dyDescent="0.25">
      <c r="B25" s="11" t="s">
        <v>166</v>
      </c>
      <c r="C25" s="27" t="s">
        <v>165</v>
      </c>
      <c r="F25" s="17"/>
      <c r="G25" s="17"/>
      <c r="H25" s="17"/>
    </row>
    <row r="26" spans="2:8" s="12" customFormat="1" x14ac:dyDescent="0.25">
      <c r="B26" s="11" t="s">
        <v>167</v>
      </c>
      <c r="C26" s="27" t="s">
        <v>165</v>
      </c>
      <c r="F26" s="17"/>
      <c r="G26" s="17"/>
      <c r="H26" s="17"/>
    </row>
    <row r="27" spans="2:8" s="12" customFormat="1" x14ac:dyDescent="0.25">
      <c r="B27" s="11" t="s">
        <v>168</v>
      </c>
      <c r="C27" s="27" t="s">
        <v>169</v>
      </c>
      <c r="F27" s="17"/>
      <c r="G27" s="17"/>
      <c r="H27" s="17"/>
    </row>
    <row r="28" spans="2:8" s="12" customFormat="1" x14ac:dyDescent="0.25">
      <c r="B28" s="11" t="s">
        <v>246</v>
      </c>
      <c r="C28" s="62"/>
      <c r="F28" s="17"/>
      <c r="G28" s="17"/>
      <c r="H28" s="17"/>
    </row>
    <row r="29" spans="2:8" s="12" customFormat="1" x14ac:dyDescent="0.25">
      <c r="B29" s="11" t="s">
        <v>174</v>
      </c>
      <c r="C29" s="62"/>
      <c r="F29" s="17"/>
      <c r="G29" s="17"/>
      <c r="H29" s="17"/>
    </row>
    <row r="30" spans="2:8" s="12" customFormat="1" x14ac:dyDescent="0.25">
      <c r="B30" s="12" t="s">
        <v>234</v>
      </c>
      <c r="C30" s="27"/>
      <c r="F30" s="17"/>
      <c r="G30" s="17"/>
      <c r="H30" s="17"/>
    </row>
    <row r="33" spans="2:8" s="12" customFormat="1" x14ac:dyDescent="0.25">
      <c r="B33" s="6" t="s">
        <v>1500</v>
      </c>
      <c r="C33" s="7"/>
      <c r="F33" s="17"/>
      <c r="G33" s="17"/>
      <c r="H33" s="17"/>
    </row>
    <row r="34" spans="2:8" s="12" customFormat="1" ht="30" x14ac:dyDescent="0.25">
      <c r="B34" s="6" t="s">
        <v>235</v>
      </c>
      <c r="C34" s="8" t="s">
        <v>236</v>
      </c>
      <c r="F34" s="17"/>
      <c r="G34" s="17"/>
      <c r="H34" s="17"/>
    </row>
    <row r="35" spans="2:8" s="12" customFormat="1" x14ac:dyDescent="0.25">
      <c r="B35" s="156" t="s">
        <v>237</v>
      </c>
      <c r="C35" s="2"/>
      <c r="F35" s="17"/>
      <c r="G35" s="17"/>
      <c r="H35" s="17"/>
    </row>
    <row r="36" spans="2:8" s="12" customFormat="1" x14ac:dyDescent="0.25">
      <c r="B36" s="156" t="s">
        <v>238</v>
      </c>
      <c r="C36" s="2"/>
      <c r="F36" s="17"/>
      <c r="G36" s="17"/>
      <c r="H36" s="17"/>
    </row>
    <row r="37" spans="2:8" s="12" customFormat="1" x14ac:dyDescent="0.25">
      <c r="B37" s="156" t="s">
        <v>239</v>
      </c>
      <c r="C37" s="2"/>
      <c r="F37" s="17"/>
      <c r="G37" s="17"/>
      <c r="H37" s="17"/>
    </row>
    <row r="38" spans="2:8" s="12" customFormat="1" x14ac:dyDescent="0.25">
      <c r="B38" s="156" t="s">
        <v>240</v>
      </c>
      <c r="C38" s="2"/>
      <c r="F38" s="17"/>
      <c r="G38" s="17"/>
      <c r="H38" s="17"/>
    </row>
    <row r="39" spans="2:8" s="12" customFormat="1" x14ac:dyDescent="0.25">
      <c r="B39" s="156" t="s">
        <v>241</v>
      </c>
      <c r="C39" s="2"/>
      <c r="F39" s="17"/>
      <c r="G39" s="17"/>
      <c r="H39" s="17"/>
    </row>
    <row r="40" spans="2:8" s="12" customFormat="1" x14ac:dyDescent="0.25">
      <c r="B40" s="156" t="s">
        <v>242</v>
      </c>
      <c r="C40" s="2"/>
      <c r="F40" s="17"/>
      <c r="G40" s="17"/>
      <c r="H40" s="17"/>
    </row>
    <row r="41" spans="2:8" s="12" customFormat="1" x14ac:dyDescent="0.25">
      <c r="B41" s="6" t="s">
        <v>243</v>
      </c>
      <c r="C41" s="7"/>
      <c r="F41" s="17"/>
      <c r="G41" s="17"/>
      <c r="H41" s="17"/>
    </row>
    <row r="43" spans="2:8" s="12" customFormat="1" x14ac:dyDescent="0.25">
      <c r="B43" s="156" t="s">
        <v>175</v>
      </c>
      <c r="C43" s="2"/>
      <c r="D43" s="156"/>
      <c r="F43" s="17"/>
      <c r="G43" s="17"/>
      <c r="H43" s="17"/>
    </row>
    <row r="44" spans="2:8" s="12" customFormat="1" ht="30" x14ac:dyDescent="0.25">
      <c r="B44" s="9" t="s">
        <v>176</v>
      </c>
      <c r="C44" s="10" t="s">
        <v>177</v>
      </c>
      <c r="D44" s="9" t="s">
        <v>178</v>
      </c>
      <c r="F44" s="17"/>
      <c r="G44" s="17"/>
      <c r="H44" s="17"/>
    </row>
    <row r="45" spans="2:8" s="12" customFormat="1" x14ac:dyDescent="0.25">
      <c r="B45" s="156" t="s">
        <v>126</v>
      </c>
      <c r="C45" s="161">
        <f>602706063.66/10000000</f>
        <v>60.270606365999996</v>
      </c>
      <c r="D45" s="154">
        <v>82.54</v>
      </c>
      <c r="F45" s="17"/>
      <c r="G45" s="17"/>
      <c r="H45" s="17"/>
    </row>
    <row r="47" spans="2:8" s="12" customFormat="1" x14ac:dyDescent="0.25">
      <c r="B47" s="6" t="s">
        <v>179</v>
      </c>
      <c r="C47" s="14">
        <v>45443</v>
      </c>
      <c r="D47" s="156"/>
      <c r="E47" s="63"/>
      <c r="F47" s="69"/>
      <c r="G47" s="17"/>
      <c r="H47" s="17"/>
    </row>
    <row r="48" spans="2:8" s="12" customFormat="1" x14ac:dyDescent="0.25">
      <c r="B48" s="6" t="s">
        <v>180</v>
      </c>
      <c r="C48" s="7" t="s">
        <v>181</v>
      </c>
      <c r="D48" s="6" t="s">
        <v>182</v>
      </c>
      <c r="E48" s="64" t="s">
        <v>183</v>
      </c>
      <c r="F48" s="61" t="s">
        <v>184</v>
      </c>
      <c r="G48" s="60"/>
      <c r="H48" s="17"/>
    </row>
    <row r="49" spans="2:8" s="12" customFormat="1" x14ac:dyDescent="0.25">
      <c r="B49" s="67" t="s">
        <v>165</v>
      </c>
      <c r="C49" s="68" t="s">
        <v>165</v>
      </c>
      <c r="D49" s="67" t="s">
        <v>165</v>
      </c>
      <c r="E49" s="66" t="s">
        <v>165</v>
      </c>
      <c r="F49" s="65" t="s">
        <v>165</v>
      </c>
      <c r="G49" s="17"/>
      <c r="H49" s="17"/>
    </row>
    <row r="52" spans="2:8" s="12" customFormat="1" x14ac:dyDescent="0.25">
      <c r="B52" s="11" t="s">
        <v>185</v>
      </c>
      <c r="C52" s="27"/>
      <c r="F52" s="17"/>
      <c r="G52" s="17"/>
      <c r="H52" s="17"/>
    </row>
    <row r="53" spans="2:8" s="12" customFormat="1" x14ac:dyDescent="0.25">
      <c r="B53" s="11"/>
      <c r="C53" s="27"/>
      <c r="F53" s="17"/>
      <c r="G53" s="17"/>
      <c r="H53" s="17"/>
    </row>
    <row r="54" spans="2:8" s="12" customFormat="1" x14ac:dyDescent="0.25">
      <c r="B54" s="11" t="s">
        <v>186</v>
      </c>
      <c r="C54" s="27"/>
      <c r="F54" s="17"/>
      <c r="G54" s="17"/>
      <c r="H54" s="17"/>
    </row>
    <row r="55" spans="2:8" s="12" customFormat="1" x14ac:dyDescent="0.25">
      <c r="B55" s="6" t="s">
        <v>187</v>
      </c>
      <c r="C55" s="7" t="s">
        <v>188</v>
      </c>
      <c r="D55" s="11"/>
      <c r="F55" s="17"/>
      <c r="G55" s="17"/>
      <c r="H55" s="17"/>
    </row>
    <row r="56" spans="2:8" s="12" customFormat="1" x14ac:dyDescent="0.25">
      <c r="B56" s="156" t="s">
        <v>165</v>
      </c>
      <c r="C56" s="2" t="s">
        <v>165</v>
      </c>
      <c r="F56" s="17"/>
      <c r="G56" s="17"/>
      <c r="H56" s="17"/>
    </row>
    <row r="58" spans="2:8" s="12" customFormat="1" x14ac:dyDescent="0.25">
      <c r="B58" s="6" t="s">
        <v>189</v>
      </c>
      <c r="C58" s="7" t="s">
        <v>188</v>
      </c>
      <c r="F58" s="17"/>
      <c r="G58" s="17"/>
      <c r="H58" s="17"/>
    </row>
    <row r="59" spans="2:8" s="12" customFormat="1" x14ac:dyDescent="0.25">
      <c r="B59" s="156" t="s">
        <v>165</v>
      </c>
      <c r="C59" s="2" t="s">
        <v>165</v>
      </c>
      <c r="F59" s="17"/>
      <c r="G59" s="17"/>
      <c r="H59" s="17"/>
    </row>
    <row r="61" spans="2:8" s="12" customFormat="1" x14ac:dyDescent="0.25">
      <c r="B61" s="6" t="s">
        <v>165</v>
      </c>
      <c r="C61" s="7" t="s">
        <v>165</v>
      </c>
      <c r="F61" s="17"/>
      <c r="G61" s="17"/>
      <c r="H61" s="17"/>
    </row>
    <row r="62" spans="2:8" s="12" customFormat="1" x14ac:dyDescent="0.25">
      <c r="B62" s="156" t="s">
        <v>165</v>
      </c>
      <c r="C62" s="2" t="s">
        <v>165</v>
      </c>
      <c r="F62" s="17"/>
      <c r="G62" s="17"/>
      <c r="H62" s="17"/>
    </row>
    <row r="64" spans="2:8" s="12" customFormat="1" x14ac:dyDescent="0.25">
      <c r="B64" s="64" t="s">
        <v>190</v>
      </c>
      <c r="C64" s="7" t="s">
        <v>191</v>
      </c>
      <c r="F64" s="17"/>
      <c r="G64" s="17"/>
      <c r="H64" s="17"/>
    </row>
    <row r="65" spans="2:8" s="12" customFormat="1" x14ac:dyDescent="0.25">
      <c r="B65" s="63" t="s">
        <v>165</v>
      </c>
      <c r="C65" s="2" t="s">
        <v>165</v>
      </c>
      <c r="F65" s="17"/>
      <c r="G65" s="17"/>
      <c r="H65" s="17"/>
    </row>
    <row r="67" spans="2:8" s="12" customFormat="1" x14ac:dyDescent="0.25">
      <c r="B67" s="6" t="s">
        <v>192</v>
      </c>
      <c r="C67" s="7" t="s">
        <v>165</v>
      </c>
      <c r="F67" s="17"/>
      <c r="G67" s="17"/>
      <c r="H67" s="17"/>
    </row>
    <row r="69" spans="2:8" s="12" customFormat="1" x14ac:dyDescent="0.25">
      <c r="B69" s="6" t="s">
        <v>193</v>
      </c>
      <c r="C69" s="14">
        <v>45443</v>
      </c>
      <c r="D69" s="156"/>
      <c r="E69" s="63"/>
      <c r="F69" s="69"/>
      <c r="G69" s="17"/>
      <c r="H69" s="17"/>
    </row>
    <row r="70" spans="2:8" s="12" customFormat="1" x14ac:dyDescent="0.25">
      <c r="B70" s="6" t="s">
        <v>180</v>
      </c>
      <c r="C70" s="7" t="s">
        <v>181</v>
      </c>
      <c r="D70" s="6" t="s">
        <v>182</v>
      </c>
      <c r="E70" s="64" t="s">
        <v>183</v>
      </c>
      <c r="F70" s="61" t="s">
        <v>184</v>
      </c>
      <c r="G70" s="60"/>
      <c r="H70" s="17"/>
    </row>
    <row r="71" spans="2:8" s="12" customFormat="1" x14ac:dyDescent="0.25">
      <c r="B71" s="67" t="s">
        <v>165</v>
      </c>
      <c r="C71" s="68" t="s">
        <v>165</v>
      </c>
      <c r="D71" s="67" t="s">
        <v>165</v>
      </c>
      <c r="E71" s="66" t="s">
        <v>165</v>
      </c>
      <c r="F71" s="65" t="s">
        <v>165</v>
      </c>
      <c r="G71" s="17"/>
      <c r="H71" s="17"/>
    </row>
    <row r="72" spans="2:8" s="12" customFormat="1" x14ac:dyDescent="0.25">
      <c r="B72" s="11" t="s">
        <v>185</v>
      </c>
      <c r="C72" s="27"/>
      <c r="F72" s="17"/>
      <c r="G72" s="17"/>
      <c r="H72" s="17"/>
    </row>
    <row r="73" spans="2:8" s="12" customFormat="1" x14ac:dyDescent="0.25">
      <c r="B73" s="11"/>
      <c r="C73" s="27"/>
      <c r="F73" s="17"/>
      <c r="G73" s="17"/>
      <c r="H73" s="17"/>
    </row>
    <row r="74" spans="2:8" s="12" customFormat="1" x14ac:dyDescent="0.25">
      <c r="B74" s="11" t="s">
        <v>186</v>
      </c>
      <c r="C74" s="27"/>
      <c r="F74" s="17"/>
      <c r="G74" s="17"/>
      <c r="H74" s="17"/>
    </row>
    <row r="75" spans="2:8" s="12" customFormat="1" x14ac:dyDescent="0.25">
      <c r="B75" s="6" t="s">
        <v>187</v>
      </c>
      <c r="C75" s="7" t="s">
        <v>188</v>
      </c>
      <c r="D75" s="11"/>
      <c r="F75" s="17"/>
      <c r="G75" s="17"/>
      <c r="H75" s="17"/>
    </row>
    <row r="76" spans="2:8" s="12" customFormat="1" x14ac:dyDescent="0.25">
      <c r="B76" s="156" t="s">
        <v>165</v>
      </c>
      <c r="C76" s="2" t="s">
        <v>165</v>
      </c>
      <c r="F76" s="17"/>
      <c r="G76" s="17"/>
      <c r="H76" s="17"/>
    </row>
    <row r="78" spans="2:8" s="12" customFormat="1" x14ac:dyDescent="0.25">
      <c r="B78" s="6" t="s">
        <v>189</v>
      </c>
      <c r="C78" s="7" t="s">
        <v>188</v>
      </c>
      <c r="F78" s="17"/>
      <c r="G78" s="17"/>
      <c r="H78" s="17"/>
    </row>
    <row r="79" spans="2:8" s="12" customFormat="1" x14ac:dyDescent="0.25">
      <c r="B79" s="156" t="s">
        <v>165</v>
      </c>
      <c r="C79" s="2" t="s">
        <v>165</v>
      </c>
      <c r="F79" s="17"/>
      <c r="G79" s="17"/>
      <c r="H79" s="17"/>
    </row>
    <row r="81" spans="2:80" s="12" customFormat="1" x14ac:dyDescent="0.25">
      <c r="B81" s="6" t="s">
        <v>165</v>
      </c>
      <c r="C81" s="7" t="s">
        <v>165</v>
      </c>
      <c r="F81" s="17"/>
      <c r="G81" s="17"/>
      <c r="H81" s="17"/>
    </row>
    <row r="82" spans="2:80" s="12" customFormat="1" x14ac:dyDescent="0.25">
      <c r="B82" s="156" t="s">
        <v>165</v>
      </c>
      <c r="C82" s="2" t="s">
        <v>165</v>
      </c>
      <c r="F82" s="17"/>
      <c r="G82" s="17"/>
      <c r="H82" s="17"/>
    </row>
    <row r="84" spans="2:80" s="12" customFormat="1" x14ac:dyDescent="0.25">
      <c r="B84" s="64" t="s">
        <v>190</v>
      </c>
      <c r="C84" s="7" t="s">
        <v>191</v>
      </c>
      <c r="F84" s="17"/>
      <c r="G84" s="17"/>
      <c r="H84" s="17"/>
    </row>
    <row r="85" spans="2:80" s="12" customFormat="1" x14ac:dyDescent="0.25">
      <c r="B85" s="63" t="s">
        <v>165</v>
      </c>
      <c r="C85" s="2" t="s">
        <v>165</v>
      </c>
      <c r="F85" s="17"/>
      <c r="G85" s="17"/>
      <c r="H85" s="17"/>
    </row>
    <row r="87" spans="2:80" s="12" customFormat="1" x14ac:dyDescent="0.25">
      <c r="B87" s="6" t="s">
        <v>192</v>
      </c>
      <c r="C87" s="7" t="s">
        <v>165</v>
      </c>
      <c r="F87" s="17"/>
      <c r="G87" s="17"/>
      <c r="H87" s="17"/>
    </row>
    <row r="90" spans="2:80" s="12" customFormat="1" x14ac:dyDescent="0.25">
      <c r="B90" s="11" t="s">
        <v>194</v>
      </c>
      <c r="C90" s="27"/>
      <c r="F90" s="17"/>
      <c r="G90" s="17"/>
      <c r="H90" s="17"/>
    </row>
    <row r="92" spans="2:80" s="12" customFormat="1" x14ac:dyDescent="0.25">
      <c r="B92" s="6" t="s">
        <v>180</v>
      </c>
      <c r="C92" s="7" t="s">
        <v>195</v>
      </c>
      <c r="D92" s="6" t="s">
        <v>196</v>
      </c>
      <c r="E92" s="6" t="s">
        <v>197</v>
      </c>
      <c r="F92" s="60"/>
      <c r="G92" s="17"/>
      <c r="H92" s="17"/>
    </row>
    <row r="93" spans="2:80" s="12" customFormat="1" x14ac:dyDescent="0.25">
      <c r="B93" s="156" t="s">
        <v>165</v>
      </c>
      <c r="C93" s="2" t="s">
        <v>165</v>
      </c>
      <c r="D93" s="156" t="s">
        <v>165</v>
      </c>
      <c r="E93" s="156" t="s">
        <v>165</v>
      </c>
      <c r="F93" s="17"/>
      <c r="G93" s="17"/>
      <c r="H93" s="17"/>
    </row>
    <row r="96" spans="2:80" s="12" customFormat="1" x14ac:dyDescent="0.25">
      <c r="B96" s="11" t="s">
        <v>198</v>
      </c>
      <c r="C96" s="62" t="s">
        <v>165</v>
      </c>
      <c r="D96" s="11"/>
      <c r="E96" s="11"/>
      <c r="F96" s="60"/>
      <c r="G96" s="60"/>
      <c r="H96" s="60"/>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row>
    <row r="98" spans="2:8" s="12" customFormat="1" x14ac:dyDescent="0.25">
      <c r="B98" s="11" t="s">
        <v>199</v>
      </c>
      <c r="C98" s="27"/>
      <c r="F98" s="17"/>
      <c r="G98" s="17"/>
      <c r="H98" s="17"/>
    </row>
    <row r="100" spans="2:8" s="12" customFormat="1" x14ac:dyDescent="0.25">
      <c r="B100" s="6" t="s">
        <v>200</v>
      </c>
      <c r="C100" s="7" t="s">
        <v>188</v>
      </c>
      <c r="D100" s="11"/>
      <c r="F100" s="17"/>
      <c r="G100" s="17"/>
      <c r="H100" s="17"/>
    </row>
    <row r="101" spans="2:8" s="12" customFormat="1" x14ac:dyDescent="0.25">
      <c r="B101" s="156" t="s">
        <v>165</v>
      </c>
      <c r="C101" s="2" t="s">
        <v>165</v>
      </c>
      <c r="F101" s="17"/>
      <c r="G101" s="17"/>
      <c r="H101" s="17"/>
    </row>
    <row r="104" spans="2:8" s="12" customFormat="1" x14ac:dyDescent="0.25">
      <c r="B104" s="6" t="s">
        <v>201</v>
      </c>
      <c r="C104" s="7" t="s">
        <v>202</v>
      </c>
      <c r="D104" s="11"/>
      <c r="F104" s="17"/>
      <c r="G104" s="17"/>
      <c r="H104" s="17"/>
    </row>
    <row r="105" spans="2:8" s="12" customFormat="1" x14ac:dyDescent="0.25">
      <c r="B105" s="156" t="s">
        <v>165</v>
      </c>
      <c r="C105" s="2" t="s">
        <v>165</v>
      </c>
      <c r="F105" s="17"/>
      <c r="G105" s="17"/>
      <c r="H105" s="17"/>
    </row>
    <row r="108" spans="2:8" s="12" customFormat="1" x14ac:dyDescent="0.25">
      <c r="B108" s="11" t="s">
        <v>203</v>
      </c>
      <c r="C108" s="27"/>
      <c r="F108" s="17"/>
      <c r="G108" s="17"/>
      <c r="H108" s="17"/>
    </row>
    <row r="111" spans="2:8" s="12" customFormat="1" x14ac:dyDescent="0.25">
      <c r="B111" s="11" t="s">
        <v>204</v>
      </c>
      <c r="C111" s="27"/>
      <c r="F111" s="17"/>
      <c r="G111" s="17"/>
      <c r="H111" s="17"/>
    </row>
    <row r="113" spans="2:80" s="12" customFormat="1" x14ac:dyDescent="0.25">
      <c r="B113" s="6" t="s">
        <v>180</v>
      </c>
      <c r="C113" s="7" t="s">
        <v>205</v>
      </c>
      <c r="D113" s="6" t="s">
        <v>195</v>
      </c>
      <c r="E113" s="6" t="s">
        <v>196</v>
      </c>
      <c r="F113" s="61" t="s">
        <v>197</v>
      </c>
      <c r="G113" s="60"/>
      <c r="H113" s="17"/>
    </row>
    <row r="114" spans="2:80" s="12" customFormat="1" x14ac:dyDescent="0.25">
      <c r="B114" s="156" t="s">
        <v>165</v>
      </c>
      <c r="C114" s="2" t="s">
        <v>165</v>
      </c>
      <c r="D114" s="156" t="s">
        <v>165</v>
      </c>
      <c r="E114" s="156" t="s">
        <v>165</v>
      </c>
      <c r="F114" s="59" t="s">
        <v>165</v>
      </c>
      <c r="G114" s="17"/>
      <c r="H114" s="17"/>
    </row>
    <row r="117" spans="2:80" s="12" customFormat="1" x14ac:dyDescent="0.25">
      <c r="B117" s="11" t="s">
        <v>198</v>
      </c>
      <c r="C117" s="62" t="s">
        <v>165</v>
      </c>
      <c r="D117" s="11"/>
      <c r="E117" s="11"/>
      <c r="F117" s="60"/>
      <c r="G117" s="60"/>
      <c r="H117" s="60"/>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row>
    <row r="119" spans="2:80" s="12" customFormat="1" x14ac:dyDescent="0.25">
      <c r="B119" s="11" t="s">
        <v>199</v>
      </c>
      <c r="C119" s="27"/>
      <c r="F119" s="17"/>
      <c r="G119" s="17"/>
      <c r="H119" s="17"/>
    </row>
    <row r="121" spans="2:80" s="12" customFormat="1" x14ac:dyDescent="0.25">
      <c r="B121" s="6" t="s">
        <v>200</v>
      </c>
      <c r="C121" s="7" t="s">
        <v>188</v>
      </c>
      <c r="D121" s="11"/>
      <c r="F121" s="17"/>
      <c r="G121" s="17"/>
      <c r="H121" s="17"/>
    </row>
    <row r="122" spans="2:80" s="12" customFormat="1" x14ac:dyDescent="0.25">
      <c r="B122" s="156" t="s">
        <v>165</v>
      </c>
      <c r="C122" s="2" t="s">
        <v>165</v>
      </c>
      <c r="F122" s="17"/>
      <c r="G122" s="17"/>
      <c r="H122" s="17"/>
    </row>
    <row r="125" spans="2:80" s="12" customFormat="1" x14ac:dyDescent="0.25">
      <c r="B125" s="6" t="s">
        <v>201</v>
      </c>
      <c r="C125" s="7" t="s">
        <v>202</v>
      </c>
      <c r="D125" s="11"/>
      <c r="F125" s="17"/>
      <c r="G125" s="17"/>
      <c r="H125" s="17"/>
    </row>
    <row r="126" spans="2:80" s="12" customFormat="1" x14ac:dyDescent="0.25">
      <c r="B126" s="156" t="s">
        <v>165</v>
      </c>
      <c r="C126" s="2" t="s">
        <v>165</v>
      </c>
      <c r="F126" s="17"/>
      <c r="G126" s="17"/>
      <c r="H126" s="17"/>
    </row>
    <row r="129" spans="2:8" s="12" customFormat="1" x14ac:dyDescent="0.25">
      <c r="B129" s="11" t="s">
        <v>203</v>
      </c>
      <c r="C129" s="27"/>
      <c r="F129" s="17"/>
      <c r="G129" s="17"/>
      <c r="H129" s="17"/>
    </row>
    <row r="132" spans="2:8" s="12" customFormat="1" x14ac:dyDescent="0.25">
      <c r="B132" s="11" t="s">
        <v>206</v>
      </c>
      <c r="C132" s="27"/>
      <c r="F132" s="17"/>
      <c r="G132" s="17"/>
      <c r="H132" s="17"/>
    </row>
    <row r="133" spans="2:8" s="12" customFormat="1" x14ac:dyDescent="0.25">
      <c r="B133" s="6" t="s">
        <v>180</v>
      </c>
      <c r="C133" s="7" t="s">
        <v>207</v>
      </c>
      <c r="D133" s="6" t="s">
        <v>208</v>
      </c>
      <c r="E133" s="6" t="s">
        <v>209</v>
      </c>
      <c r="F133" s="61" t="s">
        <v>210</v>
      </c>
      <c r="G133" s="60"/>
      <c r="H133" s="17"/>
    </row>
    <row r="134" spans="2:8" s="12" customFormat="1" x14ac:dyDescent="0.25">
      <c r="B134" s="156" t="s">
        <v>165</v>
      </c>
      <c r="C134" s="2" t="s">
        <v>165</v>
      </c>
      <c r="D134" s="156" t="s">
        <v>165</v>
      </c>
      <c r="E134" s="156" t="s">
        <v>165</v>
      </c>
      <c r="F134" s="59" t="s">
        <v>165</v>
      </c>
      <c r="G134" s="17"/>
      <c r="H134" s="17"/>
    </row>
    <row r="135" spans="2:8" s="12" customFormat="1" x14ac:dyDescent="0.25">
      <c r="B135" s="12" t="s">
        <v>211</v>
      </c>
      <c r="C135" s="27"/>
      <c r="F135" s="17"/>
      <c r="G135" s="17"/>
      <c r="H135" s="17"/>
    </row>
  </sheetData>
  <mergeCells count="3">
    <mergeCell ref="B1:E1"/>
    <mergeCell ref="C3:C7"/>
    <mergeCell ref="D3:D7"/>
  </mergeCells>
  <hyperlinks>
    <hyperlink ref="A1" location="Index!A1" display="Index" xr:uid="{83E717B4-6BBB-42BF-8FE7-4DD1CC8BB274}"/>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85D0-BABA-4C51-ACE9-F54E889D09D1}">
  <sheetPr codeName="Sheet58"/>
  <dimension ref="A1:CB195"/>
  <sheetViews>
    <sheetView topLeftCell="C17"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121</v>
      </c>
      <c r="C1" s="188"/>
      <c r="D1" s="188"/>
      <c r="E1" s="188"/>
      <c r="F1" s="17"/>
      <c r="G1" s="17"/>
      <c r="H1" s="17"/>
    </row>
    <row r="3" spans="1:9" s="12" customFormat="1" ht="15" customHeight="1" x14ac:dyDescent="0.25">
      <c r="B3" s="1" t="s">
        <v>247</v>
      </c>
      <c r="C3" s="178"/>
      <c r="D3" s="179"/>
      <c r="F3" s="17"/>
      <c r="G3" s="17"/>
      <c r="H3" s="17"/>
    </row>
    <row r="4" spans="1:9" s="12" customFormat="1" ht="30" customHeight="1" x14ac:dyDescent="0.25">
      <c r="B4" s="159" t="s">
        <v>248</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249</v>
      </c>
      <c r="C6" s="178"/>
      <c r="D6" s="179"/>
      <c r="F6" s="17"/>
      <c r="G6" s="17"/>
      <c r="H6" s="17"/>
    </row>
    <row r="7" spans="1:9" s="12" customFormat="1" ht="15" customHeight="1" x14ac:dyDescent="0.25">
      <c r="B7" s="159" t="s">
        <v>134</v>
      </c>
      <c r="C7" s="78" t="s">
        <v>135</v>
      </c>
      <c r="D7" s="78" t="s">
        <v>136</v>
      </c>
      <c r="F7" s="17"/>
      <c r="G7" s="17"/>
      <c r="H7" s="17"/>
    </row>
    <row r="8" spans="1:9" s="12" customFormat="1" ht="12.75" customHeight="1" x14ac:dyDescent="0.25">
      <c r="C8" s="27"/>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147224</v>
      </c>
      <c r="G15" s="17">
        <v>2254.81</v>
      </c>
      <c r="H15" s="17">
        <v>6.7</v>
      </c>
    </row>
    <row r="16" spans="1:9" s="12" customFormat="1" x14ac:dyDescent="0.25">
      <c r="B16" s="12" t="s">
        <v>1515</v>
      </c>
      <c r="C16" s="27" t="s">
        <v>143</v>
      </c>
      <c r="D16" s="12" t="s">
        <v>250</v>
      </c>
      <c r="E16" s="12" t="s">
        <v>252</v>
      </c>
      <c r="F16" s="17">
        <v>150000</v>
      </c>
      <c r="G16" s="17">
        <v>1681.58</v>
      </c>
      <c r="H16" s="17">
        <v>4.99</v>
      </c>
    </row>
    <row r="17" spans="2:8" s="12" customFormat="1" x14ac:dyDescent="0.25">
      <c r="B17" s="12" t="s">
        <v>1516</v>
      </c>
      <c r="C17" s="27" t="s">
        <v>143</v>
      </c>
      <c r="D17" s="12" t="s">
        <v>253</v>
      </c>
      <c r="E17" s="12" t="s">
        <v>254</v>
      </c>
      <c r="F17" s="17">
        <v>55000</v>
      </c>
      <c r="G17" s="17">
        <v>1573.44</v>
      </c>
      <c r="H17" s="17">
        <v>4.67</v>
      </c>
    </row>
    <row r="18" spans="2:8" s="12" customFormat="1" x14ac:dyDescent="0.25">
      <c r="B18" s="12" t="s">
        <v>1517</v>
      </c>
      <c r="C18" s="27" t="s">
        <v>143</v>
      </c>
      <c r="D18" s="12" t="s">
        <v>144</v>
      </c>
      <c r="E18" s="12" t="s">
        <v>145</v>
      </c>
      <c r="F18" s="17">
        <v>87500</v>
      </c>
      <c r="G18" s="17">
        <v>1231.04</v>
      </c>
      <c r="H18" s="17">
        <v>3.66</v>
      </c>
    </row>
    <row r="19" spans="2:8" s="12" customFormat="1" x14ac:dyDescent="0.25">
      <c r="B19" s="12" t="s">
        <v>1518</v>
      </c>
      <c r="C19" s="27" t="s">
        <v>143</v>
      </c>
      <c r="D19" s="12" t="s">
        <v>144</v>
      </c>
      <c r="E19" s="12" t="s">
        <v>146</v>
      </c>
      <c r="F19" s="17">
        <v>28000</v>
      </c>
      <c r="G19" s="17">
        <v>1027.8699999999999</v>
      </c>
      <c r="H19" s="17">
        <v>3.05</v>
      </c>
    </row>
    <row r="20" spans="2:8" s="12" customFormat="1" x14ac:dyDescent="0.25">
      <c r="B20" s="12" t="s">
        <v>1519</v>
      </c>
      <c r="C20" s="27" t="s">
        <v>143</v>
      </c>
      <c r="D20" s="12" t="s">
        <v>250</v>
      </c>
      <c r="E20" s="12" t="s">
        <v>255</v>
      </c>
      <c r="F20" s="17">
        <v>500000</v>
      </c>
      <c r="G20" s="17">
        <v>985.5</v>
      </c>
      <c r="H20" s="17">
        <v>2.93</v>
      </c>
    </row>
    <row r="21" spans="2:8" s="12" customFormat="1" x14ac:dyDescent="0.25">
      <c r="B21" s="12" t="s">
        <v>1520</v>
      </c>
      <c r="C21" s="27" t="s">
        <v>143</v>
      </c>
      <c r="D21" s="12" t="s">
        <v>256</v>
      </c>
      <c r="E21" s="12" t="s">
        <v>257</v>
      </c>
      <c r="F21" s="17">
        <v>225000</v>
      </c>
      <c r="G21" s="17">
        <v>959.51</v>
      </c>
      <c r="H21" s="17">
        <v>2.85</v>
      </c>
    </row>
    <row r="22" spans="2:8" s="12" customFormat="1" x14ac:dyDescent="0.25">
      <c r="B22" s="12" t="s">
        <v>1521</v>
      </c>
      <c r="C22" s="27" t="s">
        <v>143</v>
      </c>
      <c r="D22" s="12" t="s">
        <v>250</v>
      </c>
      <c r="E22" s="12" t="s">
        <v>258</v>
      </c>
      <c r="F22" s="17">
        <v>82500</v>
      </c>
      <c r="G22" s="17">
        <v>958.77</v>
      </c>
      <c r="H22" s="17">
        <v>2.85</v>
      </c>
    </row>
    <row r="23" spans="2:8" s="12" customFormat="1" x14ac:dyDescent="0.25">
      <c r="B23" s="12" t="s">
        <v>1522</v>
      </c>
      <c r="C23" s="27" t="s">
        <v>143</v>
      </c>
      <c r="D23" s="12" t="s">
        <v>259</v>
      </c>
      <c r="E23" s="12" t="s">
        <v>260</v>
      </c>
      <c r="F23" s="17">
        <v>23477</v>
      </c>
      <c r="G23" s="17">
        <v>861.44</v>
      </c>
      <c r="H23" s="17">
        <v>2.56</v>
      </c>
    </row>
    <row r="24" spans="2:8" s="12" customFormat="1" x14ac:dyDescent="0.25">
      <c r="B24" s="12" t="s">
        <v>1523</v>
      </c>
      <c r="C24" s="27" t="s">
        <v>143</v>
      </c>
      <c r="D24" s="12" t="s">
        <v>261</v>
      </c>
      <c r="E24" s="12" t="s">
        <v>262</v>
      </c>
      <c r="F24" s="17">
        <v>26000</v>
      </c>
      <c r="G24" s="17">
        <v>842.89</v>
      </c>
      <c r="H24" s="17">
        <v>2.5</v>
      </c>
    </row>
    <row r="25" spans="2:8" s="12" customFormat="1" x14ac:dyDescent="0.25">
      <c r="B25" s="12" t="s">
        <v>1524</v>
      </c>
      <c r="C25" s="27" t="s">
        <v>143</v>
      </c>
      <c r="D25" s="12" t="s">
        <v>250</v>
      </c>
      <c r="E25" s="12" t="s">
        <v>263</v>
      </c>
      <c r="F25" s="17">
        <v>43600</v>
      </c>
      <c r="G25" s="17">
        <v>732.65</v>
      </c>
      <c r="H25" s="17">
        <v>2.1800000000000002</v>
      </c>
    </row>
    <row r="26" spans="2:8" s="12" customFormat="1" x14ac:dyDescent="0.25">
      <c r="B26" s="12" t="s">
        <v>1525</v>
      </c>
      <c r="C26" s="27" t="s">
        <v>143</v>
      </c>
      <c r="D26" s="12" t="s">
        <v>264</v>
      </c>
      <c r="E26" s="12" t="s">
        <v>265</v>
      </c>
      <c r="F26" s="17">
        <v>25000</v>
      </c>
      <c r="G26" s="17">
        <v>640.70000000000005</v>
      </c>
      <c r="H26" s="17">
        <v>1.9</v>
      </c>
    </row>
    <row r="27" spans="2:8" s="12" customFormat="1" x14ac:dyDescent="0.25">
      <c r="B27" s="12" t="s">
        <v>1526</v>
      </c>
      <c r="C27" s="27" t="s">
        <v>143</v>
      </c>
      <c r="D27" s="12" t="s">
        <v>266</v>
      </c>
      <c r="E27" s="12" t="s">
        <v>267</v>
      </c>
      <c r="F27" s="17">
        <v>500</v>
      </c>
      <c r="G27" s="17">
        <v>627.16</v>
      </c>
      <c r="H27" s="17">
        <v>1.86</v>
      </c>
    </row>
    <row r="28" spans="2:8" s="12" customFormat="1" x14ac:dyDescent="0.25">
      <c r="B28" s="12" t="s">
        <v>1527</v>
      </c>
      <c r="C28" s="27" t="s">
        <v>143</v>
      </c>
      <c r="D28" s="12" t="s">
        <v>268</v>
      </c>
      <c r="E28" s="12" t="s">
        <v>269</v>
      </c>
      <c r="F28" s="17">
        <v>51000</v>
      </c>
      <c r="G28" s="17">
        <v>591.29</v>
      </c>
      <c r="H28" s="17">
        <v>1.76</v>
      </c>
    </row>
    <row r="29" spans="2:8" s="12" customFormat="1" x14ac:dyDescent="0.25">
      <c r="B29" s="12" t="s">
        <v>1528</v>
      </c>
      <c r="C29" s="27" t="s">
        <v>143</v>
      </c>
      <c r="D29" s="12" t="s">
        <v>270</v>
      </c>
      <c r="E29" s="12" t="s">
        <v>271</v>
      </c>
      <c r="F29" s="17">
        <v>5900</v>
      </c>
      <c r="G29" s="17">
        <v>585.01</v>
      </c>
      <c r="H29" s="17">
        <v>1.74</v>
      </c>
    </row>
    <row r="30" spans="2:8" s="12" customFormat="1" x14ac:dyDescent="0.25">
      <c r="B30" s="12" t="s">
        <v>1529</v>
      </c>
      <c r="C30" s="27" t="s">
        <v>143</v>
      </c>
      <c r="D30" s="12" t="s">
        <v>272</v>
      </c>
      <c r="E30" s="12" t="s">
        <v>273</v>
      </c>
      <c r="F30" s="17">
        <v>300000</v>
      </c>
      <c r="G30" s="17">
        <v>582.6</v>
      </c>
      <c r="H30" s="17">
        <v>1.73</v>
      </c>
    </row>
    <row r="31" spans="2:8" s="12" customFormat="1" x14ac:dyDescent="0.25">
      <c r="B31" s="12" t="s">
        <v>1530</v>
      </c>
      <c r="C31" s="27" t="s">
        <v>143</v>
      </c>
      <c r="D31" s="12" t="s">
        <v>261</v>
      </c>
      <c r="E31" s="12" t="s">
        <v>274</v>
      </c>
      <c r="F31" s="17">
        <v>224000</v>
      </c>
      <c r="G31" s="17">
        <v>571.09</v>
      </c>
      <c r="H31" s="17">
        <v>1.7</v>
      </c>
    </row>
    <row r="32" spans="2:8" s="12" customFormat="1" x14ac:dyDescent="0.25">
      <c r="B32" s="12" t="s">
        <v>1531</v>
      </c>
      <c r="C32" s="27" t="s">
        <v>143</v>
      </c>
      <c r="D32" s="12" t="s">
        <v>275</v>
      </c>
      <c r="E32" s="12" t="s">
        <v>276</v>
      </c>
      <c r="F32" s="17">
        <v>9600</v>
      </c>
      <c r="G32" s="17">
        <v>556.02</v>
      </c>
      <c r="H32" s="17">
        <v>1.65</v>
      </c>
    </row>
    <row r="33" spans="2:8" s="12" customFormat="1" x14ac:dyDescent="0.25">
      <c r="B33" s="12" t="s">
        <v>1532</v>
      </c>
      <c r="C33" s="27" t="s">
        <v>143</v>
      </c>
      <c r="D33" s="12" t="s">
        <v>144</v>
      </c>
      <c r="E33" s="12" t="s">
        <v>277</v>
      </c>
      <c r="F33" s="17">
        <v>16000</v>
      </c>
      <c r="G33" s="17">
        <v>545.67999999999995</v>
      </c>
      <c r="H33" s="17">
        <v>1.62</v>
      </c>
    </row>
    <row r="34" spans="2:8" s="12" customFormat="1" x14ac:dyDescent="0.25">
      <c r="B34" s="12" t="s">
        <v>1533</v>
      </c>
      <c r="C34" s="27" t="s">
        <v>143</v>
      </c>
      <c r="D34" s="12" t="s">
        <v>278</v>
      </c>
      <c r="E34" s="12" t="s">
        <v>279</v>
      </c>
      <c r="F34" s="17">
        <v>10000</v>
      </c>
      <c r="G34" s="17">
        <v>540.47</v>
      </c>
      <c r="H34" s="17">
        <v>1.61</v>
      </c>
    </row>
    <row r="35" spans="2:8" s="12" customFormat="1" x14ac:dyDescent="0.25">
      <c r="B35" s="12" t="s">
        <v>1534</v>
      </c>
      <c r="C35" s="27" t="s">
        <v>143</v>
      </c>
      <c r="D35" s="12" t="s">
        <v>280</v>
      </c>
      <c r="E35" s="12" t="s">
        <v>281</v>
      </c>
      <c r="F35" s="17">
        <v>50000</v>
      </c>
      <c r="G35" s="17">
        <v>530.13</v>
      </c>
      <c r="H35" s="17">
        <v>1.57</v>
      </c>
    </row>
    <row r="36" spans="2:8" s="12" customFormat="1" x14ac:dyDescent="0.25">
      <c r="B36" s="12" t="s">
        <v>1535</v>
      </c>
      <c r="C36" s="27" t="s">
        <v>143</v>
      </c>
      <c r="D36" s="12" t="s">
        <v>256</v>
      </c>
      <c r="E36" s="12" t="s">
        <v>282</v>
      </c>
      <c r="F36" s="17">
        <v>22300</v>
      </c>
      <c r="G36" s="17">
        <v>519.38</v>
      </c>
      <c r="H36" s="17">
        <v>1.54</v>
      </c>
    </row>
    <row r="37" spans="2:8" s="12" customFormat="1" x14ac:dyDescent="0.25">
      <c r="B37" s="12" t="s">
        <v>1536</v>
      </c>
      <c r="C37" s="27" t="s">
        <v>143</v>
      </c>
      <c r="D37" s="12" t="s">
        <v>283</v>
      </c>
      <c r="E37" s="12" t="s">
        <v>284</v>
      </c>
      <c r="F37" s="17">
        <v>39560</v>
      </c>
      <c r="G37" s="17">
        <v>465.46</v>
      </c>
      <c r="H37" s="17">
        <v>1.38</v>
      </c>
    </row>
    <row r="38" spans="2:8" s="12" customFormat="1" x14ac:dyDescent="0.25">
      <c r="B38" s="12" t="s">
        <v>1537</v>
      </c>
      <c r="C38" s="27" t="s">
        <v>143</v>
      </c>
      <c r="D38" s="12" t="s">
        <v>285</v>
      </c>
      <c r="E38" s="12" t="s">
        <v>286</v>
      </c>
      <c r="F38" s="17">
        <v>97856</v>
      </c>
      <c r="G38" s="17">
        <v>459.83</v>
      </c>
      <c r="H38" s="17">
        <v>1.37</v>
      </c>
    </row>
    <row r="39" spans="2:8" s="12" customFormat="1" x14ac:dyDescent="0.25">
      <c r="B39" s="12" t="s">
        <v>1538</v>
      </c>
      <c r="C39" s="27" t="s">
        <v>143</v>
      </c>
      <c r="D39" s="12" t="s">
        <v>287</v>
      </c>
      <c r="E39" s="12" t="s">
        <v>288</v>
      </c>
      <c r="F39" s="17">
        <v>50000</v>
      </c>
      <c r="G39" s="17">
        <v>454.33</v>
      </c>
      <c r="H39" s="17">
        <v>1.35</v>
      </c>
    </row>
    <row r="40" spans="2:8" s="12" customFormat="1" x14ac:dyDescent="0.25">
      <c r="B40" s="12" t="s">
        <v>1539</v>
      </c>
      <c r="C40" s="27" t="s">
        <v>143</v>
      </c>
      <c r="D40" s="12" t="s">
        <v>261</v>
      </c>
      <c r="E40" s="12" t="s">
        <v>289</v>
      </c>
      <c r="F40" s="17">
        <v>40000</v>
      </c>
      <c r="G40" s="17">
        <v>454.22</v>
      </c>
      <c r="H40" s="17">
        <v>1.35</v>
      </c>
    </row>
    <row r="41" spans="2:8" s="12" customFormat="1" x14ac:dyDescent="0.25">
      <c r="B41" s="12" t="s">
        <v>1540</v>
      </c>
      <c r="C41" s="27" t="s">
        <v>143</v>
      </c>
      <c r="D41" s="12" t="s">
        <v>270</v>
      </c>
      <c r="E41" s="12" t="s">
        <v>290</v>
      </c>
      <c r="F41" s="17">
        <v>17000</v>
      </c>
      <c r="G41" s="17">
        <v>432.89</v>
      </c>
      <c r="H41" s="17">
        <v>1.29</v>
      </c>
    </row>
    <row r="42" spans="2:8" s="12" customFormat="1" x14ac:dyDescent="0.25">
      <c r="B42" s="12" t="s">
        <v>1541</v>
      </c>
      <c r="C42" s="27" t="s">
        <v>143</v>
      </c>
      <c r="D42" s="12" t="s">
        <v>250</v>
      </c>
      <c r="E42" s="12" t="s">
        <v>291</v>
      </c>
      <c r="F42" s="17">
        <v>336000</v>
      </c>
      <c r="G42" s="17">
        <v>430.42</v>
      </c>
      <c r="H42" s="17">
        <v>1.28</v>
      </c>
    </row>
    <row r="43" spans="2:8" s="12" customFormat="1" x14ac:dyDescent="0.25">
      <c r="B43" s="12" t="s">
        <v>1542</v>
      </c>
      <c r="C43" s="27" t="s">
        <v>143</v>
      </c>
      <c r="D43" s="12" t="s">
        <v>280</v>
      </c>
      <c r="E43" s="12" t="s">
        <v>292</v>
      </c>
      <c r="F43" s="17">
        <v>72000</v>
      </c>
      <c r="G43" s="17">
        <v>428.8</v>
      </c>
      <c r="H43" s="17">
        <v>1.27</v>
      </c>
    </row>
    <row r="44" spans="2:8" s="12" customFormat="1" x14ac:dyDescent="0.25">
      <c r="B44" s="12" t="s">
        <v>1543</v>
      </c>
      <c r="C44" s="27" t="s">
        <v>143</v>
      </c>
      <c r="D44" s="12" t="s">
        <v>293</v>
      </c>
      <c r="E44" s="12" t="s">
        <v>294</v>
      </c>
      <c r="F44" s="17">
        <v>19500</v>
      </c>
      <c r="G44" s="17">
        <v>427.3</v>
      </c>
      <c r="H44" s="17">
        <v>1.27</v>
      </c>
    </row>
    <row r="45" spans="2:8" s="12" customFormat="1" x14ac:dyDescent="0.25">
      <c r="B45" s="12" t="s">
        <v>1544</v>
      </c>
      <c r="C45" s="27" t="s">
        <v>143</v>
      </c>
      <c r="D45" s="12" t="s">
        <v>295</v>
      </c>
      <c r="E45" s="12" t="s">
        <v>296</v>
      </c>
      <c r="F45" s="17">
        <v>27000</v>
      </c>
      <c r="G45" s="17">
        <v>426.8</v>
      </c>
      <c r="H45" s="17">
        <v>1.27</v>
      </c>
    </row>
    <row r="46" spans="2:8" s="12" customFormat="1" x14ac:dyDescent="0.25">
      <c r="B46" s="12" t="s">
        <v>1545</v>
      </c>
      <c r="C46" s="27" t="s">
        <v>143</v>
      </c>
      <c r="D46" s="12" t="s">
        <v>297</v>
      </c>
      <c r="E46" s="12" t="s">
        <v>298</v>
      </c>
      <c r="F46" s="17">
        <v>9700</v>
      </c>
      <c r="G46" s="17">
        <v>417.31</v>
      </c>
      <c r="H46" s="17">
        <v>1.24</v>
      </c>
    </row>
    <row r="47" spans="2:8" s="12" customFormat="1" x14ac:dyDescent="0.25">
      <c r="B47" s="12" t="s">
        <v>1546</v>
      </c>
      <c r="C47" s="27" t="s">
        <v>143</v>
      </c>
      <c r="D47" s="12" t="s">
        <v>285</v>
      </c>
      <c r="E47" s="12" t="s">
        <v>299</v>
      </c>
      <c r="F47" s="17">
        <v>31218</v>
      </c>
      <c r="G47" s="17">
        <v>413.28</v>
      </c>
      <c r="H47" s="17">
        <v>1.23</v>
      </c>
    </row>
    <row r="48" spans="2:8" s="12" customFormat="1" x14ac:dyDescent="0.25">
      <c r="B48" s="12" t="s">
        <v>1547</v>
      </c>
      <c r="C48" s="27" t="s">
        <v>143</v>
      </c>
      <c r="D48" s="12" t="s">
        <v>300</v>
      </c>
      <c r="E48" s="12" t="s">
        <v>301</v>
      </c>
      <c r="F48" s="17">
        <v>100247</v>
      </c>
      <c r="G48" s="17">
        <v>401.49</v>
      </c>
      <c r="H48" s="17">
        <v>1.19</v>
      </c>
    </row>
    <row r="49" spans="2:8" s="12" customFormat="1" x14ac:dyDescent="0.25">
      <c r="B49" s="12" t="s">
        <v>1548</v>
      </c>
      <c r="C49" s="27" t="s">
        <v>143</v>
      </c>
      <c r="D49" s="12" t="s">
        <v>302</v>
      </c>
      <c r="E49" s="12" t="s">
        <v>303</v>
      </c>
      <c r="F49" s="17">
        <v>1200</v>
      </c>
      <c r="G49" s="17">
        <v>400.62</v>
      </c>
      <c r="H49" s="17">
        <v>1.19</v>
      </c>
    </row>
    <row r="50" spans="2:8" s="12" customFormat="1" x14ac:dyDescent="0.25">
      <c r="B50" s="12" t="s">
        <v>1549</v>
      </c>
      <c r="C50" s="27" t="s">
        <v>143</v>
      </c>
      <c r="D50" s="12" t="s">
        <v>304</v>
      </c>
      <c r="E50" s="12" t="s">
        <v>305</v>
      </c>
      <c r="F50" s="17">
        <v>60000</v>
      </c>
      <c r="G50" s="17">
        <v>393.87</v>
      </c>
      <c r="H50" s="17">
        <v>1.17</v>
      </c>
    </row>
    <row r="51" spans="2:8" s="12" customFormat="1" x14ac:dyDescent="0.25">
      <c r="B51" s="12" t="s">
        <v>1550</v>
      </c>
      <c r="C51" s="27" t="s">
        <v>143</v>
      </c>
      <c r="D51" s="12" t="s">
        <v>275</v>
      </c>
      <c r="E51" s="12" t="s">
        <v>306</v>
      </c>
      <c r="F51" s="17">
        <v>9000</v>
      </c>
      <c r="G51" s="17">
        <v>387.65</v>
      </c>
      <c r="H51" s="17">
        <v>1.1499999999999999</v>
      </c>
    </row>
    <row r="52" spans="2:8" s="12" customFormat="1" x14ac:dyDescent="0.25">
      <c r="B52" s="12" t="s">
        <v>1551</v>
      </c>
      <c r="C52" s="27" t="s">
        <v>143</v>
      </c>
      <c r="D52" s="12" t="s">
        <v>266</v>
      </c>
      <c r="E52" s="12" t="s">
        <v>307</v>
      </c>
      <c r="F52" s="17">
        <v>70000</v>
      </c>
      <c r="G52" s="17">
        <v>372.86</v>
      </c>
      <c r="H52" s="17">
        <v>1.1100000000000001</v>
      </c>
    </row>
    <row r="53" spans="2:8" s="12" customFormat="1" x14ac:dyDescent="0.25">
      <c r="B53" s="12" t="s">
        <v>1552</v>
      </c>
      <c r="C53" s="27" t="s">
        <v>143</v>
      </c>
      <c r="D53" s="12" t="s">
        <v>295</v>
      </c>
      <c r="E53" s="12" t="s">
        <v>308</v>
      </c>
      <c r="F53" s="17">
        <v>65000</v>
      </c>
      <c r="G53" s="17">
        <v>357.4</v>
      </c>
      <c r="H53" s="17">
        <v>1.06</v>
      </c>
    </row>
    <row r="54" spans="2:8" s="12" customFormat="1" x14ac:dyDescent="0.25">
      <c r="B54" s="12" t="s">
        <v>1553</v>
      </c>
      <c r="C54" s="27" t="s">
        <v>143</v>
      </c>
      <c r="D54" s="12" t="s">
        <v>309</v>
      </c>
      <c r="E54" s="12" t="s">
        <v>310</v>
      </c>
      <c r="F54" s="17">
        <v>80000</v>
      </c>
      <c r="G54" s="17">
        <v>353.56</v>
      </c>
      <c r="H54" s="17">
        <v>1.05</v>
      </c>
    </row>
    <row r="55" spans="2:8" s="12" customFormat="1" x14ac:dyDescent="0.25">
      <c r="B55" s="12" t="s">
        <v>1554</v>
      </c>
      <c r="C55" s="27" t="s">
        <v>143</v>
      </c>
      <c r="D55" s="12" t="s">
        <v>275</v>
      </c>
      <c r="E55" s="12" t="s">
        <v>311</v>
      </c>
      <c r="F55" s="17">
        <v>4000</v>
      </c>
      <c r="G55" s="17">
        <v>345.09</v>
      </c>
      <c r="H55" s="17">
        <v>1.02</v>
      </c>
    </row>
    <row r="56" spans="2:8" s="12" customFormat="1" x14ac:dyDescent="0.25">
      <c r="B56" s="12" t="s">
        <v>1555</v>
      </c>
      <c r="C56" s="27" t="s">
        <v>143</v>
      </c>
      <c r="D56" s="12" t="s">
        <v>278</v>
      </c>
      <c r="E56" s="12" t="s">
        <v>312</v>
      </c>
      <c r="F56" s="17">
        <v>7500</v>
      </c>
      <c r="G56" s="17">
        <v>323.44</v>
      </c>
      <c r="H56" s="17">
        <v>0.96</v>
      </c>
    </row>
    <row r="57" spans="2:8" s="12" customFormat="1" x14ac:dyDescent="0.25">
      <c r="B57" s="12" t="s">
        <v>313</v>
      </c>
      <c r="C57" s="27" t="s">
        <v>143</v>
      </c>
      <c r="D57" s="12" t="s">
        <v>285</v>
      </c>
      <c r="E57" s="12" t="s">
        <v>314</v>
      </c>
      <c r="F57" s="17">
        <v>20000</v>
      </c>
      <c r="G57" s="17">
        <v>319.36</v>
      </c>
      <c r="H57" s="17">
        <v>0.95</v>
      </c>
    </row>
    <row r="58" spans="2:8" s="12" customFormat="1" x14ac:dyDescent="0.25">
      <c r="B58" s="12" t="s">
        <v>1556</v>
      </c>
      <c r="C58" s="27" t="s">
        <v>143</v>
      </c>
      <c r="D58" s="12" t="s">
        <v>315</v>
      </c>
      <c r="E58" s="12" t="s">
        <v>316</v>
      </c>
      <c r="F58" s="17">
        <v>90000</v>
      </c>
      <c r="G58" s="17">
        <v>313.33999999999997</v>
      </c>
      <c r="H58" s="17">
        <v>0.93</v>
      </c>
    </row>
    <row r="59" spans="2:8" s="12" customFormat="1" x14ac:dyDescent="0.25">
      <c r="B59" s="12" t="s">
        <v>1557</v>
      </c>
      <c r="C59" s="27" t="s">
        <v>143</v>
      </c>
      <c r="D59" s="12" t="s">
        <v>297</v>
      </c>
      <c r="E59" s="12" t="s">
        <v>317</v>
      </c>
      <c r="F59" s="17">
        <v>70000</v>
      </c>
      <c r="G59" s="17">
        <v>307.55</v>
      </c>
      <c r="H59" s="17">
        <v>0.91</v>
      </c>
    </row>
    <row r="60" spans="2:8" s="12" customFormat="1" x14ac:dyDescent="0.25">
      <c r="B60" s="12" t="s">
        <v>1558</v>
      </c>
      <c r="C60" s="27" t="s">
        <v>143</v>
      </c>
      <c r="D60" s="12" t="s">
        <v>144</v>
      </c>
      <c r="E60" s="12" t="s">
        <v>318</v>
      </c>
      <c r="F60" s="17">
        <v>70000</v>
      </c>
      <c r="G60" s="17">
        <v>306.74</v>
      </c>
      <c r="H60" s="17">
        <v>0.91</v>
      </c>
    </row>
    <row r="61" spans="2:8" s="12" customFormat="1" x14ac:dyDescent="0.25">
      <c r="B61" s="12" t="s">
        <v>1559</v>
      </c>
      <c r="C61" s="27" t="s">
        <v>143</v>
      </c>
      <c r="D61" s="12" t="s">
        <v>261</v>
      </c>
      <c r="E61" s="12" t="s">
        <v>319</v>
      </c>
      <c r="F61" s="17">
        <v>4000</v>
      </c>
      <c r="G61" s="17">
        <v>280.27</v>
      </c>
      <c r="H61" s="17">
        <v>0.83</v>
      </c>
    </row>
    <row r="62" spans="2:8" s="12" customFormat="1" x14ac:dyDescent="0.25">
      <c r="B62" s="12" t="s">
        <v>1560</v>
      </c>
      <c r="C62" s="27" t="s">
        <v>143</v>
      </c>
      <c r="D62" s="12" t="s">
        <v>320</v>
      </c>
      <c r="E62" s="12" t="s">
        <v>321</v>
      </c>
      <c r="F62" s="17">
        <v>60000</v>
      </c>
      <c r="G62" s="17">
        <v>259.26</v>
      </c>
      <c r="H62" s="17">
        <v>0.77</v>
      </c>
    </row>
    <row r="63" spans="2:8" s="12" customFormat="1" x14ac:dyDescent="0.25">
      <c r="B63" s="12" t="s">
        <v>1561</v>
      </c>
      <c r="C63" s="27" t="s">
        <v>143</v>
      </c>
      <c r="D63" s="12" t="s">
        <v>322</v>
      </c>
      <c r="E63" s="12" t="s">
        <v>323</v>
      </c>
      <c r="F63" s="17">
        <v>40000</v>
      </c>
      <c r="G63" s="17">
        <v>254.28</v>
      </c>
      <c r="H63" s="17">
        <v>0.76</v>
      </c>
    </row>
    <row r="64" spans="2:8" s="12" customFormat="1" x14ac:dyDescent="0.25">
      <c r="B64" s="12" t="s">
        <v>1562</v>
      </c>
      <c r="C64" s="27" t="s">
        <v>143</v>
      </c>
      <c r="D64" s="12" t="s">
        <v>324</v>
      </c>
      <c r="E64" s="12" t="s">
        <v>325</v>
      </c>
      <c r="F64" s="17">
        <v>50000</v>
      </c>
      <c r="G64" s="17">
        <v>247</v>
      </c>
      <c r="H64" s="17">
        <v>0.73</v>
      </c>
    </row>
    <row r="65" spans="2:8" s="12" customFormat="1" x14ac:dyDescent="0.25">
      <c r="B65" s="12" t="s">
        <v>1563</v>
      </c>
      <c r="C65" s="27" t="s">
        <v>143</v>
      </c>
      <c r="D65" s="12" t="s">
        <v>253</v>
      </c>
      <c r="E65" s="12" t="s">
        <v>326</v>
      </c>
      <c r="F65" s="17">
        <v>120000</v>
      </c>
      <c r="G65" s="17">
        <v>234.06</v>
      </c>
      <c r="H65" s="17">
        <v>0.7</v>
      </c>
    </row>
    <row r="66" spans="2:8" s="12" customFormat="1" x14ac:dyDescent="0.25">
      <c r="B66" s="12" t="s">
        <v>1564</v>
      </c>
      <c r="C66" s="27" t="s">
        <v>143</v>
      </c>
      <c r="D66" s="12" t="s">
        <v>297</v>
      </c>
      <c r="E66" s="12" t="s">
        <v>327</v>
      </c>
      <c r="F66" s="17">
        <v>125000</v>
      </c>
      <c r="G66" s="17">
        <v>223.94</v>
      </c>
      <c r="H66" s="17">
        <v>0.67</v>
      </c>
    </row>
    <row r="67" spans="2:8" s="12" customFormat="1" x14ac:dyDescent="0.25">
      <c r="B67" s="12" t="s">
        <v>1565</v>
      </c>
      <c r="C67" s="27" t="s">
        <v>143</v>
      </c>
      <c r="D67" s="12" t="s">
        <v>328</v>
      </c>
      <c r="E67" s="12" t="s">
        <v>329</v>
      </c>
      <c r="F67" s="17">
        <v>150000</v>
      </c>
      <c r="G67" s="17">
        <v>220.58</v>
      </c>
      <c r="H67" s="17">
        <v>0.66</v>
      </c>
    </row>
    <row r="68" spans="2:8" s="12" customFormat="1" x14ac:dyDescent="0.25">
      <c r="B68" s="12" t="s">
        <v>1566</v>
      </c>
      <c r="C68" s="27" t="s">
        <v>143</v>
      </c>
      <c r="D68" s="12" t="s">
        <v>261</v>
      </c>
      <c r="E68" s="12" t="s">
        <v>330</v>
      </c>
      <c r="F68" s="17">
        <v>45000</v>
      </c>
      <c r="G68" s="17">
        <v>218.95</v>
      </c>
      <c r="H68" s="17">
        <v>0.65</v>
      </c>
    </row>
    <row r="69" spans="2:8" s="12" customFormat="1" x14ac:dyDescent="0.25">
      <c r="B69" s="12" t="s">
        <v>1567</v>
      </c>
      <c r="C69" s="27" t="s">
        <v>143</v>
      </c>
      <c r="D69" s="12" t="s">
        <v>261</v>
      </c>
      <c r="E69" s="12" t="s">
        <v>331</v>
      </c>
      <c r="F69" s="17">
        <v>75000</v>
      </c>
      <c r="G69" s="17">
        <v>202.2</v>
      </c>
      <c r="H69" s="17">
        <v>0.6</v>
      </c>
    </row>
    <row r="70" spans="2:8" s="12" customFormat="1" x14ac:dyDescent="0.25">
      <c r="B70" s="12" t="s">
        <v>1568</v>
      </c>
      <c r="C70" s="27" t="s">
        <v>143</v>
      </c>
      <c r="D70" s="12" t="s">
        <v>283</v>
      </c>
      <c r="E70" s="12" t="s">
        <v>332</v>
      </c>
      <c r="F70" s="17">
        <v>10000</v>
      </c>
      <c r="G70" s="17">
        <v>190.67</v>
      </c>
      <c r="H70" s="17">
        <v>0.56999999999999995</v>
      </c>
    </row>
    <row r="71" spans="2:8" s="12" customFormat="1" x14ac:dyDescent="0.25">
      <c r="B71" s="11" t="s">
        <v>333</v>
      </c>
      <c r="C71" s="27"/>
      <c r="F71" s="17"/>
      <c r="G71" s="17"/>
      <c r="H71" s="17"/>
    </row>
    <row r="72" spans="2:8" s="12" customFormat="1" x14ac:dyDescent="0.25">
      <c r="B72" s="12" t="s">
        <v>334</v>
      </c>
      <c r="C72" s="27" t="s">
        <v>143</v>
      </c>
      <c r="D72" s="12" t="s">
        <v>335</v>
      </c>
      <c r="E72" s="12" t="s">
        <v>336</v>
      </c>
      <c r="F72" s="17">
        <v>110000</v>
      </c>
      <c r="G72" s="17">
        <v>286.35000000000002</v>
      </c>
      <c r="H72" s="17">
        <v>0.85</v>
      </c>
    </row>
    <row r="73" spans="2:8" s="12" customFormat="1" x14ac:dyDescent="0.25">
      <c r="B73" s="11" t="s">
        <v>155</v>
      </c>
      <c r="C73" s="62"/>
      <c r="D73" s="11"/>
      <c r="E73" s="11"/>
      <c r="F73" s="60"/>
      <c r="G73" s="60">
        <f>SUM(G12:G72)</f>
        <v>31410.200000000008</v>
      </c>
      <c r="H73" s="60">
        <f>SUM(H12:H72)</f>
        <v>93.309999999999974</v>
      </c>
    </row>
    <row r="74" spans="2:8" s="12" customFormat="1" x14ac:dyDescent="0.25">
      <c r="B74" s="11" t="s">
        <v>156</v>
      </c>
      <c r="C74" s="62"/>
      <c r="D74" s="11"/>
      <c r="E74" s="11"/>
      <c r="F74" s="60"/>
      <c r="G74" s="60">
        <v>1575.29</v>
      </c>
      <c r="H74" s="60">
        <v>4.68</v>
      </c>
    </row>
    <row r="75" spans="2:8" s="12" customFormat="1" x14ac:dyDescent="0.25">
      <c r="B75" s="11" t="s">
        <v>157</v>
      </c>
      <c r="C75" s="62"/>
      <c r="D75" s="11"/>
      <c r="E75" s="11"/>
      <c r="F75" s="60"/>
      <c r="G75" s="60">
        <v>32985.49</v>
      </c>
      <c r="H75" s="60">
        <v>97.99</v>
      </c>
    </row>
    <row r="76" spans="2:8" s="12" customFormat="1" x14ac:dyDescent="0.25">
      <c r="B76" s="11" t="s">
        <v>231</v>
      </c>
      <c r="C76" s="62"/>
      <c r="D76" s="11"/>
      <c r="E76" s="11"/>
      <c r="F76" s="60"/>
      <c r="G76" s="60">
        <v>686.09554759999901</v>
      </c>
      <c r="H76" s="60">
        <v>2.0100000000000051</v>
      </c>
    </row>
    <row r="77" spans="2:8" s="12" customFormat="1" x14ac:dyDescent="0.25">
      <c r="B77" s="11" t="s">
        <v>159</v>
      </c>
      <c r="C77" s="62"/>
      <c r="D77" s="11"/>
      <c r="E77" s="11"/>
      <c r="F77" s="60"/>
      <c r="G77" s="60">
        <v>33671.5855476</v>
      </c>
      <c r="H77" s="60">
        <v>100</v>
      </c>
    </row>
    <row r="78" spans="2:8" s="12" customFormat="1" x14ac:dyDescent="0.25">
      <c r="B78" s="12" t="s">
        <v>160</v>
      </c>
      <c r="C78" s="27"/>
      <c r="F78" s="17"/>
      <c r="G78" s="17"/>
      <c r="H78" s="17"/>
    </row>
    <row r="79" spans="2:8" s="12" customFormat="1" x14ac:dyDescent="0.25">
      <c r="B79" s="11" t="s">
        <v>161</v>
      </c>
      <c r="C79" s="27"/>
      <c r="F79" s="17"/>
      <c r="G79" s="17"/>
      <c r="H79" s="17"/>
    </row>
    <row r="80" spans="2:8" s="12" customFormat="1" x14ac:dyDescent="0.25">
      <c r="B80" s="11" t="s">
        <v>162</v>
      </c>
      <c r="C80" s="27" t="s">
        <v>163</v>
      </c>
      <c r="F80" s="17"/>
      <c r="G80" s="17"/>
      <c r="H80" s="17"/>
    </row>
    <row r="81" spans="2:8" s="12" customFormat="1" x14ac:dyDescent="0.25">
      <c r="B81" s="11" t="s">
        <v>166</v>
      </c>
      <c r="C81" s="27" t="s">
        <v>165</v>
      </c>
      <c r="F81" s="17"/>
      <c r="G81" s="17"/>
      <c r="H81" s="17"/>
    </row>
    <row r="82" spans="2:8" s="12" customFormat="1" x14ac:dyDescent="0.25">
      <c r="B82" s="11" t="s">
        <v>167</v>
      </c>
      <c r="C82" s="27" t="s">
        <v>165</v>
      </c>
      <c r="F82" s="17"/>
      <c r="G82" s="17"/>
      <c r="H82" s="17"/>
    </row>
    <row r="83" spans="2:8" s="12" customFormat="1" x14ac:dyDescent="0.25">
      <c r="B83" s="11" t="s">
        <v>168</v>
      </c>
      <c r="C83" s="27" t="s">
        <v>169</v>
      </c>
      <c r="F83" s="17"/>
      <c r="G83" s="17"/>
      <c r="H83" s="17"/>
    </row>
    <row r="84" spans="2:8" s="12" customFormat="1" x14ac:dyDescent="0.25">
      <c r="B84" s="11" t="s">
        <v>337</v>
      </c>
      <c r="C84" s="62"/>
      <c r="F84" s="17"/>
      <c r="G84" s="17"/>
      <c r="H84" s="17"/>
    </row>
    <row r="85" spans="2:8" s="12" customFormat="1" x14ac:dyDescent="0.25">
      <c r="B85" s="11" t="s">
        <v>338</v>
      </c>
      <c r="C85" s="62"/>
      <c r="F85" s="17"/>
      <c r="G85" s="17"/>
      <c r="H85" s="17"/>
    </row>
    <row r="86" spans="2:8" s="12" customFormat="1" x14ac:dyDescent="0.25">
      <c r="B86" s="11" t="s">
        <v>339</v>
      </c>
      <c r="C86" s="62"/>
      <c r="F86" s="17"/>
      <c r="G86" s="17"/>
      <c r="H86" s="17"/>
    </row>
    <row r="87" spans="2:8" s="12" customFormat="1" x14ac:dyDescent="0.25">
      <c r="B87" s="11" t="s">
        <v>340</v>
      </c>
      <c r="C87" s="62"/>
      <c r="F87" s="17"/>
      <c r="G87" s="17"/>
      <c r="H87" s="17"/>
    </row>
    <row r="88" spans="2:8" s="12" customFormat="1" x14ac:dyDescent="0.25">
      <c r="B88" s="11" t="s">
        <v>716</v>
      </c>
      <c r="C88" s="62"/>
      <c r="F88" s="17"/>
      <c r="G88" s="17"/>
      <c r="H88" s="17"/>
    </row>
    <row r="89" spans="2:8" s="12" customFormat="1" x14ac:dyDescent="0.25">
      <c r="B89" s="12" t="s">
        <v>174</v>
      </c>
      <c r="C89" s="27"/>
      <c r="F89" s="17"/>
      <c r="G89" s="17"/>
      <c r="H89" s="17"/>
    </row>
    <row r="90" spans="2:8" s="12" customFormat="1" x14ac:dyDescent="0.25">
      <c r="B90" s="12" t="s">
        <v>234</v>
      </c>
      <c r="C90" s="27"/>
      <c r="F90" s="17"/>
      <c r="G90" s="17"/>
      <c r="H90" s="17"/>
    </row>
    <row r="93" spans="2:8" s="12" customFormat="1" x14ac:dyDescent="0.25">
      <c r="B93" s="6" t="s">
        <v>1500</v>
      </c>
      <c r="C93" s="7"/>
      <c r="F93" s="17"/>
      <c r="G93" s="17"/>
      <c r="H93" s="17"/>
    </row>
    <row r="94" spans="2:8" s="12" customFormat="1" ht="30" x14ac:dyDescent="0.25">
      <c r="B94" s="6" t="s">
        <v>235</v>
      </c>
      <c r="C94" s="8" t="s">
        <v>236</v>
      </c>
      <c r="F94" s="17"/>
      <c r="G94" s="17"/>
      <c r="H94" s="17"/>
    </row>
    <row r="95" spans="2:8" s="12" customFormat="1" x14ac:dyDescent="0.25">
      <c r="B95" s="156" t="s">
        <v>237</v>
      </c>
      <c r="C95" s="2"/>
      <c r="F95" s="17"/>
      <c r="G95" s="17"/>
      <c r="H95" s="17"/>
    </row>
    <row r="96" spans="2:8" s="12" customFormat="1" x14ac:dyDescent="0.25">
      <c r="B96" s="156" t="s">
        <v>238</v>
      </c>
      <c r="C96" s="2"/>
      <c r="F96" s="17"/>
      <c r="G96" s="17"/>
      <c r="H96" s="17"/>
    </row>
    <row r="97" spans="2:8" s="12" customFormat="1" x14ac:dyDescent="0.25">
      <c r="B97" s="156" t="s">
        <v>239</v>
      </c>
      <c r="C97" s="2"/>
      <c r="F97" s="17"/>
      <c r="G97" s="17"/>
      <c r="H97" s="17"/>
    </row>
    <row r="98" spans="2:8" s="12" customFormat="1" x14ac:dyDescent="0.25">
      <c r="B98" s="156" t="s">
        <v>240</v>
      </c>
      <c r="C98" s="2"/>
      <c r="F98" s="17"/>
      <c r="G98" s="17"/>
      <c r="H98" s="17"/>
    </row>
    <row r="99" spans="2:8" s="12" customFormat="1" x14ac:dyDescent="0.25">
      <c r="B99" s="156" t="s">
        <v>241</v>
      </c>
      <c r="C99" s="2"/>
      <c r="F99" s="17"/>
      <c r="G99" s="17"/>
      <c r="H99" s="17"/>
    </row>
    <row r="100" spans="2:8" s="12" customFormat="1" x14ac:dyDescent="0.25">
      <c r="B100" s="156" t="s">
        <v>242</v>
      </c>
      <c r="C100" s="2"/>
      <c r="F100" s="17"/>
      <c r="G100" s="17"/>
      <c r="H100" s="17"/>
    </row>
    <row r="101" spans="2:8" s="12" customFormat="1" x14ac:dyDescent="0.25">
      <c r="B101" s="6" t="s">
        <v>243</v>
      </c>
      <c r="C101" s="7"/>
      <c r="F101" s="17"/>
      <c r="G101" s="17"/>
      <c r="H101" s="17"/>
    </row>
    <row r="103" spans="2:8" s="12" customFormat="1" x14ac:dyDescent="0.25">
      <c r="B103" s="156" t="s">
        <v>175</v>
      </c>
      <c r="C103" s="2"/>
      <c r="D103" s="156"/>
      <c r="F103" s="17"/>
      <c r="G103" s="17"/>
      <c r="H103" s="17"/>
    </row>
    <row r="104" spans="2:8" s="12" customFormat="1" ht="30" x14ac:dyDescent="0.25">
      <c r="B104" s="4" t="s">
        <v>176</v>
      </c>
      <c r="C104" s="3" t="s">
        <v>177</v>
      </c>
      <c r="D104" s="4" t="s">
        <v>178</v>
      </c>
      <c r="F104" s="17"/>
      <c r="G104" s="17"/>
      <c r="H104" s="17"/>
    </row>
    <row r="105" spans="2:8" s="12" customFormat="1" x14ac:dyDescent="0.25">
      <c r="B105" s="156" t="s">
        <v>165</v>
      </c>
      <c r="C105" s="2" t="s">
        <v>165</v>
      </c>
      <c r="D105" s="156" t="s">
        <v>165</v>
      </c>
      <c r="F105" s="17"/>
      <c r="G105" s="17"/>
      <c r="H105" s="17"/>
    </row>
    <row r="107" spans="2:8" s="12" customFormat="1" x14ac:dyDescent="0.25">
      <c r="B107" s="6" t="s">
        <v>179</v>
      </c>
      <c r="C107" s="14">
        <v>45443</v>
      </c>
      <c r="D107" s="156"/>
      <c r="E107" s="63"/>
      <c r="F107" s="69"/>
      <c r="G107" s="17"/>
      <c r="H107" s="17"/>
    </row>
    <row r="108" spans="2:8" s="12" customFormat="1" x14ac:dyDescent="0.25">
      <c r="B108" s="6" t="s">
        <v>180</v>
      </c>
      <c r="C108" s="7" t="s">
        <v>181</v>
      </c>
      <c r="D108" s="6" t="s">
        <v>182</v>
      </c>
      <c r="E108" s="64" t="s">
        <v>183</v>
      </c>
      <c r="F108" s="61" t="s">
        <v>184</v>
      </c>
      <c r="G108" s="60"/>
      <c r="H108" s="17"/>
    </row>
    <row r="109" spans="2:8" s="12" customFormat="1" x14ac:dyDescent="0.25">
      <c r="B109" s="67" t="s">
        <v>165</v>
      </c>
      <c r="C109" s="68" t="s">
        <v>165</v>
      </c>
      <c r="D109" s="67" t="s">
        <v>165</v>
      </c>
      <c r="E109" s="66" t="s">
        <v>165</v>
      </c>
      <c r="F109" s="65" t="s">
        <v>165</v>
      </c>
      <c r="G109" s="17"/>
      <c r="H109" s="17"/>
    </row>
    <row r="112" spans="2:8" s="12" customFormat="1" x14ac:dyDescent="0.25">
      <c r="B112" s="11" t="s">
        <v>185</v>
      </c>
      <c r="C112" s="27"/>
      <c r="F112" s="17"/>
      <c r="G112" s="17"/>
      <c r="H112" s="17"/>
    </row>
    <row r="113" spans="2:8" s="12" customFormat="1" x14ac:dyDescent="0.25">
      <c r="B113" s="11"/>
      <c r="C113" s="27"/>
      <c r="F113" s="17"/>
      <c r="G113" s="17"/>
      <c r="H113" s="17"/>
    </row>
    <row r="114" spans="2:8" s="12" customFormat="1" x14ac:dyDescent="0.25">
      <c r="B114" s="11" t="s">
        <v>186</v>
      </c>
      <c r="C114" s="27"/>
      <c r="F114" s="17"/>
      <c r="G114" s="17"/>
      <c r="H114" s="17"/>
    </row>
    <row r="115" spans="2:8" s="12" customFormat="1" x14ac:dyDescent="0.25">
      <c r="B115" s="6" t="s">
        <v>187</v>
      </c>
      <c r="C115" s="7" t="s">
        <v>188</v>
      </c>
      <c r="D115" s="11"/>
      <c r="F115" s="17"/>
      <c r="G115" s="17"/>
      <c r="H115" s="17"/>
    </row>
    <row r="116" spans="2:8" s="12" customFormat="1" x14ac:dyDescent="0.25">
      <c r="B116" s="156" t="s">
        <v>165</v>
      </c>
      <c r="C116" s="2" t="s">
        <v>165</v>
      </c>
      <c r="F116" s="17"/>
      <c r="G116" s="17"/>
      <c r="H116" s="17"/>
    </row>
    <row r="118" spans="2:8" s="12" customFormat="1" x14ac:dyDescent="0.25">
      <c r="B118" s="6" t="s">
        <v>189</v>
      </c>
      <c r="C118" s="7" t="s">
        <v>188</v>
      </c>
      <c r="F118" s="17"/>
      <c r="G118" s="17"/>
      <c r="H118" s="17"/>
    </row>
    <row r="119" spans="2:8" s="12" customFormat="1" x14ac:dyDescent="0.25">
      <c r="B119" s="156" t="s">
        <v>165</v>
      </c>
      <c r="C119" s="2" t="s">
        <v>165</v>
      </c>
      <c r="F119" s="17"/>
      <c r="G119" s="17"/>
      <c r="H119" s="17"/>
    </row>
    <row r="121" spans="2:8" s="12" customFormat="1" x14ac:dyDescent="0.25">
      <c r="B121" s="6" t="s">
        <v>165</v>
      </c>
      <c r="C121" s="7" t="s">
        <v>165</v>
      </c>
      <c r="F121" s="17"/>
      <c r="G121" s="17"/>
      <c r="H121" s="17"/>
    </row>
    <row r="122" spans="2:8" s="12" customFormat="1" x14ac:dyDescent="0.25">
      <c r="B122" s="156" t="s">
        <v>165</v>
      </c>
      <c r="C122" s="2" t="s">
        <v>165</v>
      </c>
      <c r="F122" s="17"/>
      <c r="G122" s="17"/>
      <c r="H122" s="17"/>
    </row>
    <row r="124" spans="2:8" s="12" customFormat="1" x14ac:dyDescent="0.25">
      <c r="B124" s="64" t="s">
        <v>190</v>
      </c>
      <c r="C124" s="7" t="s">
        <v>191</v>
      </c>
      <c r="F124" s="17"/>
      <c r="G124" s="17"/>
      <c r="H124" s="17"/>
    </row>
    <row r="125" spans="2:8" s="12" customFormat="1" x14ac:dyDescent="0.25">
      <c r="B125" s="63" t="s">
        <v>165</v>
      </c>
      <c r="C125" s="2" t="s">
        <v>165</v>
      </c>
      <c r="F125" s="17"/>
      <c r="G125" s="17"/>
      <c r="H125" s="17"/>
    </row>
    <row r="127" spans="2:8" s="12" customFormat="1" x14ac:dyDescent="0.25">
      <c r="B127" s="6" t="s">
        <v>192</v>
      </c>
      <c r="C127" s="7" t="s">
        <v>165</v>
      </c>
      <c r="F127" s="17"/>
      <c r="G127" s="17"/>
      <c r="H127" s="17"/>
    </row>
    <row r="129" spans="2:8" s="12" customFormat="1" x14ac:dyDescent="0.25">
      <c r="B129" s="6" t="s">
        <v>193</v>
      </c>
      <c r="C129" s="14">
        <v>45443</v>
      </c>
      <c r="D129" s="156"/>
      <c r="E129" s="63"/>
      <c r="F129" s="69"/>
      <c r="G129" s="17"/>
      <c r="H129" s="17"/>
    </row>
    <row r="130" spans="2:8" s="12" customFormat="1" x14ac:dyDescent="0.25">
      <c r="B130" s="6" t="s">
        <v>180</v>
      </c>
      <c r="C130" s="7" t="s">
        <v>181</v>
      </c>
      <c r="D130" s="6" t="s">
        <v>182</v>
      </c>
      <c r="E130" s="64" t="s">
        <v>183</v>
      </c>
      <c r="F130" s="61" t="s">
        <v>184</v>
      </c>
      <c r="G130" s="60"/>
      <c r="H130" s="17"/>
    </row>
    <row r="131" spans="2:8" s="12" customFormat="1" x14ac:dyDescent="0.25">
      <c r="B131" s="67" t="s">
        <v>165</v>
      </c>
      <c r="C131" s="68" t="s">
        <v>165</v>
      </c>
      <c r="D131" s="67" t="s">
        <v>165</v>
      </c>
      <c r="E131" s="66" t="s">
        <v>165</v>
      </c>
      <c r="F131" s="65" t="s">
        <v>165</v>
      </c>
      <c r="G131" s="17"/>
      <c r="H131" s="17"/>
    </row>
    <row r="132" spans="2:8" s="12" customFormat="1" x14ac:dyDescent="0.25">
      <c r="B132" s="11" t="s">
        <v>185</v>
      </c>
      <c r="C132" s="27"/>
      <c r="F132" s="17"/>
      <c r="G132" s="17"/>
      <c r="H132" s="17"/>
    </row>
    <row r="133" spans="2:8" s="12" customFormat="1" x14ac:dyDescent="0.25">
      <c r="B133" s="11"/>
      <c r="C133" s="27"/>
      <c r="F133" s="17"/>
      <c r="G133" s="17"/>
      <c r="H133" s="17"/>
    </row>
    <row r="134" spans="2:8" s="12" customFormat="1" x14ac:dyDescent="0.25">
      <c r="B134" s="11" t="s">
        <v>186</v>
      </c>
      <c r="C134" s="27"/>
      <c r="F134" s="17"/>
      <c r="G134" s="17"/>
      <c r="H134" s="17"/>
    </row>
    <row r="135" spans="2:8" s="12" customFormat="1" x14ac:dyDescent="0.25">
      <c r="B135" s="6" t="s">
        <v>187</v>
      </c>
      <c r="C135" s="7" t="s">
        <v>188</v>
      </c>
      <c r="D135" s="11"/>
      <c r="F135" s="17"/>
      <c r="G135" s="17"/>
      <c r="H135" s="17"/>
    </row>
    <row r="136" spans="2:8" s="12" customFormat="1" x14ac:dyDescent="0.25">
      <c r="B136" s="156" t="s">
        <v>165</v>
      </c>
      <c r="C136" s="2" t="s">
        <v>165</v>
      </c>
      <c r="F136" s="17"/>
      <c r="G136" s="17"/>
      <c r="H136" s="17"/>
    </row>
    <row r="138" spans="2:8" s="12" customFormat="1" x14ac:dyDescent="0.25">
      <c r="B138" s="6" t="s">
        <v>189</v>
      </c>
      <c r="C138" s="7" t="s">
        <v>188</v>
      </c>
      <c r="F138" s="17"/>
      <c r="G138" s="17"/>
      <c r="H138" s="17"/>
    </row>
    <row r="139" spans="2:8" s="12" customFormat="1" x14ac:dyDescent="0.25">
      <c r="B139" s="156" t="s">
        <v>165</v>
      </c>
      <c r="C139" s="2" t="s">
        <v>165</v>
      </c>
      <c r="F139" s="17"/>
      <c r="G139" s="17"/>
      <c r="H139" s="17"/>
    </row>
    <row r="141" spans="2:8" s="12" customFormat="1" x14ac:dyDescent="0.25">
      <c r="B141" s="6" t="s">
        <v>165</v>
      </c>
      <c r="C141" s="7" t="s">
        <v>165</v>
      </c>
      <c r="F141" s="17"/>
      <c r="G141" s="17"/>
      <c r="H141" s="17"/>
    </row>
    <row r="142" spans="2:8" s="12" customFormat="1" x14ac:dyDescent="0.25">
      <c r="B142" s="156" t="s">
        <v>165</v>
      </c>
      <c r="C142" s="2" t="s">
        <v>165</v>
      </c>
      <c r="F142" s="17"/>
      <c r="G142" s="17"/>
      <c r="H142" s="17"/>
    </row>
    <row r="144" spans="2:8" s="12" customFormat="1" x14ac:dyDescent="0.25">
      <c r="B144" s="64" t="s">
        <v>190</v>
      </c>
      <c r="C144" s="7" t="s">
        <v>191</v>
      </c>
      <c r="F144" s="17"/>
      <c r="G144" s="17"/>
      <c r="H144" s="17"/>
    </row>
    <row r="145" spans="2:80" s="12" customFormat="1" x14ac:dyDescent="0.25">
      <c r="B145" s="63" t="s">
        <v>165</v>
      </c>
      <c r="C145" s="2" t="s">
        <v>165</v>
      </c>
      <c r="F145" s="17"/>
      <c r="G145" s="17"/>
      <c r="H145" s="17"/>
    </row>
    <row r="147" spans="2:80" s="12" customFormat="1" x14ac:dyDescent="0.25">
      <c r="B147" s="6" t="s">
        <v>192</v>
      </c>
      <c r="C147" s="7" t="s">
        <v>165</v>
      </c>
      <c r="F147" s="17"/>
      <c r="G147" s="17"/>
      <c r="H147" s="17"/>
    </row>
    <row r="150" spans="2:80" s="12" customFormat="1" x14ac:dyDescent="0.25">
      <c r="B150" s="11" t="s">
        <v>194</v>
      </c>
      <c r="C150" s="27"/>
      <c r="F150" s="17"/>
      <c r="G150" s="17"/>
      <c r="H150" s="17"/>
    </row>
    <row r="152" spans="2:80" s="12" customFormat="1" x14ac:dyDescent="0.25">
      <c r="B152" s="6" t="s">
        <v>180</v>
      </c>
      <c r="C152" s="7" t="s">
        <v>195</v>
      </c>
      <c r="D152" s="6" t="s">
        <v>196</v>
      </c>
      <c r="E152" s="6" t="s">
        <v>197</v>
      </c>
      <c r="F152" s="60"/>
      <c r="G152" s="17"/>
      <c r="H152" s="17"/>
    </row>
    <row r="153" spans="2:80" s="12" customFormat="1" x14ac:dyDescent="0.25">
      <c r="B153" s="156" t="s">
        <v>165</v>
      </c>
      <c r="C153" s="2" t="s">
        <v>165</v>
      </c>
      <c r="D153" s="156" t="s">
        <v>165</v>
      </c>
      <c r="E153" s="156" t="s">
        <v>165</v>
      </c>
      <c r="F153" s="17"/>
      <c r="G153" s="17"/>
      <c r="H153" s="17"/>
    </row>
    <row r="156" spans="2:80" s="12" customFormat="1" x14ac:dyDescent="0.25">
      <c r="B156" s="11" t="s">
        <v>198</v>
      </c>
      <c r="C156" s="62" t="s">
        <v>165</v>
      </c>
      <c r="D156" s="11"/>
      <c r="E156" s="11"/>
      <c r="F156" s="60"/>
      <c r="G156" s="60"/>
      <c r="H156" s="60"/>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row>
    <row r="158" spans="2:80" s="12" customFormat="1" x14ac:dyDescent="0.25">
      <c r="B158" s="11" t="s">
        <v>199</v>
      </c>
      <c r="C158" s="27"/>
      <c r="F158" s="17"/>
      <c r="G158" s="17"/>
      <c r="H158" s="17"/>
    </row>
    <row r="160" spans="2:80" s="12" customFormat="1" x14ac:dyDescent="0.25">
      <c r="B160" s="6" t="s">
        <v>200</v>
      </c>
      <c r="C160" s="7" t="s">
        <v>188</v>
      </c>
      <c r="D160" s="11"/>
      <c r="F160" s="17"/>
      <c r="G160" s="17"/>
      <c r="H160" s="17"/>
    </row>
    <row r="161" spans="2:8" s="12" customFormat="1" x14ac:dyDescent="0.25">
      <c r="B161" s="156" t="s">
        <v>165</v>
      </c>
      <c r="C161" s="2" t="s">
        <v>165</v>
      </c>
      <c r="F161" s="17"/>
      <c r="G161" s="17"/>
      <c r="H161" s="17"/>
    </row>
    <row r="164" spans="2:8" s="12" customFormat="1" x14ac:dyDescent="0.25">
      <c r="B164" s="6" t="s">
        <v>201</v>
      </c>
      <c r="C164" s="7" t="s">
        <v>202</v>
      </c>
      <c r="D164" s="11"/>
      <c r="F164" s="17"/>
      <c r="G164" s="17"/>
      <c r="H164" s="17"/>
    </row>
    <row r="165" spans="2:8" s="12" customFormat="1" x14ac:dyDescent="0.25">
      <c r="B165" s="156" t="s">
        <v>165</v>
      </c>
      <c r="C165" s="2" t="s">
        <v>165</v>
      </c>
      <c r="F165" s="17"/>
      <c r="G165" s="17"/>
      <c r="H165" s="17"/>
    </row>
    <row r="168" spans="2:8" s="12" customFormat="1" x14ac:dyDescent="0.25">
      <c r="B168" s="11" t="s">
        <v>203</v>
      </c>
      <c r="C168" s="27"/>
      <c r="F168" s="17"/>
      <c r="G168" s="17"/>
      <c r="H168" s="17"/>
    </row>
    <row r="171" spans="2:8" s="12" customFormat="1" x14ac:dyDescent="0.25">
      <c r="B171" s="11" t="s">
        <v>204</v>
      </c>
      <c r="C171" s="27"/>
      <c r="F171" s="17"/>
      <c r="G171" s="17"/>
      <c r="H171" s="17"/>
    </row>
    <row r="173" spans="2:8" s="12" customFormat="1" x14ac:dyDescent="0.25">
      <c r="B173" s="6" t="s">
        <v>180</v>
      </c>
      <c r="C173" s="7" t="s">
        <v>205</v>
      </c>
      <c r="D173" s="6" t="s">
        <v>195</v>
      </c>
      <c r="E173" s="6" t="s">
        <v>196</v>
      </c>
      <c r="F173" s="61" t="s">
        <v>197</v>
      </c>
      <c r="G173" s="60"/>
      <c r="H173" s="17"/>
    </row>
    <row r="174" spans="2:8" s="12" customFormat="1" x14ac:dyDescent="0.25">
      <c r="B174" s="156" t="s">
        <v>165</v>
      </c>
      <c r="C174" s="2" t="s">
        <v>165</v>
      </c>
      <c r="D174" s="156" t="s">
        <v>165</v>
      </c>
      <c r="E174" s="156" t="s">
        <v>165</v>
      </c>
      <c r="F174" s="59" t="s">
        <v>165</v>
      </c>
      <c r="G174" s="17"/>
      <c r="H174" s="17"/>
    </row>
    <row r="177" spans="2:80" s="12" customFormat="1" x14ac:dyDescent="0.25">
      <c r="B177" s="11" t="s">
        <v>198</v>
      </c>
      <c r="C177" s="62" t="s">
        <v>165</v>
      </c>
      <c r="D177" s="11"/>
      <c r="E177" s="11"/>
      <c r="F177" s="60"/>
      <c r="G177" s="60"/>
      <c r="H177" s="60"/>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row>
    <row r="179" spans="2:80" s="12" customFormat="1" x14ac:dyDescent="0.25">
      <c r="B179" s="11" t="s">
        <v>199</v>
      </c>
      <c r="C179" s="27"/>
      <c r="F179" s="17"/>
      <c r="G179" s="17"/>
      <c r="H179" s="17"/>
    </row>
    <row r="181" spans="2:80" s="12" customFormat="1" x14ac:dyDescent="0.25">
      <c r="B181" s="6" t="s">
        <v>200</v>
      </c>
      <c r="C181" s="7" t="s">
        <v>188</v>
      </c>
      <c r="D181" s="11"/>
      <c r="F181" s="17"/>
      <c r="G181" s="17"/>
      <c r="H181" s="17"/>
    </row>
    <row r="182" spans="2:80" s="12" customFormat="1" x14ac:dyDescent="0.25">
      <c r="B182" s="156" t="s">
        <v>165</v>
      </c>
      <c r="C182" s="2" t="s">
        <v>165</v>
      </c>
      <c r="F182" s="17"/>
      <c r="G182" s="17"/>
      <c r="H182" s="17"/>
    </row>
    <row r="185" spans="2:80" s="12" customFormat="1" x14ac:dyDescent="0.25">
      <c r="B185" s="6" t="s">
        <v>201</v>
      </c>
      <c r="C185" s="7" t="s">
        <v>202</v>
      </c>
      <c r="D185" s="11"/>
      <c r="F185" s="17"/>
      <c r="G185" s="17"/>
      <c r="H185" s="17"/>
    </row>
    <row r="186" spans="2:80" s="12" customFormat="1" x14ac:dyDescent="0.25">
      <c r="B186" s="156" t="s">
        <v>165</v>
      </c>
      <c r="C186" s="2" t="s">
        <v>165</v>
      </c>
      <c r="F186" s="17"/>
      <c r="G186" s="17"/>
      <c r="H186" s="17"/>
    </row>
    <row r="189" spans="2:80" s="12" customFormat="1" x14ac:dyDescent="0.25">
      <c r="B189" s="11" t="s">
        <v>203</v>
      </c>
      <c r="C189" s="27"/>
      <c r="F189" s="17"/>
      <c r="G189" s="17"/>
      <c r="H189" s="17"/>
    </row>
    <row r="192" spans="2:80" s="12" customFormat="1" x14ac:dyDescent="0.25">
      <c r="B192" s="11" t="s">
        <v>206</v>
      </c>
      <c r="C192" s="27"/>
      <c r="F192" s="17"/>
      <c r="G192" s="17"/>
      <c r="H192" s="17"/>
    </row>
    <row r="193" spans="2:8" s="12" customFormat="1" x14ac:dyDescent="0.25">
      <c r="B193" s="6" t="s">
        <v>180</v>
      </c>
      <c r="C193" s="7" t="s">
        <v>207</v>
      </c>
      <c r="D193" s="6" t="s">
        <v>208</v>
      </c>
      <c r="E193" s="6" t="s">
        <v>209</v>
      </c>
      <c r="F193" s="61" t="s">
        <v>210</v>
      </c>
      <c r="G193" s="60"/>
      <c r="H193" s="17"/>
    </row>
    <row r="194" spans="2:8" s="12" customFormat="1" x14ac:dyDescent="0.25">
      <c r="B194" s="156" t="s">
        <v>165</v>
      </c>
      <c r="C194" s="2" t="s">
        <v>165</v>
      </c>
      <c r="D194" s="156" t="s">
        <v>165</v>
      </c>
      <c r="E194" s="156" t="s">
        <v>165</v>
      </c>
      <c r="F194" s="59" t="s">
        <v>165</v>
      </c>
      <c r="G194" s="17"/>
      <c r="H194" s="17"/>
    </row>
    <row r="195" spans="2:8" s="12" customFormat="1" x14ac:dyDescent="0.25">
      <c r="B195" s="12" t="s">
        <v>211</v>
      </c>
      <c r="C195" s="27"/>
      <c r="F195" s="17"/>
      <c r="G195" s="17"/>
      <c r="H195" s="17"/>
    </row>
  </sheetData>
  <mergeCells count="3">
    <mergeCell ref="B1:E1"/>
    <mergeCell ref="C3:C6"/>
    <mergeCell ref="D3:D6"/>
  </mergeCells>
  <hyperlinks>
    <hyperlink ref="A1" location="Index!A1" display="Index" xr:uid="{FD7E7A38-A1A4-485F-8FC6-1CDA939B284A}"/>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B6E1-A672-4DD4-9E4A-35CE717827F4}">
  <sheetPr codeName="Sheet57"/>
  <dimension ref="A1:CB19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119</v>
      </c>
      <c r="C1" s="188"/>
      <c r="D1" s="188"/>
      <c r="E1" s="188"/>
      <c r="F1" s="17"/>
      <c r="G1" s="17"/>
      <c r="H1" s="17"/>
    </row>
    <row r="3" spans="1:9" s="12" customFormat="1" ht="18" customHeight="1" x14ac:dyDescent="0.25">
      <c r="B3" s="1" t="s">
        <v>341</v>
      </c>
      <c r="C3" s="180"/>
      <c r="D3" s="239"/>
      <c r="F3" s="17"/>
      <c r="G3" s="17"/>
      <c r="H3" s="17"/>
    </row>
    <row r="4" spans="1:9" s="12" customFormat="1" ht="18" customHeight="1" x14ac:dyDescent="0.25">
      <c r="B4" s="159" t="s">
        <v>342</v>
      </c>
      <c r="C4" s="180"/>
      <c r="D4" s="239"/>
      <c r="F4" s="17"/>
      <c r="G4" s="17"/>
      <c r="H4" s="17"/>
    </row>
    <row r="5" spans="1:9" s="12" customFormat="1" ht="18" customHeight="1" x14ac:dyDescent="0.25">
      <c r="B5" s="159" t="s">
        <v>131</v>
      </c>
      <c r="C5" s="180"/>
      <c r="D5" s="239"/>
      <c r="F5" s="17"/>
      <c r="G5" s="17"/>
      <c r="H5" s="17"/>
    </row>
    <row r="6" spans="1:9" s="12" customFormat="1" ht="18" customHeight="1" x14ac:dyDescent="0.25">
      <c r="B6" s="159" t="s">
        <v>343</v>
      </c>
      <c r="C6" s="180"/>
      <c r="D6" s="239"/>
      <c r="F6" s="17"/>
      <c r="G6" s="17"/>
      <c r="H6" s="17"/>
    </row>
    <row r="7" spans="1:9" s="12" customFormat="1" ht="18" customHeight="1" x14ac:dyDescent="0.25">
      <c r="B7" s="159" t="s">
        <v>344</v>
      </c>
      <c r="C7" s="180"/>
      <c r="D7" s="239"/>
      <c r="F7" s="17"/>
      <c r="G7" s="17"/>
      <c r="H7" s="17"/>
    </row>
    <row r="8" spans="1:9" s="12" customFormat="1" ht="30" customHeight="1" x14ac:dyDescent="0.25">
      <c r="B8" s="159" t="s">
        <v>134</v>
      </c>
      <c r="C8" s="238" t="s">
        <v>135</v>
      </c>
      <c r="D8" s="23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1569</v>
      </c>
      <c r="C15" s="27" t="s">
        <v>143</v>
      </c>
      <c r="D15" s="12" t="s">
        <v>293</v>
      </c>
      <c r="E15" s="12" t="s">
        <v>345</v>
      </c>
      <c r="F15" s="17">
        <v>763051</v>
      </c>
      <c r="G15" s="17">
        <v>32591.43</v>
      </c>
      <c r="H15" s="17">
        <v>4.5999999999999996</v>
      </c>
    </row>
    <row r="16" spans="1:9" s="12" customFormat="1" x14ac:dyDescent="0.25">
      <c r="B16" s="12" t="s">
        <v>1570</v>
      </c>
      <c r="C16" s="27" t="s">
        <v>143</v>
      </c>
      <c r="D16" s="12" t="s">
        <v>264</v>
      </c>
      <c r="E16" s="12" t="s">
        <v>346</v>
      </c>
      <c r="F16" s="17">
        <v>2250751</v>
      </c>
      <c r="G16" s="17">
        <v>27579.58</v>
      </c>
      <c r="H16" s="17">
        <v>3.89</v>
      </c>
    </row>
    <row r="17" spans="2:8" s="12" customFormat="1" x14ac:dyDescent="0.25">
      <c r="B17" s="12" t="s">
        <v>1571</v>
      </c>
      <c r="C17" s="27" t="s">
        <v>143</v>
      </c>
      <c r="D17" s="12" t="s">
        <v>347</v>
      </c>
      <c r="E17" s="12" t="s">
        <v>348</v>
      </c>
      <c r="F17" s="17">
        <v>4804600</v>
      </c>
      <c r="G17" s="17">
        <v>27270.91</v>
      </c>
      <c r="H17" s="17">
        <v>3.85</v>
      </c>
    </row>
    <row r="18" spans="2:8" s="12" customFormat="1" x14ac:dyDescent="0.25">
      <c r="B18" s="12" t="s">
        <v>1572</v>
      </c>
      <c r="C18" s="27" t="s">
        <v>143</v>
      </c>
      <c r="D18" s="12" t="s">
        <v>293</v>
      </c>
      <c r="E18" s="12" t="s">
        <v>349</v>
      </c>
      <c r="F18" s="17">
        <v>215767</v>
      </c>
      <c r="G18" s="17">
        <v>25168.47</v>
      </c>
      <c r="H18" s="17">
        <v>3.55</v>
      </c>
    </row>
    <row r="19" spans="2:8" s="12" customFormat="1" x14ac:dyDescent="0.25">
      <c r="B19" s="12" t="s">
        <v>1573</v>
      </c>
      <c r="C19" s="27" t="s">
        <v>143</v>
      </c>
      <c r="D19" s="12" t="s">
        <v>285</v>
      </c>
      <c r="E19" s="12" t="s">
        <v>350</v>
      </c>
      <c r="F19" s="17">
        <v>20783896</v>
      </c>
      <c r="G19" s="17">
        <v>23558.55</v>
      </c>
      <c r="H19" s="17">
        <v>3.33</v>
      </c>
    </row>
    <row r="20" spans="2:8" s="12" customFormat="1" x14ac:dyDescent="0.25">
      <c r="B20" s="12" t="s">
        <v>1529</v>
      </c>
      <c r="C20" s="27" t="s">
        <v>143</v>
      </c>
      <c r="D20" s="12" t="s">
        <v>272</v>
      </c>
      <c r="E20" s="12" t="s">
        <v>273</v>
      </c>
      <c r="F20" s="17">
        <v>10859605</v>
      </c>
      <c r="G20" s="17">
        <v>21089.35</v>
      </c>
      <c r="H20" s="17">
        <v>2.98</v>
      </c>
    </row>
    <row r="21" spans="2:8" s="12" customFormat="1" x14ac:dyDescent="0.25">
      <c r="B21" s="12" t="s">
        <v>1574</v>
      </c>
      <c r="C21" s="27" t="s">
        <v>143</v>
      </c>
      <c r="D21" s="12" t="s">
        <v>268</v>
      </c>
      <c r="E21" s="12" t="s">
        <v>351</v>
      </c>
      <c r="F21" s="17">
        <v>1250000</v>
      </c>
      <c r="G21" s="17">
        <v>19706.25</v>
      </c>
      <c r="H21" s="17">
        <v>2.78</v>
      </c>
    </row>
    <row r="22" spans="2:8" s="12" customFormat="1" x14ac:dyDescent="0.25">
      <c r="B22" s="12" t="s">
        <v>1575</v>
      </c>
      <c r="C22" s="27" t="s">
        <v>143</v>
      </c>
      <c r="D22" s="12" t="s">
        <v>264</v>
      </c>
      <c r="E22" s="12" t="s">
        <v>352</v>
      </c>
      <c r="F22" s="17">
        <v>7101529</v>
      </c>
      <c r="G22" s="17">
        <v>19564.71</v>
      </c>
      <c r="H22" s="17">
        <v>2.76</v>
      </c>
    </row>
    <row r="23" spans="2:8" s="12" customFormat="1" x14ac:dyDescent="0.25">
      <c r="B23" s="12" t="s">
        <v>1576</v>
      </c>
      <c r="C23" s="27" t="s">
        <v>143</v>
      </c>
      <c r="D23" s="12" t="s">
        <v>264</v>
      </c>
      <c r="E23" s="12" t="s">
        <v>353</v>
      </c>
      <c r="F23" s="17">
        <v>411118</v>
      </c>
      <c r="G23" s="17">
        <v>19521.32</v>
      </c>
      <c r="H23" s="17">
        <v>2.76</v>
      </c>
    </row>
    <row r="24" spans="2:8" s="12" customFormat="1" x14ac:dyDescent="0.25">
      <c r="B24" s="12" t="s">
        <v>1577</v>
      </c>
      <c r="C24" s="27" t="s">
        <v>143</v>
      </c>
      <c r="D24" s="12" t="s">
        <v>144</v>
      </c>
      <c r="E24" s="12" t="s">
        <v>354</v>
      </c>
      <c r="F24" s="17">
        <v>995674</v>
      </c>
      <c r="G24" s="17">
        <v>19094.04</v>
      </c>
      <c r="H24" s="17">
        <v>2.7</v>
      </c>
    </row>
    <row r="25" spans="2:8" s="12" customFormat="1" x14ac:dyDescent="0.25">
      <c r="B25" s="12" t="s">
        <v>1578</v>
      </c>
      <c r="C25" s="27" t="s">
        <v>143</v>
      </c>
      <c r="D25" s="12" t="s">
        <v>335</v>
      </c>
      <c r="E25" s="12" t="s">
        <v>355</v>
      </c>
      <c r="F25" s="17">
        <v>2734324</v>
      </c>
      <c r="G25" s="17">
        <v>18976.21</v>
      </c>
      <c r="H25" s="17">
        <v>2.68</v>
      </c>
    </row>
    <row r="26" spans="2:8" s="12" customFormat="1" x14ac:dyDescent="0.25">
      <c r="B26" s="12" t="s">
        <v>356</v>
      </c>
      <c r="C26" s="27" t="s">
        <v>143</v>
      </c>
      <c r="D26" s="12" t="s">
        <v>357</v>
      </c>
      <c r="E26" s="12" t="s">
        <v>358</v>
      </c>
      <c r="F26" s="17">
        <v>767145</v>
      </c>
      <c r="G26" s="17">
        <v>17974.97</v>
      </c>
      <c r="H26" s="17">
        <v>2.54</v>
      </c>
    </row>
    <row r="27" spans="2:8" s="12" customFormat="1" x14ac:dyDescent="0.25">
      <c r="B27" s="12" t="s">
        <v>1538</v>
      </c>
      <c r="C27" s="27" t="s">
        <v>143</v>
      </c>
      <c r="D27" s="12" t="s">
        <v>287</v>
      </c>
      <c r="E27" s="12" t="s">
        <v>288</v>
      </c>
      <c r="F27" s="17">
        <v>1965500</v>
      </c>
      <c r="G27" s="17">
        <v>17859.52</v>
      </c>
      <c r="H27" s="17">
        <v>2.52</v>
      </c>
    </row>
    <row r="28" spans="2:8" s="12" customFormat="1" x14ac:dyDescent="0.25">
      <c r="B28" s="12" t="s">
        <v>1579</v>
      </c>
      <c r="C28" s="27" t="s">
        <v>143</v>
      </c>
      <c r="D28" s="12" t="s">
        <v>347</v>
      </c>
      <c r="E28" s="12" t="s">
        <v>359</v>
      </c>
      <c r="F28" s="17">
        <v>9000000</v>
      </c>
      <c r="G28" s="17">
        <v>17833.5</v>
      </c>
      <c r="H28" s="17">
        <v>2.52</v>
      </c>
    </row>
    <row r="29" spans="2:8" s="12" customFormat="1" x14ac:dyDescent="0.25">
      <c r="B29" s="12" t="s">
        <v>1551</v>
      </c>
      <c r="C29" s="27" t="s">
        <v>143</v>
      </c>
      <c r="D29" s="12" t="s">
        <v>266</v>
      </c>
      <c r="E29" s="12" t="s">
        <v>307</v>
      </c>
      <c r="F29" s="17">
        <v>3232701</v>
      </c>
      <c r="G29" s="17">
        <v>17218.98</v>
      </c>
      <c r="H29" s="17">
        <v>2.4300000000000002</v>
      </c>
    </row>
    <row r="30" spans="2:8" s="12" customFormat="1" x14ac:dyDescent="0.25">
      <c r="B30" s="12" t="s">
        <v>360</v>
      </c>
      <c r="C30" s="27" t="s">
        <v>143</v>
      </c>
      <c r="D30" s="12" t="s">
        <v>302</v>
      </c>
      <c r="E30" s="12" t="s">
        <v>361</v>
      </c>
      <c r="F30" s="17">
        <v>2001105</v>
      </c>
      <c r="G30" s="17">
        <v>15743.69</v>
      </c>
      <c r="H30" s="17">
        <v>2.2200000000000002</v>
      </c>
    </row>
    <row r="31" spans="2:8" s="12" customFormat="1" x14ac:dyDescent="0.25">
      <c r="B31" s="12" t="s">
        <v>1580</v>
      </c>
      <c r="C31" s="27" t="s">
        <v>143</v>
      </c>
      <c r="D31" s="12" t="s">
        <v>324</v>
      </c>
      <c r="E31" s="12" t="s">
        <v>362</v>
      </c>
      <c r="F31" s="17">
        <v>1792435</v>
      </c>
      <c r="G31" s="17">
        <v>15123.67</v>
      </c>
      <c r="H31" s="17">
        <v>2.14</v>
      </c>
    </row>
    <row r="32" spans="2:8" s="12" customFormat="1" x14ac:dyDescent="0.25">
      <c r="B32" s="12" t="s">
        <v>1541</v>
      </c>
      <c r="C32" s="27" t="s">
        <v>143</v>
      </c>
      <c r="D32" s="12" t="s">
        <v>250</v>
      </c>
      <c r="E32" s="12" t="s">
        <v>291</v>
      </c>
      <c r="F32" s="17">
        <v>11340118</v>
      </c>
      <c r="G32" s="17">
        <v>14526.69</v>
      </c>
      <c r="H32" s="17">
        <v>2.0499999999999998</v>
      </c>
    </row>
    <row r="33" spans="2:8" s="12" customFormat="1" x14ac:dyDescent="0.25">
      <c r="B33" s="12" t="s">
        <v>1530</v>
      </c>
      <c r="C33" s="27" t="s">
        <v>143</v>
      </c>
      <c r="D33" s="12" t="s">
        <v>261</v>
      </c>
      <c r="E33" s="12" t="s">
        <v>274</v>
      </c>
      <c r="F33" s="17">
        <v>5463322</v>
      </c>
      <c r="G33" s="17">
        <v>13928.74</v>
      </c>
      <c r="H33" s="17">
        <v>1.97</v>
      </c>
    </row>
    <row r="34" spans="2:8" s="12" customFormat="1" x14ac:dyDescent="0.25">
      <c r="B34" s="12" t="s">
        <v>1581</v>
      </c>
      <c r="C34" s="27" t="s">
        <v>143</v>
      </c>
      <c r="D34" s="12" t="s">
        <v>363</v>
      </c>
      <c r="E34" s="12" t="s">
        <v>364</v>
      </c>
      <c r="F34" s="17">
        <v>515978</v>
      </c>
      <c r="G34" s="17">
        <v>13773</v>
      </c>
      <c r="H34" s="17">
        <v>1.94</v>
      </c>
    </row>
    <row r="35" spans="2:8" s="12" customFormat="1" x14ac:dyDescent="0.25">
      <c r="B35" s="12" t="s">
        <v>1582</v>
      </c>
      <c r="C35" s="27" t="s">
        <v>143</v>
      </c>
      <c r="D35" s="12" t="s">
        <v>283</v>
      </c>
      <c r="E35" s="12" t="s">
        <v>365</v>
      </c>
      <c r="F35" s="17">
        <v>2389000</v>
      </c>
      <c r="G35" s="17">
        <v>13671.05</v>
      </c>
      <c r="H35" s="17">
        <v>1.93</v>
      </c>
    </row>
    <row r="36" spans="2:8" s="12" customFormat="1" x14ac:dyDescent="0.25">
      <c r="B36" s="12" t="s">
        <v>1583</v>
      </c>
      <c r="C36" s="27" t="s">
        <v>143</v>
      </c>
      <c r="D36" s="12" t="s">
        <v>335</v>
      </c>
      <c r="E36" s="12" t="s">
        <v>366</v>
      </c>
      <c r="F36" s="17">
        <v>3500000</v>
      </c>
      <c r="G36" s="17">
        <v>13492.5</v>
      </c>
      <c r="H36" s="17">
        <v>1.9</v>
      </c>
    </row>
    <row r="37" spans="2:8" s="12" customFormat="1" x14ac:dyDescent="0.25">
      <c r="B37" s="12" t="s">
        <v>1584</v>
      </c>
      <c r="C37" s="27" t="s">
        <v>143</v>
      </c>
      <c r="D37" s="12" t="s">
        <v>264</v>
      </c>
      <c r="E37" s="12" t="s">
        <v>367</v>
      </c>
      <c r="F37" s="17">
        <v>900700</v>
      </c>
      <c r="G37" s="17">
        <v>12928.65</v>
      </c>
      <c r="H37" s="17">
        <v>1.83</v>
      </c>
    </row>
    <row r="38" spans="2:8" s="12" customFormat="1" x14ac:dyDescent="0.25">
      <c r="B38" s="12" t="s">
        <v>1585</v>
      </c>
      <c r="C38" s="27" t="s">
        <v>143</v>
      </c>
      <c r="D38" s="12" t="s">
        <v>368</v>
      </c>
      <c r="E38" s="12" t="s">
        <v>369</v>
      </c>
      <c r="F38" s="17">
        <v>1503967</v>
      </c>
      <c r="G38" s="17">
        <v>12766.42</v>
      </c>
      <c r="H38" s="17">
        <v>1.8</v>
      </c>
    </row>
    <row r="39" spans="2:8" s="12" customFormat="1" x14ac:dyDescent="0.25">
      <c r="B39" s="12" t="s">
        <v>1586</v>
      </c>
      <c r="C39" s="27" t="s">
        <v>143</v>
      </c>
      <c r="D39" s="12" t="s">
        <v>264</v>
      </c>
      <c r="E39" s="12" t="s">
        <v>370</v>
      </c>
      <c r="F39" s="17">
        <v>800000</v>
      </c>
      <c r="G39" s="17">
        <v>12747.2</v>
      </c>
      <c r="H39" s="17">
        <v>1.8</v>
      </c>
    </row>
    <row r="40" spans="2:8" s="12" customFormat="1" x14ac:dyDescent="0.25">
      <c r="B40" s="12" t="s">
        <v>1587</v>
      </c>
      <c r="C40" s="27" t="s">
        <v>143</v>
      </c>
      <c r="D40" s="12" t="s">
        <v>275</v>
      </c>
      <c r="E40" s="12" t="s">
        <v>371</v>
      </c>
      <c r="F40" s="17">
        <v>2000000</v>
      </c>
      <c r="G40" s="17">
        <v>12346</v>
      </c>
      <c r="H40" s="17">
        <v>1.74</v>
      </c>
    </row>
    <row r="41" spans="2:8" s="12" customFormat="1" x14ac:dyDescent="0.25">
      <c r="B41" s="12" t="s">
        <v>1588</v>
      </c>
      <c r="C41" s="27" t="s">
        <v>143</v>
      </c>
      <c r="D41" s="12" t="s">
        <v>287</v>
      </c>
      <c r="E41" s="12" t="s">
        <v>372</v>
      </c>
      <c r="F41" s="17">
        <v>2021823</v>
      </c>
      <c r="G41" s="17">
        <v>12096.57</v>
      </c>
      <c r="H41" s="17">
        <v>1.71</v>
      </c>
    </row>
    <row r="42" spans="2:8" s="12" customFormat="1" x14ac:dyDescent="0.25">
      <c r="B42" s="12" t="s">
        <v>1589</v>
      </c>
      <c r="C42" s="27" t="s">
        <v>143</v>
      </c>
      <c r="D42" s="12" t="s">
        <v>283</v>
      </c>
      <c r="E42" s="12" t="s">
        <v>373</v>
      </c>
      <c r="F42" s="17">
        <v>3347532</v>
      </c>
      <c r="G42" s="17">
        <v>12076.22</v>
      </c>
      <c r="H42" s="17">
        <v>1.7</v>
      </c>
    </row>
    <row r="43" spans="2:8" s="12" customFormat="1" x14ac:dyDescent="0.25">
      <c r="B43" s="12" t="s">
        <v>1590</v>
      </c>
      <c r="C43" s="27" t="s">
        <v>143</v>
      </c>
      <c r="D43" s="12" t="s">
        <v>280</v>
      </c>
      <c r="E43" s="12" t="s">
        <v>374</v>
      </c>
      <c r="F43" s="17">
        <v>1782421</v>
      </c>
      <c r="G43" s="17">
        <v>12022.43</v>
      </c>
      <c r="H43" s="17">
        <v>1.7</v>
      </c>
    </row>
    <row r="44" spans="2:8" s="12" customFormat="1" x14ac:dyDescent="0.25">
      <c r="B44" s="12" t="s">
        <v>1591</v>
      </c>
      <c r="C44" s="27" t="s">
        <v>143</v>
      </c>
      <c r="D44" s="12" t="s">
        <v>320</v>
      </c>
      <c r="E44" s="12" t="s">
        <v>375</v>
      </c>
      <c r="F44" s="17">
        <v>17112968</v>
      </c>
      <c r="G44" s="17">
        <v>11482.8</v>
      </c>
      <c r="H44" s="17">
        <v>1.62</v>
      </c>
    </row>
    <row r="45" spans="2:8" s="12" customFormat="1" x14ac:dyDescent="0.25">
      <c r="B45" s="12" t="s">
        <v>376</v>
      </c>
      <c r="C45" s="27" t="s">
        <v>143</v>
      </c>
      <c r="D45" s="12" t="s">
        <v>324</v>
      </c>
      <c r="E45" s="12" t="s">
        <v>377</v>
      </c>
      <c r="F45" s="17">
        <v>5953157</v>
      </c>
      <c r="G45" s="17">
        <v>10930</v>
      </c>
      <c r="H45" s="17">
        <v>1.54</v>
      </c>
    </row>
    <row r="46" spans="2:8" s="12" customFormat="1" x14ac:dyDescent="0.25">
      <c r="B46" s="12" t="s">
        <v>1592</v>
      </c>
      <c r="C46" s="27" t="s">
        <v>143</v>
      </c>
      <c r="D46" s="12" t="s">
        <v>297</v>
      </c>
      <c r="E46" s="12" t="s">
        <v>378</v>
      </c>
      <c r="F46" s="17">
        <v>1428701</v>
      </c>
      <c r="G46" s="17">
        <v>10427.370000000001</v>
      </c>
      <c r="H46" s="17">
        <v>1.47</v>
      </c>
    </row>
    <row r="47" spans="2:8" s="12" customFormat="1" x14ac:dyDescent="0.25">
      <c r="B47" s="12" t="s">
        <v>1593</v>
      </c>
      <c r="C47" s="27" t="s">
        <v>143</v>
      </c>
      <c r="D47" s="12" t="s">
        <v>264</v>
      </c>
      <c r="E47" s="12" t="s">
        <v>379</v>
      </c>
      <c r="F47" s="17">
        <v>788143</v>
      </c>
      <c r="G47" s="17">
        <v>9506.9699999999993</v>
      </c>
      <c r="H47" s="17">
        <v>1.34</v>
      </c>
    </row>
    <row r="48" spans="2:8" s="12" customFormat="1" x14ac:dyDescent="0.25">
      <c r="B48" s="12" t="s">
        <v>1594</v>
      </c>
      <c r="C48" s="27" t="s">
        <v>143</v>
      </c>
      <c r="D48" s="12" t="s">
        <v>275</v>
      </c>
      <c r="E48" s="12" t="s">
        <v>380</v>
      </c>
      <c r="F48" s="17">
        <v>3300000</v>
      </c>
      <c r="G48" s="17">
        <v>9400.0499999999993</v>
      </c>
      <c r="H48" s="17">
        <v>1.33</v>
      </c>
    </row>
    <row r="49" spans="2:8" s="12" customFormat="1" x14ac:dyDescent="0.25">
      <c r="B49" s="12" t="s">
        <v>381</v>
      </c>
      <c r="C49" s="27" t="s">
        <v>143</v>
      </c>
      <c r="D49" s="12" t="s">
        <v>264</v>
      </c>
      <c r="E49" s="12" t="s">
        <v>382</v>
      </c>
      <c r="F49" s="17">
        <v>539278</v>
      </c>
      <c r="G49" s="17">
        <v>9313.6</v>
      </c>
      <c r="H49" s="17">
        <v>1.31</v>
      </c>
    </row>
    <row r="50" spans="2:8" s="12" customFormat="1" x14ac:dyDescent="0.25">
      <c r="B50" s="12" t="s">
        <v>1595</v>
      </c>
      <c r="C50" s="27" t="s">
        <v>143</v>
      </c>
      <c r="D50" s="12" t="s">
        <v>275</v>
      </c>
      <c r="E50" s="12" t="s">
        <v>383</v>
      </c>
      <c r="F50" s="17">
        <v>900000</v>
      </c>
      <c r="G50" s="17">
        <v>8978.85</v>
      </c>
      <c r="H50" s="17">
        <v>1.27</v>
      </c>
    </row>
    <row r="51" spans="2:8" s="12" customFormat="1" x14ac:dyDescent="0.25">
      <c r="B51" s="12" t="s">
        <v>1596</v>
      </c>
      <c r="C51" s="27" t="s">
        <v>143</v>
      </c>
      <c r="D51" s="12" t="s">
        <v>266</v>
      </c>
      <c r="E51" s="12" t="s">
        <v>384</v>
      </c>
      <c r="F51" s="17">
        <v>2713630</v>
      </c>
      <c r="G51" s="17">
        <v>8149.03</v>
      </c>
      <c r="H51" s="17">
        <v>1.1499999999999999</v>
      </c>
    </row>
    <row r="52" spans="2:8" s="12" customFormat="1" x14ac:dyDescent="0.25">
      <c r="B52" s="12" t="s">
        <v>1597</v>
      </c>
      <c r="C52" s="27" t="s">
        <v>143</v>
      </c>
      <c r="D52" s="12" t="s">
        <v>261</v>
      </c>
      <c r="E52" s="12" t="s">
        <v>385</v>
      </c>
      <c r="F52" s="17">
        <v>287484</v>
      </c>
      <c r="G52" s="17">
        <v>7375.55</v>
      </c>
      <c r="H52" s="17">
        <v>1.04</v>
      </c>
    </row>
    <row r="53" spans="2:8" s="12" customFormat="1" x14ac:dyDescent="0.25">
      <c r="B53" s="12" t="s">
        <v>1598</v>
      </c>
      <c r="C53" s="27" t="s">
        <v>143</v>
      </c>
      <c r="D53" s="12" t="s">
        <v>386</v>
      </c>
      <c r="E53" s="12" t="s">
        <v>387</v>
      </c>
      <c r="F53" s="17">
        <v>2804857</v>
      </c>
      <c r="G53" s="17">
        <v>7204.28</v>
      </c>
      <c r="H53" s="17">
        <v>1.02</v>
      </c>
    </row>
    <row r="54" spans="2:8" s="12" customFormat="1" x14ac:dyDescent="0.25">
      <c r="B54" s="12" t="s">
        <v>1599</v>
      </c>
      <c r="C54" s="27" t="s">
        <v>143</v>
      </c>
      <c r="D54" s="12" t="s">
        <v>320</v>
      </c>
      <c r="E54" s="12" t="s">
        <v>388</v>
      </c>
      <c r="F54" s="17">
        <v>782332</v>
      </c>
      <c r="G54" s="17">
        <v>6549.68</v>
      </c>
      <c r="H54" s="17">
        <v>0.92</v>
      </c>
    </row>
    <row r="55" spans="2:8" s="12" customFormat="1" x14ac:dyDescent="0.25">
      <c r="B55" s="12" t="s">
        <v>389</v>
      </c>
      <c r="C55" s="27" t="s">
        <v>143</v>
      </c>
      <c r="D55" s="12" t="s">
        <v>264</v>
      </c>
      <c r="E55" s="12" t="s">
        <v>390</v>
      </c>
      <c r="F55" s="17">
        <v>2068550</v>
      </c>
      <c r="G55" s="17">
        <v>6210.82</v>
      </c>
      <c r="H55" s="17">
        <v>0.88</v>
      </c>
    </row>
    <row r="56" spans="2:8" s="12" customFormat="1" x14ac:dyDescent="0.25">
      <c r="B56" s="12" t="s">
        <v>1600</v>
      </c>
      <c r="C56" s="27" t="s">
        <v>143</v>
      </c>
      <c r="D56" s="12" t="s">
        <v>264</v>
      </c>
      <c r="E56" s="12" t="s">
        <v>391</v>
      </c>
      <c r="F56" s="17">
        <v>1043126</v>
      </c>
      <c r="G56" s="17">
        <v>5897.83</v>
      </c>
      <c r="H56" s="17">
        <v>0.83</v>
      </c>
    </row>
    <row r="57" spans="2:8" s="12" customFormat="1" x14ac:dyDescent="0.25">
      <c r="B57" s="12" t="s">
        <v>1601</v>
      </c>
      <c r="C57" s="27" t="s">
        <v>143</v>
      </c>
      <c r="D57" s="12" t="s">
        <v>392</v>
      </c>
      <c r="E57" s="12" t="s">
        <v>393</v>
      </c>
      <c r="F57" s="17">
        <v>855478</v>
      </c>
      <c r="G57" s="17">
        <v>5866.87</v>
      </c>
      <c r="H57" s="17">
        <v>0.83</v>
      </c>
    </row>
    <row r="58" spans="2:8" s="12" customFormat="1" x14ac:dyDescent="0.25">
      <c r="B58" s="12" t="s">
        <v>1602</v>
      </c>
      <c r="C58" s="27" t="s">
        <v>143</v>
      </c>
      <c r="D58" s="12" t="s">
        <v>300</v>
      </c>
      <c r="E58" s="12" t="s">
        <v>394</v>
      </c>
      <c r="F58" s="17">
        <v>1772916</v>
      </c>
      <c r="G58" s="17">
        <v>5804.53</v>
      </c>
      <c r="H58" s="17">
        <v>0.82</v>
      </c>
    </row>
    <row r="59" spans="2:8" s="12" customFormat="1" x14ac:dyDescent="0.25">
      <c r="B59" s="12" t="s">
        <v>1603</v>
      </c>
      <c r="C59" s="27" t="s">
        <v>143</v>
      </c>
      <c r="D59" s="12" t="s">
        <v>395</v>
      </c>
      <c r="E59" s="12" t="s">
        <v>396</v>
      </c>
      <c r="F59" s="17">
        <v>2281581</v>
      </c>
      <c r="G59" s="17">
        <v>5245.35</v>
      </c>
      <c r="H59" s="17">
        <v>0.74</v>
      </c>
    </row>
    <row r="60" spans="2:8" s="12" customFormat="1" x14ac:dyDescent="0.25">
      <c r="B60" s="12" t="s">
        <v>397</v>
      </c>
      <c r="C60" s="27" t="s">
        <v>143</v>
      </c>
      <c r="D60" s="12" t="s">
        <v>261</v>
      </c>
      <c r="E60" s="12" t="s">
        <v>398</v>
      </c>
      <c r="F60" s="17">
        <v>1108963</v>
      </c>
      <c r="G60" s="17">
        <v>4811.24</v>
      </c>
      <c r="H60" s="17">
        <v>0.68</v>
      </c>
    </row>
    <row r="61" spans="2:8" s="12" customFormat="1" x14ac:dyDescent="0.25">
      <c r="B61" s="12" t="s">
        <v>1604</v>
      </c>
      <c r="C61" s="27" t="s">
        <v>143</v>
      </c>
      <c r="D61" s="12" t="s">
        <v>368</v>
      </c>
      <c r="E61" s="12" t="s">
        <v>399</v>
      </c>
      <c r="F61" s="17">
        <v>412753</v>
      </c>
      <c r="G61" s="17">
        <v>4778.4399999999996</v>
      </c>
      <c r="H61" s="17">
        <v>0.67</v>
      </c>
    </row>
    <row r="62" spans="2:8" s="12" customFormat="1" x14ac:dyDescent="0.25">
      <c r="B62" s="12" t="s">
        <v>1605</v>
      </c>
      <c r="C62" s="27" t="s">
        <v>143</v>
      </c>
      <c r="D62" s="12" t="s">
        <v>293</v>
      </c>
      <c r="E62" s="12" t="s">
        <v>400</v>
      </c>
      <c r="F62" s="17">
        <v>1844399</v>
      </c>
      <c r="G62" s="17">
        <v>4329.7299999999996</v>
      </c>
      <c r="H62" s="17">
        <v>0.61</v>
      </c>
    </row>
    <row r="63" spans="2:8" s="12" customFormat="1" x14ac:dyDescent="0.25">
      <c r="B63" s="12" t="s">
        <v>1606</v>
      </c>
      <c r="C63" s="27" t="s">
        <v>143</v>
      </c>
      <c r="D63" s="12" t="s">
        <v>266</v>
      </c>
      <c r="E63" s="12" t="s">
        <v>401</v>
      </c>
      <c r="F63" s="17">
        <v>143392</v>
      </c>
      <c r="G63" s="17">
        <v>2737.64</v>
      </c>
      <c r="H63" s="17">
        <v>0.39</v>
      </c>
    </row>
    <row r="64" spans="2:8" s="12" customFormat="1" x14ac:dyDescent="0.25">
      <c r="B64" s="12" t="s">
        <v>1607</v>
      </c>
      <c r="C64" s="27" t="s">
        <v>143</v>
      </c>
      <c r="D64" s="12" t="s">
        <v>264</v>
      </c>
      <c r="E64" s="12" t="s">
        <v>402</v>
      </c>
      <c r="F64" s="17">
        <v>626369</v>
      </c>
      <c r="G64" s="17">
        <v>2284.0500000000002</v>
      </c>
      <c r="H64" s="17">
        <v>0.32</v>
      </c>
    </row>
    <row r="65" spans="2:8" s="12" customFormat="1" x14ac:dyDescent="0.25">
      <c r="B65" s="12" t="s">
        <v>1511</v>
      </c>
      <c r="C65" s="27" t="s">
        <v>143</v>
      </c>
      <c r="D65" s="12" t="s">
        <v>320</v>
      </c>
      <c r="E65" s="12" t="s">
        <v>403</v>
      </c>
      <c r="F65" s="17">
        <v>3095712</v>
      </c>
      <c r="G65" s="17">
        <v>1331.16</v>
      </c>
      <c r="H65" s="17">
        <v>0.19</v>
      </c>
    </row>
    <row r="66" spans="2:8" s="12" customFormat="1" x14ac:dyDescent="0.25">
      <c r="B66" s="11" t="s">
        <v>333</v>
      </c>
      <c r="C66" s="27"/>
      <c r="F66" s="17"/>
      <c r="G66" s="17"/>
      <c r="H66" s="17"/>
    </row>
    <row r="67" spans="2:8" s="12" customFormat="1" x14ac:dyDescent="0.25">
      <c r="B67" s="12" t="s">
        <v>404</v>
      </c>
      <c r="C67" s="27" t="s">
        <v>143</v>
      </c>
      <c r="D67" s="12" t="s">
        <v>328</v>
      </c>
      <c r="E67" s="12" t="s">
        <v>405</v>
      </c>
      <c r="F67" s="17">
        <v>1043500</v>
      </c>
      <c r="G67" s="17">
        <v>991.01</v>
      </c>
      <c r="H67" s="17">
        <v>0.14000000000000001</v>
      </c>
    </row>
    <row r="68" spans="2:8" s="12" customFormat="1" x14ac:dyDescent="0.25">
      <c r="B68" s="11" t="s">
        <v>155</v>
      </c>
      <c r="C68" s="62"/>
      <c r="D68" s="11"/>
      <c r="E68" s="11"/>
      <c r="F68" s="60"/>
      <c r="G68" s="60">
        <f>SUM(G12:G67)</f>
        <v>661857.47</v>
      </c>
      <c r="H68" s="60">
        <f>SUM(H12:H67)</f>
        <v>93.429999999999993</v>
      </c>
    </row>
    <row r="69" spans="2:8" s="12" customFormat="1" x14ac:dyDescent="0.25">
      <c r="B69" s="11" t="s">
        <v>156</v>
      </c>
      <c r="C69" s="62"/>
      <c r="D69" s="11"/>
      <c r="E69" s="11"/>
      <c r="F69" s="60"/>
      <c r="G69" s="60">
        <v>33326.86</v>
      </c>
      <c r="H69" s="60">
        <v>4.7</v>
      </c>
    </row>
    <row r="70" spans="2:8" s="12" customFormat="1" x14ac:dyDescent="0.25">
      <c r="B70" s="11" t="s">
        <v>157</v>
      </c>
      <c r="C70" s="62"/>
      <c r="D70" s="11"/>
      <c r="E70" s="11"/>
      <c r="F70" s="60"/>
      <c r="G70" s="60">
        <v>695184.33</v>
      </c>
      <c r="H70" s="60">
        <v>98.13</v>
      </c>
    </row>
    <row r="71" spans="2:8" s="12" customFormat="1" x14ac:dyDescent="0.25">
      <c r="B71" s="11" t="s">
        <v>231</v>
      </c>
      <c r="C71" s="62"/>
      <c r="D71" s="11"/>
      <c r="E71" s="11"/>
      <c r="F71" s="60"/>
      <c r="G71" s="60">
        <v>13153.473590600057</v>
      </c>
      <c r="H71" s="60">
        <v>1.8700000000000045</v>
      </c>
    </row>
    <row r="72" spans="2:8" s="12" customFormat="1" x14ac:dyDescent="0.25">
      <c r="B72" s="11" t="s">
        <v>159</v>
      </c>
      <c r="C72" s="62"/>
      <c r="D72" s="11"/>
      <c r="E72" s="11"/>
      <c r="F72" s="60"/>
      <c r="G72" s="60">
        <v>708337.80359060003</v>
      </c>
      <c r="H72" s="60">
        <v>100</v>
      </c>
    </row>
    <row r="73" spans="2:8" s="12" customFormat="1" x14ac:dyDescent="0.25">
      <c r="B73" s="12" t="s">
        <v>160</v>
      </c>
      <c r="C73" s="27"/>
      <c r="F73" s="17"/>
      <c r="G73" s="17"/>
      <c r="H73" s="17"/>
    </row>
    <row r="74" spans="2:8" s="12" customFormat="1" x14ac:dyDescent="0.25">
      <c r="B74" s="11" t="s">
        <v>161</v>
      </c>
      <c r="C74" s="27"/>
      <c r="F74" s="17"/>
      <c r="G74" s="17"/>
      <c r="H74" s="17"/>
    </row>
    <row r="75" spans="2:8" s="12" customFormat="1" x14ac:dyDescent="0.25">
      <c r="B75" s="11" t="s">
        <v>162</v>
      </c>
      <c r="C75" s="27" t="s">
        <v>163</v>
      </c>
      <c r="F75" s="17"/>
      <c r="G75" s="17"/>
      <c r="H75" s="17"/>
    </row>
    <row r="76" spans="2:8" s="12" customFormat="1" x14ac:dyDescent="0.25">
      <c r="B76" s="11" t="s">
        <v>166</v>
      </c>
      <c r="C76" s="27" t="s">
        <v>165</v>
      </c>
      <c r="F76" s="17"/>
      <c r="G76" s="17"/>
      <c r="H76" s="17"/>
    </row>
    <row r="77" spans="2:8" s="12" customFormat="1" x14ac:dyDescent="0.25">
      <c r="B77" s="11" t="s">
        <v>167</v>
      </c>
      <c r="C77" s="27" t="s">
        <v>165</v>
      </c>
      <c r="F77" s="17"/>
      <c r="G77" s="17"/>
      <c r="H77" s="17"/>
    </row>
    <row r="78" spans="2:8" s="12" customFormat="1" x14ac:dyDescent="0.25">
      <c r="B78" s="11" t="s">
        <v>168</v>
      </c>
      <c r="C78" s="27" t="s">
        <v>169</v>
      </c>
      <c r="F78" s="17"/>
      <c r="G78" s="17"/>
      <c r="H78" s="17"/>
    </row>
    <row r="79" spans="2:8" s="12" customFormat="1" x14ac:dyDescent="0.25">
      <c r="B79" s="11" t="s">
        <v>406</v>
      </c>
      <c r="C79" s="62"/>
      <c r="F79" s="17"/>
      <c r="G79" s="17"/>
      <c r="H79" s="17"/>
    </row>
    <row r="80" spans="2:8" s="12" customFormat="1" x14ac:dyDescent="0.25">
      <c r="B80" s="11" t="s">
        <v>407</v>
      </c>
      <c r="C80" s="62"/>
      <c r="F80" s="17"/>
      <c r="G80" s="17"/>
      <c r="H80" s="17"/>
    </row>
    <row r="81" spans="2:8" s="12" customFormat="1" x14ac:dyDescent="0.25">
      <c r="B81" s="11" t="s">
        <v>408</v>
      </c>
      <c r="C81" s="62"/>
      <c r="F81" s="17"/>
      <c r="G81" s="17"/>
      <c r="H81" s="17"/>
    </row>
    <row r="82" spans="2:8" s="12" customFormat="1" x14ac:dyDescent="0.25">
      <c r="B82" s="11" t="s">
        <v>409</v>
      </c>
      <c r="C82" s="62"/>
      <c r="F82" s="17"/>
      <c r="G82" s="17"/>
      <c r="H82" s="17"/>
    </row>
    <row r="83" spans="2:8" s="12" customFormat="1" x14ac:dyDescent="0.25">
      <c r="B83" s="11" t="s">
        <v>410</v>
      </c>
      <c r="C83" s="62"/>
      <c r="F83" s="17"/>
      <c r="G83" s="17"/>
      <c r="H83" s="17"/>
    </row>
    <row r="84" spans="2:8" s="12" customFormat="1" x14ac:dyDescent="0.25">
      <c r="B84" s="11" t="s">
        <v>411</v>
      </c>
      <c r="C84" s="62"/>
      <c r="F84" s="17"/>
      <c r="G84" s="17"/>
      <c r="H84" s="17"/>
    </row>
    <row r="85" spans="2:8" s="12" customFormat="1" x14ac:dyDescent="0.25">
      <c r="B85" s="11" t="s">
        <v>412</v>
      </c>
      <c r="C85" s="62"/>
      <c r="F85" s="17"/>
      <c r="G85" s="17"/>
      <c r="H85" s="17"/>
    </row>
    <row r="86" spans="2:8" s="12" customFormat="1" x14ac:dyDescent="0.25">
      <c r="B86" s="11" t="s">
        <v>413</v>
      </c>
      <c r="C86" s="62"/>
      <c r="F86" s="17"/>
      <c r="G86" s="17"/>
      <c r="H86" s="17"/>
    </row>
    <row r="87" spans="2:8" s="12" customFormat="1" x14ac:dyDescent="0.25">
      <c r="B87" s="11" t="s">
        <v>414</v>
      </c>
      <c r="C87" s="62"/>
      <c r="F87" s="17"/>
      <c r="G87" s="17"/>
      <c r="H87" s="17"/>
    </row>
    <row r="88" spans="2:8" s="12" customFormat="1" x14ac:dyDescent="0.25">
      <c r="B88" s="12" t="s">
        <v>174</v>
      </c>
      <c r="C88" s="27"/>
      <c r="F88" s="17"/>
      <c r="G88" s="17"/>
      <c r="H88" s="17"/>
    </row>
    <row r="89" spans="2:8" s="12" customFormat="1" x14ac:dyDescent="0.25">
      <c r="B89" s="12" t="s">
        <v>234</v>
      </c>
      <c r="C89" s="27"/>
      <c r="F89" s="17"/>
      <c r="G89" s="17"/>
      <c r="H89" s="17"/>
    </row>
    <row r="92" spans="2:8" s="12" customFormat="1" x14ac:dyDescent="0.25">
      <c r="B92" s="6" t="s">
        <v>1500</v>
      </c>
      <c r="C92" s="7"/>
      <c r="F92" s="17"/>
      <c r="G92" s="17"/>
      <c r="H92" s="17"/>
    </row>
    <row r="93" spans="2:8" s="12" customFormat="1" ht="30" x14ac:dyDescent="0.25">
      <c r="B93" s="6" t="s">
        <v>235</v>
      </c>
      <c r="C93" s="8" t="s">
        <v>236</v>
      </c>
      <c r="F93" s="17"/>
      <c r="G93" s="17"/>
      <c r="H93" s="17"/>
    </row>
    <row r="94" spans="2:8" s="12" customFormat="1" x14ac:dyDescent="0.25">
      <c r="B94" s="156" t="s">
        <v>237</v>
      </c>
      <c r="C94" s="2"/>
      <c r="F94" s="17"/>
      <c r="G94" s="17"/>
      <c r="H94" s="17"/>
    </row>
    <row r="95" spans="2:8" s="12" customFormat="1" x14ac:dyDescent="0.25">
      <c r="B95" s="156" t="s">
        <v>238</v>
      </c>
      <c r="C95" s="2"/>
      <c r="F95" s="17"/>
      <c r="G95" s="17"/>
      <c r="H95" s="17"/>
    </row>
    <row r="96" spans="2:8" s="12" customFormat="1" x14ac:dyDescent="0.25">
      <c r="B96" s="156" t="s">
        <v>239</v>
      </c>
      <c r="C96" s="2"/>
      <c r="F96" s="17"/>
      <c r="G96" s="17"/>
      <c r="H96" s="17"/>
    </row>
    <row r="97" spans="2:8" s="12" customFormat="1" x14ac:dyDescent="0.25">
      <c r="B97" s="156" t="s">
        <v>240</v>
      </c>
      <c r="C97" s="2"/>
      <c r="F97" s="17"/>
      <c r="G97" s="17"/>
      <c r="H97" s="17"/>
    </row>
    <row r="98" spans="2:8" s="12" customFormat="1" x14ac:dyDescent="0.25">
      <c r="B98" s="156" t="s">
        <v>241</v>
      </c>
      <c r="C98" s="2"/>
      <c r="F98" s="17"/>
      <c r="G98" s="17"/>
      <c r="H98" s="17"/>
    </row>
    <row r="99" spans="2:8" s="12" customFormat="1" x14ac:dyDescent="0.25">
      <c r="B99" s="156" t="s">
        <v>242</v>
      </c>
      <c r="C99" s="2"/>
      <c r="F99" s="17"/>
      <c r="G99" s="17"/>
      <c r="H99" s="17"/>
    </row>
    <row r="100" spans="2:8" s="12" customFormat="1" x14ac:dyDescent="0.25">
      <c r="B100" s="6" t="s">
        <v>243</v>
      </c>
      <c r="C100" s="7"/>
      <c r="F100" s="17"/>
      <c r="G100" s="17"/>
      <c r="H100" s="17"/>
    </row>
    <row r="102" spans="2:8" s="12" customFormat="1" x14ac:dyDescent="0.25">
      <c r="B102" s="156" t="s">
        <v>175</v>
      </c>
      <c r="C102" s="2"/>
      <c r="D102" s="156"/>
      <c r="F102" s="17"/>
      <c r="G102" s="17"/>
      <c r="H102" s="17"/>
    </row>
    <row r="103" spans="2:8" s="12" customFormat="1" ht="30" x14ac:dyDescent="0.25">
      <c r="B103" s="4" t="s">
        <v>176</v>
      </c>
      <c r="C103" s="3" t="s">
        <v>177</v>
      </c>
      <c r="D103" s="4" t="s">
        <v>178</v>
      </c>
      <c r="F103" s="17"/>
      <c r="G103" s="17"/>
      <c r="H103" s="17"/>
    </row>
    <row r="104" spans="2:8" s="12" customFormat="1" x14ac:dyDescent="0.25">
      <c r="B104" s="156" t="s">
        <v>165</v>
      </c>
      <c r="C104" s="2" t="s">
        <v>165</v>
      </c>
      <c r="D104" s="156" t="s">
        <v>165</v>
      </c>
      <c r="F104" s="17"/>
      <c r="G104" s="17"/>
      <c r="H104" s="17"/>
    </row>
    <row r="106" spans="2:8" s="12" customFormat="1" x14ac:dyDescent="0.25">
      <c r="B106" s="6" t="s">
        <v>179</v>
      </c>
      <c r="C106" s="14">
        <v>45443</v>
      </c>
      <c r="D106" s="156"/>
      <c r="E106" s="63"/>
      <c r="F106" s="69"/>
      <c r="G106" s="17"/>
      <c r="H106" s="17"/>
    </row>
    <row r="107" spans="2:8" s="12" customFormat="1" x14ac:dyDescent="0.25">
      <c r="B107" s="6" t="s">
        <v>180</v>
      </c>
      <c r="C107" s="7" t="s">
        <v>181</v>
      </c>
      <c r="D107" s="6" t="s">
        <v>182</v>
      </c>
      <c r="E107" s="64" t="s">
        <v>183</v>
      </c>
      <c r="F107" s="61" t="s">
        <v>184</v>
      </c>
      <c r="G107" s="60"/>
      <c r="H107" s="17"/>
    </row>
    <row r="108" spans="2:8" s="12" customFormat="1" x14ac:dyDescent="0.25">
      <c r="B108" s="67" t="s">
        <v>165</v>
      </c>
      <c r="C108" s="68" t="s">
        <v>165</v>
      </c>
      <c r="D108" s="67" t="s">
        <v>165</v>
      </c>
      <c r="E108" s="66" t="s">
        <v>165</v>
      </c>
      <c r="F108" s="65" t="s">
        <v>165</v>
      </c>
      <c r="G108" s="17"/>
      <c r="H108" s="17"/>
    </row>
    <row r="111" spans="2:8" s="12" customFormat="1" x14ac:dyDescent="0.25">
      <c r="B111" s="11" t="s">
        <v>185</v>
      </c>
      <c r="C111" s="27"/>
      <c r="F111" s="17"/>
      <c r="G111" s="17"/>
      <c r="H111" s="17"/>
    </row>
    <row r="112" spans="2:8" s="12" customFormat="1" x14ac:dyDescent="0.25">
      <c r="B112" s="11"/>
      <c r="C112" s="27"/>
      <c r="F112" s="17"/>
      <c r="G112" s="17"/>
      <c r="H112" s="17"/>
    </row>
    <row r="113" spans="2:8" s="12" customFormat="1" x14ac:dyDescent="0.25">
      <c r="B113" s="11" t="s">
        <v>186</v>
      </c>
      <c r="C113" s="27"/>
      <c r="F113" s="17"/>
      <c r="G113" s="17"/>
      <c r="H113" s="17"/>
    </row>
    <row r="114" spans="2:8" s="12" customFormat="1" x14ac:dyDescent="0.25">
      <c r="B114" s="6" t="s">
        <v>187</v>
      </c>
      <c r="C114" s="7" t="s">
        <v>188</v>
      </c>
      <c r="D114" s="11"/>
      <c r="F114" s="17"/>
      <c r="G114" s="17"/>
      <c r="H114" s="17"/>
    </row>
    <row r="115" spans="2:8" s="12" customFormat="1" x14ac:dyDescent="0.25">
      <c r="B115" s="156" t="s">
        <v>165</v>
      </c>
      <c r="C115" s="2" t="s">
        <v>165</v>
      </c>
      <c r="F115" s="17"/>
      <c r="G115" s="17"/>
      <c r="H115" s="17"/>
    </row>
    <row r="117" spans="2:8" s="12" customFormat="1" x14ac:dyDescent="0.25">
      <c r="B117" s="6" t="s">
        <v>189</v>
      </c>
      <c r="C117" s="7" t="s">
        <v>188</v>
      </c>
      <c r="F117" s="17"/>
      <c r="G117" s="17"/>
      <c r="H117" s="17"/>
    </row>
    <row r="118" spans="2:8" s="12" customFormat="1" x14ac:dyDescent="0.25">
      <c r="B118" s="156" t="s">
        <v>165</v>
      </c>
      <c r="C118" s="2" t="s">
        <v>165</v>
      </c>
      <c r="F118" s="17"/>
      <c r="G118" s="17"/>
      <c r="H118" s="17"/>
    </row>
    <row r="120" spans="2:8" s="12" customFormat="1" x14ac:dyDescent="0.25">
      <c r="B120" s="6" t="s">
        <v>165</v>
      </c>
      <c r="C120" s="7" t="s">
        <v>165</v>
      </c>
      <c r="F120" s="17"/>
      <c r="G120" s="17"/>
      <c r="H120" s="17"/>
    </row>
    <row r="121" spans="2:8" s="12" customFormat="1" x14ac:dyDescent="0.25">
      <c r="B121" s="156" t="s">
        <v>165</v>
      </c>
      <c r="C121" s="2" t="s">
        <v>165</v>
      </c>
      <c r="F121" s="17"/>
      <c r="G121" s="17"/>
      <c r="H121" s="17"/>
    </row>
    <row r="123" spans="2:8" s="12" customFormat="1" x14ac:dyDescent="0.25">
      <c r="B123" s="64" t="s">
        <v>190</v>
      </c>
      <c r="C123" s="7" t="s">
        <v>191</v>
      </c>
      <c r="F123" s="17"/>
      <c r="G123" s="17"/>
      <c r="H123" s="17"/>
    </row>
    <row r="124" spans="2:8" s="12" customFormat="1" x14ac:dyDescent="0.25">
      <c r="B124" s="63" t="s">
        <v>165</v>
      </c>
      <c r="C124" s="2" t="s">
        <v>165</v>
      </c>
      <c r="F124" s="17"/>
      <c r="G124" s="17"/>
      <c r="H124" s="17"/>
    </row>
    <row r="126" spans="2:8" s="12" customFormat="1" x14ac:dyDescent="0.25">
      <c r="B126" s="6" t="s">
        <v>192</v>
      </c>
      <c r="C126" s="7" t="s">
        <v>165</v>
      </c>
      <c r="F126" s="17"/>
      <c r="G126" s="17"/>
      <c r="H126" s="17"/>
    </row>
    <row r="128" spans="2:8" s="12" customFormat="1" x14ac:dyDescent="0.25">
      <c r="B128" s="6" t="s">
        <v>193</v>
      </c>
      <c r="C128" s="14">
        <v>45443</v>
      </c>
      <c r="D128" s="156"/>
      <c r="E128" s="63"/>
      <c r="F128" s="69"/>
      <c r="G128" s="17"/>
      <c r="H128" s="17"/>
    </row>
    <row r="129" spans="2:8" s="12" customFormat="1" x14ac:dyDescent="0.25">
      <c r="B129" s="6" t="s">
        <v>180</v>
      </c>
      <c r="C129" s="7" t="s">
        <v>181</v>
      </c>
      <c r="D129" s="6" t="s">
        <v>182</v>
      </c>
      <c r="E129" s="64" t="s">
        <v>183</v>
      </c>
      <c r="F129" s="61" t="s">
        <v>184</v>
      </c>
      <c r="G129" s="60"/>
      <c r="H129" s="17"/>
    </row>
    <row r="130" spans="2:8" s="12" customFormat="1" x14ac:dyDescent="0.25">
      <c r="B130" s="67" t="s">
        <v>165</v>
      </c>
      <c r="C130" s="68" t="s">
        <v>165</v>
      </c>
      <c r="D130" s="67" t="s">
        <v>165</v>
      </c>
      <c r="E130" s="66" t="s">
        <v>165</v>
      </c>
      <c r="F130" s="65" t="s">
        <v>165</v>
      </c>
      <c r="G130" s="17"/>
      <c r="H130" s="17"/>
    </row>
    <row r="131" spans="2:8" s="12" customFormat="1" x14ac:dyDescent="0.25">
      <c r="B131" s="11" t="s">
        <v>185</v>
      </c>
      <c r="C131" s="27"/>
      <c r="F131" s="17"/>
      <c r="G131" s="17"/>
      <c r="H131" s="17"/>
    </row>
    <row r="132" spans="2:8" s="12" customFormat="1" x14ac:dyDescent="0.25">
      <c r="B132" s="11"/>
      <c r="C132" s="27"/>
      <c r="F132" s="17"/>
      <c r="G132" s="17"/>
      <c r="H132" s="17"/>
    </row>
    <row r="133" spans="2:8" s="12" customFormat="1" x14ac:dyDescent="0.25">
      <c r="B133" s="11" t="s">
        <v>186</v>
      </c>
      <c r="C133" s="27"/>
      <c r="F133" s="17"/>
      <c r="G133" s="17"/>
      <c r="H133" s="17"/>
    </row>
    <row r="134" spans="2:8" s="12" customFormat="1" x14ac:dyDescent="0.25">
      <c r="B134" s="6" t="s">
        <v>187</v>
      </c>
      <c r="C134" s="7" t="s">
        <v>188</v>
      </c>
      <c r="D134" s="11"/>
      <c r="F134" s="17"/>
      <c r="G134" s="17"/>
      <c r="H134" s="17"/>
    </row>
    <row r="135" spans="2:8" s="12" customFormat="1" x14ac:dyDescent="0.25">
      <c r="B135" s="156" t="s">
        <v>165</v>
      </c>
      <c r="C135" s="2" t="s">
        <v>165</v>
      </c>
      <c r="F135" s="17"/>
      <c r="G135" s="17"/>
      <c r="H135" s="17"/>
    </row>
    <row r="137" spans="2:8" s="12" customFormat="1" x14ac:dyDescent="0.25">
      <c r="B137" s="6" t="s">
        <v>189</v>
      </c>
      <c r="C137" s="7" t="s">
        <v>188</v>
      </c>
      <c r="F137" s="17"/>
      <c r="G137" s="17"/>
      <c r="H137" s="17"/>
    </row>
    <row r="138" spans="2:8" s="12" customFormat="1" x14ac:dyDescent="0.25">
      <c r="B138" s="156" t="s">
        <v>165</v>
      </c>
      <c r="C138" s="2" t="s">
        <v>165</v>
      </c>
      <c r="F138" s="17"/>
      <c r="G138" s="17"/>
      <c r="H138" s="17"/>
    </row>
    <row r="140" spans="2:8" s="12" customFormat="1" x14ac:dyDescent="0.25">
      <c r="B140" s="6" t="s">
        <v>165</v>
      </c>
      <c r="C140" s="7" t="s">
        <v>165</v>
      </c>
      <c r="F140" s="17"/>
      <c r="G140" s="17"/>
      <c r="H140" s="17"/>
    </row>
    <row r="141" spans="2:8" s="12" customFormat="1" x14ac:dyDescent="0.25">
      <c r="B141" s="156" t="s">
        <v>165</v>
      </c>
      <c r="C141" s="2" t="s">
        <v>165</v>
      </c>
      <c r="F141" s="17"/>
      <c r="G141" s="17"/>
      <c r="H141" s="17"/>
    </row>
    <row r="143" spans="2:8" s="12" customFormat="1" x14ac:dyDescent="0.25">
      <c r="B143" s="64" t="s">
        <v>190</v>
      </c>
      <c r="C143" s="7" t="s">
        <v>191</v>
      </c>
      <c r="F143" s="17"/>
      <c r="G143" s="17"/>
      <c r="H143" s="17"/>
    </row>
    <row r="144" spans="2:8" s="12" customFormat="1" x14ac:dyDescent="0.25">
      <c r="B144" s="63" t="s">
        <v>165</v>
      </c>
      <c r="C144" s="2" t="s">
        <v>165</v>
      </c>
      <c r="F144" s="17"/>
      <c r="G144" s="17"/>
      <c r="H144" s="17"/>
    </row>
    <row r="146" spans="2:80" s="12" customFormat="1" x14ac:dyDescent="0.25">
      <c r="B146" s="6" t="s">
        <v>192</v>
      </c>
      <c r="C146" s="7" t="s">
        <v>165</v>
      </c>
      <c r="F146" s="17"/>
      <c r="G146" s="17"/>
      <c r="H146" s="17"/>
    </row>
    <row r="149" spans="2:80" s="12" customFormat="1" x14ac:dyDescent="0.25">
      <c r="B149" s="11" t="s">
        <v>194</v>
      </c>
      <c r="C149" s="27"/>
      <c r="F149" s="17"/>
      <c r="G149" s="17"/>
      <c r="H149" s="17"/>
    </row>
    <row r="151" spans="2:80" s="12" customFormat="1" x14ac:dyDescent="0.25">
      <c r="B151" s="6" t="s">
        <v>180</v>
      </c>
      <c r="C151" s="7" t="s">
        <v>195</v>
      </c>
      <c r="D151" s="6" t="s">
        <v>196</v>
      </c>
      <c r="E151" s="6" t="s">
        <v>197</v>
      </c>
      <c r="F151" s="60"/>
      <c r="G151" s="17"/>
      <c r="H151" s="17"/>
    </row>
    <row r="152" spans="2:80" s="12" customFormat="1" x14ac:dyDescent="0.25">
      <c r="B152" s="156" t="s">
        <v>165</v>
      </c>
      <c r="C152" s="2" t="s">
        <v>165</v>
      </c>
      <c r="D152" s="156" t="s">
        <v>165</v>
      </c>
      <c r="E152" s="156" t="s">
        <v>165</v>
      </c>
      <c r="F152" s="17"/>
      <c r="G152" s="17"/>
      <c r="H152" s="17"/>
    </row>
    <row r="155" spans="2:80" s="12" customFormat="1" x14ac:dyDescent="0.25">
      <c r="B155" s="11" t="s">
        <v>198</v>
      </c>
      <c r="C155" s="62" t="s">
        <v>165</v>
      </c>
      <c r="D155" s="11"/>
      <c r="E155" s="11"/>
      <c r="F155" s="60"/>
      <c r="G155" s="60"/>
      <c r="H155" s="60"/>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row>
    <row r="157" spans="2:80" s="12" customFormat="1" x14ac:dyDescent="0.25">
      <c r="B157" s="11" t="s">
        <v>199</v>
      </c>
      <c r="C157" s="27"/>
      <c r="F157" s="17"/>
      <c r="G157" s="17"/>
      <c r="H157" s="17"/>
    </row>
    <row r="159" spans="2:80" s="12" customFormat="1" x14ac:dyDescent="0.25">
      <c r="B159" s="6" t="s">
        <v>200</v>
      </c>
      <c r="C159" s="7" t="s">
        <v>188</v>
      </c>
      <c r="D159" s="11"/>
      <c r="F159" s="17"/>
      <c r="G159" s="17"/>
      <c r="H159" s="17"/>
    </row>
    <row r="160" spans="2:80" s="12" customFormat="1" x14ac:dyDescent="0.25">
      <c r="B160" s="156" t="s">
        <v>165</v>
      </c>
      <c r="C160" s="2" t="s">
        <v>165</v>
      </c>
      <c r="F160" s="17"/>
      <c r="G160" s="17"/>
      <c r="H160" s="17"/>
    </row>
    <row r="163" spans="2:80" s="12" customFormat="1" x14ac:dyDescent="0.25">
      <c r="B163" s="6" t="s">
        <v>201</v>
      </c>
      <c r="C163" s="7" t="s">
        <v>202</v>
      </c>
      <c r="D163" s="11"/>
      <c r="F163" s="17"/>
      <c r="G163" s="17"/>
      <c r="H163" s="17"/>
    </row>
    <row r="164" spans="2:80" s="12" customFormat="1" x14ac:dyDescent="0.25">
      <c r="B164" s="156" t="s">
        <v>165</v>
      </c>
      <c r="C164" s="2" t="s">
        <v>165</v>
      </c>
      <c r="F164" s="17"/>
      <c r="G164" s="17"/>
      <c r="H164" s="17"/>
    </row>
    <row r="167" spans="2:80" s="12" customFormat="1" x14ac:dyDescent="0.25">
      <c r="B167" s="11" t="s">
        <v>203</v>
      </c>
      <c r="C167" s="27"/>
      <c r="F167" s="17"/>
      <c r="G167" s="17"/>
      <c r="H167" s="17"/>
    </row>
    <row r="170" spans="2:80" s="12" customFormat="1" x14ac:dyDescent="0.25">
      <c r="B170" s="11" t="s">
        <v>204</v>
      </c>
      <c r="C170" s="27"/>
      <c r="F170" s="17"/>
      <c r="G170" s="17"/>
      <c r="H170" s="17"/>
    </row>
    <row r="172" spans="2:80" s="12" customFormat="1" x14ac:dyDescent="0.25">
      <c r="B172" s="6" t="s">
        <v>180</v>
      </c>
      <c r="C172" s="7" t="s">
        <v>205</v>
      </c>
      <c r="D172" s="6" t="s">
        <v>195</v>
      </c>
      <c r="E172" s="6" t="s">
        <v>196</v>
      </c>
      <c r="F172" s="61" t="s">
        <v>197</v>
      </c>
      <c r="G172" s="60"/>
      <c r="H172" s="17"/>
    </row>
    <row r="173" spans="2:80" s="12" customFormat="1" x14ac:dyDescent="0.25">
      <c r="B173" s="156" t="s">
        <v>165</v>
      </c>
      <c r="C173" s="2" t="s">
        <v>165</v>
      </c>
      <c r="D173" s="156" t="s">
        <v>165</v>
      </c>
      <c r="E173" s="156" t="s">
        <v>165</v>
      </c>
      <c r="F173" s="59" t="s">
        <v>165</v>
      </c>
      <c r="G173" s="17"/>
      <c r="H173" s="17"/>
    </row>
    <row r="176" spans="2:80" s="12" customFormat="1" x14ac:dyDescent="0.25">
      <c r="B176" s="11" t="s">
        <v>198</v>
      </c>
      <c r="C176" s="62" t="s">
        <v>165</v>
      </c>
      <c r="D176" s="11"/>
      <c r="E176" s="11"/>
      <c r="F176" s="60"/>
      <c r="G176" s="60"/>
      <c r="H176" s="60"/>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row>
    <row r="178" spans="2:8" s="12" customFormat="1" x14ac:dyDescent="0.25">
      <c r="B178" s="11" t="s">
        <v>199</v>
      </c>
      <c r="C178" s="27"/>
      <c r="F178" s="17"/>
      <c r="G178" s="17"/>
      <c r="H178" s="17"/>
    </row>
    <row r="180" spans="2:8" s="12" customFormat="1" x14ac:dyDescent="0.25">
      <c r="B180" s="6" t="s">
        <v>200</v>
      </c>
      <c r="C180" s="7" t="s">
        <v>188</v>
      </c>
      <c r="D180" s="11"/>
      <c r="F180" s="17"/>
      <c r="G180" s="17"/>
      <c r="H180" s="17"/>
    </row>
    <row r="181" spans="2:8" s="12" customFormat="1" x14ac:dyDescent="0.25">
      <c r="B181" s="156" t="s">
        <v>165</v>
      </c>
      <c r="C181" s="2" t="s">
        <v>165</v>
      </c>
      <c r="F181" s="17"/>
      <c r="G181" s="17"/>
      <c r="H181" s="17"/>
    </row>
    <row r="184" spans="2:8" s="12" customFormat="1" x14ac:dyDescent="0.25">
      <c r="B184" s="6" t="s">
        <v>201</v>
      </c>
      <c r="C184" s="7" t="s">
        <v>202</v>
      </c>
      <c r="D184" s="11"/>
      <c r="F184" s="17"/>
      <c r="G184" s="17"/>
      <c r="H184" s="17"/>
    </row>
    <row r="185" spans="2:8" s="12" customFormat="1" x14ac:dyDescent="0.25">
      <c r="B185" s="156" t="s">
        <v>165</v>
      </c>
      <c r="C185" s="2" t="s">
        <v>165</v>
      </c>
      <c r="F185" s="17"/>
      <c r="G185" s="17"/>
      <c r="H185" s="17"/>
    </row>
    <row r="188" spans="2:8" s="12" customFormat="1" x14ac:dyDescent="0.25">
      <c r="B188" s="11" t="s">
        <v>203</v>
      </c>
      <c r="C188" s="27"/>
      <c r="F188" s="17"/>
      <c r="G188" s="17"/>
      <c r="H188" s="17"/>
    </row>
    <row r="191" spans="2:8" s="12" customFormat="1" x14ac:dyDescent="0.25">
      <c r="B191" s="11" t="s">
        <v>206</v>
      </c>
      <c r="C191" s="27"/>
      <c r="F191" s="17"/>
      <c r="G191" s="17"/>
      <c r="H191" s="17"/>
    </row>
    <row r="192" spans="2:8" s="12" customFormat="1" x14ac:dyDescent="0.25">
      <c r="B192" s="6" t="s">
        <v>180</v>
      </c>
      <c r="C192" s="7" t="s">
        <v>207</v>
      </c>
      <c r="D192" s="6" t="s">
        <v>208</v>
      </c>
      <c r="E192" s="6" t="s">
        <v>209</v>
      </c>
      <c r="F192" s="61" t="s">
        <v>210</v>
      </c>
      <c r="G192" s="60"/>
      <c r="H192" s="17"/>
    </row>
    <row r="193" spans="2:8" s="12" customFormat="1" x14ac:dyDescent="0.25">
      <c r="B193" s="156" t="s">
        <v>165</v>
      </c>
      <c r="C193" s="2" t="s">
        <v>165</v>
      </c>
      <c r="D193" s="156" t="s">
        <v>165</v>
      </c>
      <c r="E193" s="156" t="s">
        <v>165</v>
      </c>
      <c r="F193" s="59" t="s">
        <v>165</v>
      </c>
      <c r="G193" s="17"/>
      <c r="H193" s="17"/>
    </row>
    <row r="194" spans="2:8" s="12" customFormat="1" x14ac:dyDescent="0.25">
      <c r="B194" s="12" t="s">
        <v>211</v>
      </c>
      <c r="C194" s="27"/>
      <c r="F194" s="17"/>
      <c r="G194" s="17"/>
      <c r="H194" s="17"/>
    </row>
  </sheetData>
  <mergeCells count="3">
    <mergeCell ref="B1:E1"/>
    <mergeCell ref="C3:C7"/>
    <mergeCell ref="D3:D7"/>
  </mergeCells>
  <hyperlinks>
    <hyperlink ref="A1" location="Index!A1" display="Index" xr:uid="{74EBED2B-FBA1-4C66-8E33-F819D9E9808F}"/>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9D59-FACE-407C-8683-AD410A6CF4DB}">
  <sheetPr codeName="Sheet56"/>
  <dimension ref="A1:CB167"/>
  <sheetViews>
    <sheetView topLeftCell="A38"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115</v>
      </c>
      <c r="C1" s="188"/>
      <c r="D1" s="188"/>
      <c r="E1" s="188"/>
      <c r="F1" s="17"/>
      <c r="G1" s="17"/>
      <c r="H1" s="17"/>
    </row>
    <row r="3" spans="1:9" s="12" customFormat="1" ht="15" customHeight="1" x14ac:dyDescent="0.25">
      <c r="B3" s="1" t="s">
        <v>415</v>
      </c>
      <c r="C3" s="178"/>
      <c r="D3" s="179"/>
      <c r="F3" s="17"/>
      <c r="G3" s="17"/>
      <c r="H3" s="17"/>
    </row>
    <row r="4" spans="1:9" s="12" customFormat="1" ht="15" customHeight="1" x14ac:dyDescent="0.25">
      <c r="B4" s="5" t="s">
        <v>416</v>
      </c>
      <c r="C4" s="178"/>
      <c r="D4" s="179"/>
      <c r="F4" s="17"/>
      <c r="G4" s="17"/>
      <c r="H4" s="17"/>
    </row>
    <row r="5" spans="1:9" s="12" customFormat="1" ht="15" customHeight="1" x14ac:dyDescent="0.25">
      <c r="B5" s="1"/>
      <c r="C5" s="178"/>
      <c r="D5" s="179"/>
      <c r="F5" s="17"/>
      <c r="G5" s="17"/>
      <c r="H5" s="17"/>
    </row>
    <row r="6" spans="1:9" s="12" customFormat="1" ht="15" customHeight="1" x14ac:dyDescent="0.25">
      <c r="B6" s="5" t="s">
        <v>131</v>
      </c>
      <c r="C6" s="178"/>
      <c r="D6" s="179"/>
      <c r="F6" s="17"/>
      <c r="G6" s="17"/>
      <c r="H6" s="17"/>
    </row>
    <row r="7" spans="1:9" s="12" customFormat="1" ht="15" customHeight="1" x14ac:dyDescent="0.25">
      <c r="B7" s="5" t="s">
        <v>343</v>
      </c>
      <c r="C7" s="178"/>
      <c r="D7" s="179"/>
      <c r="F7" s="17"/>
      <c r="G7" s="17"/>
      <c r="H7" s="17"/>
    </row>
    <row r="8" spans="1:9" s="12" customFormat="1" ht="30" customHeight="1" x14ac:dyDescent="0.25">
      <c r="B8" s="159" t="s">
        <v>417</v>
      </c>
      <c r="C8" s="178"/>
      <c r="D8" s="179"/>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296535</v>
      </c>
      <c r="G15" s="17">
        <v>4539.51</v>
      </c>
      <c r="H15" s="17">
        <v>13.7</v>
      </c>
    </row>
    <row r="16" spans="1:9" s="12" customFormat="1" x14ac:dyDescent="0.25">
      <c r="B16" s="12" t="s">
        <v>1516</v>
      </c>
      <c r="C16" s="27" t="s">
        <v>143</v>
      </c>
      <c r="D16" s="12" t="s">
        <v>253</v>
      </c>
      <c r="E16" s="12" t="s">
        <v>254</v>
      </c>
      <c r="F16" s="17">
        <v>134710</v>
      </c>
      <c r="G16" s="17">
        <v>3852.17</v>
      </c>
      <c r="H16" s="17">
        <v>11.62</v>
      </c>
    </row>
    <row r="17" spans="2:8" s="12" customFormat="1" x14ac:dyDescent="0.25">
      <c r="B17" s="12" t="s">
        <v>1515</v>
      </c>
      <c r="C17" s="27" t="s">
        <v>143</v>
      </c>
      <c r="D17" s="12" t="s">
        <v>250</v>
      </c>
      <c r="E17" s="12" t="s">
        <v>252</v>
      </c>
      <c r="F17" s="17">
        <v>273957</v>
      </c>
      <c r="G17" s="17">
        <v>3067.36</v>
      </c>
      <c r="H17" s="17">
        <v>9.25</v>
      </c>
    </row>
    <row r="18" spans="2:8" s="12" customFormat="1" x14ac:dyDescent="0.25">
      <c r="B18" s="12" t="s">
        <v>1517</v>
      </c>
      <c r="C18" s="27" t="s">
        <v>143</v>
      </c>
      <c r="D18" s="12" t="s">
        <v>144</v>
      </c>
      <c r="E18" s="12" t="s">
        <v>145</v>
      </c>
      <c r="F18" s="17">
        <v>139232</v>
      </c>
      <c r="G18" s="17">
        <v>1957.95</v>
      </c>
      <c r="H18" s="17">
        <v>5.91</v>
      </c>
    </row>
    <row r="19" spans="2:8" s="12" customFormat="1" x14ac:dyDescent="0.25">
      <c r="B19" s="12" t="s">
        <v>1522</v>
      </c>
      <c r="C19" s="27" t="s">
        <v>143</v>
      </c>
      <c r="D19" s="12" t="s">
        <v>259</v>
      </c>
      <c r="E19" s="12" t="s">
        <v>260</v>
      </c>
      <c r="F19" s="17">
        <v>46147</v>
      </c>
      <c r="G19" s="17">
        <v>1692.4</v>
      </c>
      <c r="H19" s="17">
        <v>5.1100000000000003</v>
      </c>
    </row>
    <row r="20" spans="2:8" s="12" customFormat="1" x14ac:dyDescent="0.25">
      <c r="B20" s="12" t="s">
        <v>1520</v>
      </c>
      <c r="C20" s="27" t="s">
        <v>143</v>
      </c>
      <c r="D20" s="12" t="s">
        <v>256</v>
      </c>
      <c r="E20" s="12" t="s">
        <v>257</v>
      </c>
      <c r="F20" s="17">
        <v>365423</v>
      </c>
      <c r="G20" s="17">
        <v>1557.25</v>
      </c>
      <c r="H20" s="17">
        <v>4.7</v>
      </c>
    </row>
    <row r="21" spans="2:8" s="12" customFormat="1" x14ac:dyDescent="0.25">
      <c r="B21" s="12" t="s">
        <v>1518</v>
      </c>
      <c r="C21" s="27" t="s">
        <v>143</v>
      </c>
      <c r="D21" s="12" t="s">
        <v>144</v>
      </c>
      <c r="E21" s="12" t="s">
        <v>146</v>
      </c>
      <c r="F21" s="17">
        <v>39991</v>
      </c>
      <c r="G21" s="17">
        <v>1467.47</v>
      </c>
      <c r="H21" s="17">
        <v>4.43</v>
      </c>
    </row>
    <row r="22" spans="2:8" s="12" customFormat="1" x14ac:dyDescent="0.25">
      <c r="B22" s="12" t="s">
        <v>1608</v>
      </c>
      <c r="C22" s="27" t="s">
        <v>143</v>
      </c>
      <c r="D22" s="12" t="s">
        <v>315</v>
      </c>
      <c r="E22" s="12" t="s">
        <v>418</v>
      </c>
      <c r="F22" s="17">
        <v>98873</v>
      </c>
      <c r="G22" s="17">
        <v>1356.39</v>
      </c>
      <c r="H22" s="17">
        <v>4.09</v>
      </c>
    </row>
    <row r="23" spans="2:8" s="12" customFormat="1" x14ac:dyDescent="0.25">
      <c r="B23" s="12" t="s">
        <v>1521</v>
      </c>
      <c r="C23" s="27" t="s">
        <v>143</v>
      </c>
      <c r="D23" s="12" t="s">
        <v>250</v>
      </c>
      <c r="E23" s="12" t="s">
        <v>258</v>
      </c>
      <c r="F23" s="17">
        <v>110776</v>
      </c>
      <c r="G23" s="17">
        <v>1286.94</v>
      </c>
      <c r="H23" s="17">
        <v>3.88</v>
      </c>
    </row>
    <row r="24" spans="2:8" s="12" customFormat="1" x14ac:dyDescent="0.25">
      <c r="B24" s="12" t="s">
        <v>419</v>
      </c>
      <c r="C24" s="27" t="s">
        <v>143</v>
      </c>
      <c r="D24" s="12" t="s">
        <v>250</v>
      </c>
      <c r="E24" s="12" t="s">
        <v>420</v>
      </c>
      <c r="F24" s="17">
        <v>149798</v>
      </c>
      <c r="G24" s="17">
        <v>1243.47</v>
      </c>
      <c r="H24" s="17">
        <v>3.75</v>
      </c>
    </row>
    <row r="25" spans="2:8" s="12" customFormat="1" x14ac:dyDescent="0.25">
      <c r="B25" s="12" t="s">
        <v>1524</v>
      </c>
      <c r="C25" s="27" t="s">
        <v>143</v>
      </c>
      <c r="D25" s="12" t="s">
        <v>250</v>
      </c>
      <c r="E25" s="12" t="s">
        <v>263</v>
      </c>
      <c r="F25" s="17">
        <v>55856</v>
      </c>
      <c r="G25" s="17">
        <v>938.21</v>
      </c>
      <c r="H25" s="17">
        <v>2.83</v>
      </c>
    </row>
    <row r="26" spans="2:8" s="12" customFormat="1" x14ac:dyDescent="0.25">
      <c r="B26" s="12" t="s">
        <v>1609</v>
      </c>
      <c r="C26" s="27" t="s">
        <v>143</v>
      </c>
      <c r="D26" s="12" t="s">
        <v>421</v>
      </c>
      <c r="E26" s="12" t="s">
        <v>422</v>
      </c>
      <c r="F26" s="17">
        <v>37369</v>
      </c>
      <c r="G26" s="17">
        <v>936.64</v>
      </c>
      <c r="H26" s="17">
        <v>2.83</v>
      </c>
    </row>
    <row r="27" spans="2:8" s="12" customFormat="1" x14ac:dyDescent="0.25">
      <c r="B27" s="12" t="s">
        <v>1535</v>
      </c>
      <c r="C27" s="27" t="s">
        <v>143</v>
      </c>
      <c r="D27" s="12" t="s">
        <v>256</v>
      </c>
      <c r="E27" s="12" t="s">
        <v>282</v>
      </c>
      <c r="F27" s="17">
        <v>34843</v>
      </c>
      <c r="G27" s="17">
        <v>811.39</v>
      </c>
      <c r="H27" s="17">
        <v>2.4500000000000002</v>
      </c>
    </row>
    <row r="28" spans="2:8" s="12" customFormat="1" x14ac:dyDescent="0.25">
      <c r="B28" s="12" t="s">
        <v>1610</v>
      </c>
      <c r="C28" s="27" t="s">
        <v>143</v>
      </c>
      <c r="D28" s="12" t="s">
        <v>285</v>
      </c>
      <c r="E28" s="12" t="s">
        <v>423</v>
      </c>
      <c r="F28" s="17">
        <v>10855</v>
      </c>
      <c r="G28" s="17">
        <v>727.56</v>
      </c>
      <c r="H28" s="17">
        <v>2.19</v>
      </c>
    </row>
    <row r="29" spans="2:8" s="12" customFormat="1" x14ac:dyDescent="0.25">
      <c r="B29" s="12" t="s">
        <v>1611</v>
      </c>
      <c r="C29" s="27" t="s">
        <v>143</v>
      </c>
      <c r="D29" s="12" t="s">
        <v>421</v>
      </c>
      <c r="E29" s="12" t="s">
        <v>424</v>
      </c>
      <c r="F29" s="17">
        <v>5398</v>
      </c>
      <c r="G29" s="17">
        <v>669.21</v>
      </c>
      <c r="H29" s="17">
        <v>2.02</v>
      </c>
    </row>
    <row r="30" spans="2:8" s="12" customFormat="1" x14ac:dyDescent="0.25">
      <c r="B30" s="12" t="s">
        <v>1612</v>
      </c>
      <c r="C30" s="27" t="s">
        <v>143</v>
      </c>
      <c r="D30" s="12" t="s">
        <v>328</v>
      </c>
      <c r="E30" s="12" t="s">
        <v>425</v>
      </c>
      <c r="F30" s="17">
        <v>185333</v>
      </c>
      <c r="G30" s="17">
        <v>665.16</v>
      </c>
      <c r="H30" s="17">
        <v>2.0099999999999998</v>
      </c>
    </row>
    <row r="31" spans="2:8" s="12" customFormat="1" x14ac:dyDescent="0.25">
      <c r="B31" s="12" t="s">
        <v>1613</v>
      </c>
      <c r="C31" s="27" t="s">
        <v>143</v>
      </c>
      <c r="D31" s="12" t="s">
        <v>421</v>
      </c>
      <c r="E31" s="12" t="s">
        <v>426</v>
      </c>
      <c r="F31" s="17">
        <v>70027</v>
      </c>
      <c r="G31" s="17">
        <v>646.24</v>
      </c>
      <c r="H31" s="17">
        <v>1.95</v>
      </c>
    </row>
    <row r="32" spans="2:8" s="12" customFormat="1" x14ac:dyDescent="0.25">
      <c r="B32" s="12" t="s">
        <v>1614</v>
      </c>
      <c r="C32" s="27" t="s">
        <v>143</v>
      </c>
      <c r="D32" s="12" t="s">
        <v>275</v>
      </c>
      <c r="E32" s="12" t="s">
        <v>427</v>
      </c>
      <c r="F32" s="17">
        <v>42132</v>
      </c>
      <c r="G32" s="17">
        <v>615.19000000000005</v>
      </c>
      <c r="H32" s="17">
        <v>1.86</v>
      </c>
    </row>
    <row r="33" spans="2:8" s="12" customFormat="1" x14ac:dyDescent="0.25">
      <c r="B33" s="12" t="s">
        <v>1615</v>
      </c>
      <c r="C33" s="27" t="s">
        <v>143</v>
      </c>
      <c r="D33" s="12" t="s">
        <v>328</v>
      </c>
      <c r="E33" s="12" t="s">
        <v>428</v>
      </c>
      <c r="F33" s="17">
        <v>177817</v>
      </c>
      <c r="G33" s="17">
        <v>551.04999999999995</v>
      </c>
      <c r="H33" s="17">
        <v>1.66</v>
      </c>
    </row>
    <row r="34" spans="2:8" s="12" customFormat="1" x14ac:dyDescent="0.25">
      <c r="B34" s="12" t="s">
        <v>1616</v>
      </c>
      <c r="C34" s="27" t="s">
        <v>143</v>
      </c>
      <c r="D34" s="12" t="s">
        <v>144</v>
      </c>
      <c r="E34" s="12" t="s">
        <v>429</v>
      </c>
      <c r="F34" s="17">
        <v>41295</v>
      </c>
      <c r="G34" s="17">
        <v>546.25</v>
      </c>
      <c r="H34" s="17">
        <v>1.65</v>
      </c>
    </row>
    <row r="35" spans="2:8" s="12" customFormat="1" x14ac:dyDescent="0.25">
      <c r="B35" s="12" t="s">
        <v>1617</v>
      </c>
      <c r="C35" s="27" t="s">
        <v>143</v>
      </c>
      <c r="D35" s="12" t="s">
        <v>392</v>
      </c>
      <c r="E35" s="12" t="s">
        <v>430</v>
      </c>
      <c r="F35" s="17">
        <v>318906</v>
      </c>
      <c r="G35" s="17">
        <v>533.04999999999995</v>
      </c>
      <c r="H35" s="17">
        <v>1.61</v>
      </c>
    </row>
    <row r="36" spans="2:8" s="12" customFormat="1" x14ac:dyDescent="0.25">
      <c r="B36" s="12" t="s">
        <v>1523</v>
      </c>
      <c r="C36" s="27" t="s">
        <v>143</v>
      </c>
      <c r="D36" s="12" t="s">
        <v>261</v>
      </c>
      <c r="E36" s="12" t="s">
        <v>262</v>
      </c>
      <c r="F36" s="17">
        <v>16280</v>
      </c>
      <c r="G36" s="17">
        <v>527.9</v>
      </c>
      <c r="H36" s="17">
        <v>1.59</v>
      </c>
    </row>
    <row r="37" spans="2:8" s="12" customFormat="1" x14ac:dyDescent="0.25">
      <c r="B37" s="12" t="s">
        <v>1618</v>
      </c>
      <c r="C37" s="27" t="s">
        <v>143</v>
      </c>
      <c r="D37" s="12" t="s">
        <v>261</v>
      </c>
      <c r="E37" s="12" t="s">
        <v>431</v>
      </c>
      <c r="F37" s="17">
        <v>17588</v>
      </c>
      <c r="G37" s="17">
        <v>506.13</v>
      </c>
      <c r="H37" s="17">
        <v>1.53</v>
      </c>
    </row>
    <row r="38" spans="2:8" s="12" customFormat="1" x14ac:dyDescent="0.25">
      <c r="B38" s="12" t="s">
        <v>1528</v>
      </c>
      <c r="C38" s="27" t="s">
        <v>143</v>
      </c>
      <c r="D38" s="12" t="s">
        <v>270</v>
      </c>
      <c r="E38" s="12" t="s">
        <v>271</v>
      </c>
      <c r="F38" s="17">
        <v>4503</v>
      </c>
      <c r="G38" s="17">
        <v>445.86</v>
      </c>
      <c r="H38" s="17">
        <v>1.35</v>
      </c>
    </row>
    <row r="39" spans="2:8" s="12" customFormat="1" x14ac:dyDescent="0.25">
      <c r="B39" s="12" t="s">
        <v>1619</v>
      </c>
      <c r="C39" s="27" t="s">
        <v>143</v>
      </c>
      <c r="D39" s="12" t="s">
        <v>250</v>
      </c>
      <c r="E39" s="12" t="s">
        <v>432</v>
      </c>
      <c r="F39" s="17">
        <v>25578</v>
      </c>
      <c r="G39" s="17">
        <v>373.37</v>
      </c>
      <c r="H39" s="17">
        <v>1.1299999999999999</v>
      </c>
    </row>
    <row r="40" spans="2:8" s="12" customFormat="1" x14ac:dyDescent="0.25">
      <c r="B40" s="12" t="s">
        <v>1620</v>
      </c>
      <c r="C40" s="27" t="s">
        <v>143</v>
      </c>
      <c r="D40" s="12" t="s">
        <v>433</v>
      </c>
      <c r="E40" s="12" t="s">
        <v>434</v>
      </c>
      <c r="F40" s="17">
        <v>13926</v>
      </c>
      <c r="G40" s="17">
        <v>328.02</v>
      </c>
      <c r="H40" s="17">
        <v>0.99</v>
      </c>
    </row>
    <row r="41" spans="2:8" s="12" customFormat="1" x14ac:dyDescent="0.25">
      <c r="B41" s="12" t="s">
        <v>1621</v>
      </c>
      <c r="C41" s="27" t="s">
        <v>143</v>
      </c>
      <c r="D41" s="12" t="s">
        <v>392</v>
      </c>
      <c r="E41" s="12" t="s">
        <v>435</v>
      </c>
      <c r="F41" s="17">
        <v>37197</v>
      </c>
      <c r="G41" s="17">
        <v>327.87</v>
      </c>
      <c r="H41" s="17">
        <v>0.99</v>
      </c>
    </row>
    <row r="42" spans="2:8" s="12" customFormat="1" x14ac:dyDescent="0.25">
      <c r="B42" s="12" t="s">
        <v>1622</v>
      </c>
      <c r="C42" s="27" t="s">
        <v>143</v>
      </c>
      <c r="D42" s="12" t="s">
        <v>285</v>
      </c>
      <c r="E42" s="12" t="s">
        <v>436</v>
      </c>
      <c r="F42" s="17">
        <v>21158</v>
      </c>
      <c r="G42" s="17">
        <v>323.39</v>
      </c>
      <c r="H42" s="17">
        <v>0.98</v>
      </c>
    </row>
    <row r="43" spans="2:8" s="12" customFormat="1" x14ac:dyDescent="0.25">
      <c r="B43" s="12" t="s">
        <v>1623</v>
      </c>
      <c r="C43" s="27" t="s">
        <v>143</v>
      </c>
      <c r="D43" s="12" t="s">
        <v>144</v>
      </c>
      <c r="E43" s="12" t="s">
        <v>437</v>
      </c>
      <c r="F43" s="17">
        <v>24359</v>
      </c>
      <c r="G43" s="17">
        <v>299.33999999999997</v>
      </c>
      <c r="H43" s="17">
        <v>0.9</v>
      </c>
    </row>
    <row r="44" spans="2:8" s="12" customFormat="1" x14ac:dyDescent="0.25">
      <c r="B44" s="12" t="s">
        <v>1558</v>
      </c>
      <c r="C44" s="27" t="s">
        <v>143</v>
      </c>
      <c r="D44" s="12" t="s">
        <v>144</v>
      </c>
      <c r="E44" s="12" t="s">
        <v>318</v>
      </c>
      <c r="F44" s="17">
        <v>55001</v>
      </c>
      <c r="G44" s="17">
        <v>240.77</v>
      </c>
      <c r="H44" s="17">
        <v>0.73</v>
      </c>
    </row>
    <row r="45" spans="2:8" s="12" customFormat="1" x14ac:dyDescent="0.25">
      <c r="B45" s="11" t="s">
        <v>155</v>
      </c>
      <c r="C45" s="62"/>
      <c r="D45" s="11"/>
      <c r="E45" s="11"/>
      <c r="F45" s="60"/>
      <c r="G45" s="60">
        <f>SUM(G12:G44)</f>
        <v>33033.509999999995</v>
      </c>
      <c r="H45" s="60">
        <f>SUM(H12:H44)</f>
        <v>99.69</v>
      </c>
    </row>
    <row r="46" spans="2:8" s="12" customFormat="1" x14ac:dyDescent="0.25">
      <c r="B46" s="11" t="s">
        <v>156</v>
      </c>
      <c r="C46" s="62"/>
      <c r="D46" s="11"/>
      <c r="E46" s="11"/>
      <c r="F46" s="60"/>
      <c r="G46" s="60">
        <v>4.07</v>
      </c>
      <c r="H46" s="60">
        <v>0.01</v>
      </c>
    </row>
    <row r="47" spans="2:8" s="12" customFormat="1" x14ac:dyDescent="0.25">
      <c r="B47" s="11" t="s">
        <v>157</v>
      </c>
      <c r="C47" s="62"/>
      <c r="D47" s="11"/>
      <c r="E47" s="11"/>
      <c r="F47" s="60"/>
      <c r="G47" s="60">
        <v>33037.58</v>
      </c>
      <c r="H47" s="60">
        <v>99.7</v>
      </c>
    </row>
    <row r="48" spans="2:8" s="12" customFormat="1" x14ac:dyDescent="0.25">
      <c r="B48" s="11" t="s">
        <v>231</v>
      </c>
      <c r="C48" s="62"/>
      <c r="D48" s="11"/>
      <c r="E48" s="11"/>
      <c r="F48" s="60"/>
      <c r="G48" s="60">
        <v>108.95867829000025</v>
      </c>
      <c r="H48" s="60">
        <v>0.29999999999999716</v>
      </c>
    </row>
    <row r="49" spans="2:8" s="12" customFormat="1" x14ac:dyDescent="0.25">
      <c r="B49" s="11" t="s">
        <v>159</v>
      </c>
      <c r="C49" s="62"/>
      <c r="D49" s="11"/>
      <c r="E49" s="11"/>
      <c r="F49" s="60"/>
      <c r="G49" s="60">
        <v>33146.538678290002</v>
      </c>
      <c r="H49" s="60">
        <v>100</v>
      </c>
    </row>
    <row r="50" spans="2:8" s="12" customFormat="1" x14ac:dyDescent="0.25">
      <c r="B50" s="12" t="s">
        <v>160</v>
      </c>
      <c r="C50" s="27"/>
      <c r="F50" s="17"/>
      <c r="G50" s="17"/>
      <c r="H50" s="17"/>
    </row>
    <row r="51" spans="2:8" s="12" customFormat="1" x14ac:dyDescent="0.25">
      <c r="B51" s="11" t="s">
        <v>161</v>
      </c>
      <c r="C51" s="27"/>
      <c r="F51" s="17"/>
      <c r="G51" s="17"/>
      <c r="H51" s="17"/>
    </row>
    <row r="52" spans="2:8" s="12" customFormat="1" x14ac:dyDescent="0.25">
      <c r="B52" s="11" t="s">
        <v>162</v>
      </c>
      <c r="C52" s="27" t="s">
        <v>163</v>
      </c>
      <c r="F52" s="17"/>
      <c r="G52" s="17"/>
      <c r="H52" s="17"/>
    </row>
    <row r="53" spans="2:8" s="12" customFormat="1" x14ac:dyDescent="0.25">
      <c r="B53" s="11" t="s">
        <v>166</v>
      </c>
      <c r="C53" s="27" t="s">
        <v>165</v>
      </c>
      <c r="F53" s="17"/>
      <c r="G53" s="17"/>
      <c r="H53" s="17"/>
    </row>
    <row r="54" spans="2:8" s="12" customFormat="1" x14ac:dyDescent="0.25">
      <c r="B54" s="11" t="s">
        <v>167</v>
      </c>
      <c r="C54" s="27" t="s">
        <v>165</v>
      </c>
      <c r="F54" s="17"/>
      <c r="G54" s="17"/>
      <c r="H54" s="17"/>
    </row>
    <row r="55" spans="2:8" s="12" customFormat="1" x14ac:dyDescent="0.25">
      <c r="B55" s="11" t="s">
        <v>168</v>
      </c>
      <c r="C55" s="27" t="s">
        <v>169</v>
      </c>
      <c r="F55" s="17"/>
      <c r="G55" s="17"/>
      <c r="H55" s="17"/>
    </row>
    <row r="56" spans="2:8" s="12" customFormat="1" x14ac:dyDescent="0.25">
      <c r="B56" s="11" t="s">
        <v>438</v>
      </c>
      <c r="C56" s="62"/>
      <c r="F56" s="17"/>
      <c r="G56" s="17"/>
      <c r="H56" s="17"/>
    </row>
    <row r="57" spans="2:8" s="12" customFormat="1" x14ac:dyDescent="0.25">
      <c r="B57" s="11" t="s">
        <v>439</v>
      </c>
      <c r="C57" s="62"/>
      <c r="F57" s="17"/>
      <c r="G57" s="17"/>
      <c r="H57" s="17"/>
    </row>
    <row r="58" spans="2:8" s="12" customFormat="1" x14ac:dyDescent="0.25">
      <c r="B58" s="11" t="s">
        <v>440</v>
      </c>
      <c r="C58" s="62"/>
      <c r="F58" s="17"/>
      <c r="G58" s="17"/>
      <c r="H58" s="17"/>
    </row>
    <row r="59" spans="2:8" s="12" customFormat="1" x14ac:dyDescent="0.25">
      <c r="B59" s="11" t="s">
        <v>441</v>
      </c>
      <c r="C59" s="62"/>
      <c r="F59" s="17"/>
      <c r="G59" s="17"/>
      <c r="H59" s="17"/>
    </row>
    <row r="60" spans="2:8" s="12" customFormat="1" x14ac:dyDescent="0.25">
      <c r="B60" s="11" t="s">
        <v>442</v>
      </c>
      <c r="C60" s="62"/>
      <c r="F60" s="17"/>
      <c r="G60" s="17"/>
      <c r="H60" s="17"/>
    </row>
    <row r="61" spans="2:8" s="12" customFormat="1" x14ac:dyDescent="0.25">
      <c r="B61" s="12" t="s">
        <v>174</v>
      </c>
      <c r="C61" s="27"/>
      <c r="F61" s="17"/>
      <c r="G61" s="17"/>
      <c r="H61" s="17"/>
    </row>
    <row r="62" spans="2:8" s="12" customFormat="1" x14ac:dyDescent="0.25">
      <c r="B62" s="12" t="s">
        <v>234</v>
      </c>
      <c r="C62" s="27"/>
      <c r="F62" s="17"/>
      <c r="G62" s="17"/>
      <c r="H62" s="17"/>
    </row>
    <row r="65" spans="2:8" s="12" customFormat="1" x14ac:dyDescent="0.25">
      <c r="B65" s="6" t="s">
        <v>1500</v>
      </c>
      <c r="C65" s="7"/>
      <c r="F65" s="17"/>
      <c r="G65" s="17"/>
      <c r="H65" s="17"/>
    </row>
    <row r="66" spans="2:8" s="12" customFormat="1" ht="30" x14ac:dyDescent="0.25">
      <c r="B66" s="6" t="s">
        <v>235</v>
      </c>
      <c r="C66" s="8" t="s">
        <v>236</v>
      </c>
      <c r="F66" s="17"/>
      <c r="G66" s="17"/>
      <c r="H66" s="17"/>
    </row>
    <row r="67" spans="2:8" s="12" customFormat="1" x14ac:dyDescent="0.25">
      <c r="B67" s="156" t="s">
        <v>237</v>
      </c>
      <c r="C67" s="2"/>
      <c r="F67" s="17"/>
      <c r="G67" s="17"/>
      <c r="H67" s="17"/>
    </row>
    <row r="68" spans="2:8" s="12" customFormat="1" x14ac:dyDescent="0.25">
      <c r="B68" s="156" t="s">
        <v>238</v>
      </c>
      <c r="C68" s="2"/>
      <c r="F68" s="17"/>
      <c r="G68" s="17"/>
      <c r="H68" s="17"/>
    </row>
    <row r="69" spans="2:8" s="12" customFormat="1" x14ac:dyDescent="0.25">
      <c r="B69" s="156" t="s">
        <v>239</v>
      </c>
      <c r="C69" s="2"/>
      <c r="F69" s="17"/>
      <c r="G69" s="17"/>
      <c r="H69" s="17"/>
    </row>
    <row r="70" spans="2:8" s="12" customFormat="1" x14ac:dyDescent="0.25">
      <c r="B70" s="156" t="s">
        <v>240</v>
      </c>
      <c r="C70" s="2"/>
      <c r="F70" s="17"/>
      <c r="G70" s="17"/>
      <c r="H70" s="17"/>
    </row>
    <row r="71" spans="2:8" s="12" customFormat="1" x14ac:dyDescent="0.25">
      <c r="B71" s="156" t="s">
        <v>241</v>
      </c>
      <c r="C71" s="2"/>
      <c r="F71" s="17"/>
      <c r="G71" s="17"/>
      <c r="H71" s="17"/>
    </row>
    <row r="72" spans="2:8" s="12" customFormat="1" x14ac:dyDescent="0.25">
      <c r="B72" s="156" t="s">
        <v>242</v>
      </c>
      <c r="C72" s="2"/>
      <c r="F72" s="17"/>
      <c r="G72" s="17"/>
      <c r="H72" s="17"/>
    </row>
    <row r="73" spans="2:8" s="12" customFormat="1" x14ac:dyDescent="0.25">
      <c r="B73" s="6" t="s">
        <v>243</v>
      </c>
      <c r="C73" s="7"/>
      <c r="F73" s="17"/>
      <c r="G73" s="17"/>
      <c r="H73" s="17"/>
    </row>
    <row r="75" spans="2:8" s="12" customFormat="1" x14ac:dyDescent="0.25">
      <c r="B75" s="156" t="s">
        <v>175</v>
      </c>
      <c r="C75" s="2"/>
      <c r="D75" s="156"/>
      <c r="F75" s="17"/>
      <c r="G75" s="17"/>
      <c r="H75" s="17"/>
    </row>
    <row r="76" spans="2:8" s="12" customFormat="1" ht="30" x14ac:dyDescent="0.25">
      <c r="B76" s="4" t="s">
        <v>176</v>
      </c>
      <c r="C76" s="3" t="s">
        <v>177</v>
      </c>
      <c r="D76" s="4" t="s">
        <v>178</v>
      </c>
      <c r="F76" s="17"/>
      <c r="G76" s="17"/>
      <c r="H76" s="17"/>
    </row>
    <row r="77" spans="2:8" s="12" customFormat="1" x14ac:dyDescent="0.25">
      <c r="B77" s="156" t="s">
        <v>165</v>
      </c>
      <c r="C77" s="2" t="s">
        <v>165</v>
      </c>
      <c r="D77" s="156" t="s">
        <v>165</v>
      </c>
      <c r="F77" s="17"/>
      <c r="G77" s="17"/>
      <c r="H77" s="17"/>
    </row>
    <row r="79" spans="2:8" s="12" customFormat="1" x14ac:dyDescent="0.25">
      <c r="B79" s="6" t="s">
        <v>179</v>
      </c>
      <c r="C79" s="14">
        <v>45443</v>
      </c>
      <c r="D79" s="156"/>
      <c r="E79" s="63"/>
      <c r="F79" s="69"/>
      <c r="G79" s="17"/>
      <c r="H79" s="17"/>
    </row>
    <row r="80" spans="2:8" s="12" customFormat="1" x14ac:dyDescent="0.25">
      <c r="B80" s="6" t="s">
        <v>180</v>
      </c>
      <c r="C80" s="7" t="s">
        <v>181</v>
      </c>
      <c r="D80" s="6" t="s">
        <v>182</v>
      </c>
      <c r="E80" s="64" t="s">
        <v>183</v>
      </c>
      <c r="F80" s="61" t="s">
        <v>184</v>
      </c>
      <c r="G80" s="60"/>
      <c r="H80" s="17"/>
    </row>
    <row r="81" spans="2:8" s="12" customFormat="1" x14ac:dyDescent="0.25">
      <c r="B81" s="67" t="s">
        <v>165</v>
      </c>
      <c r="C81" s="68" t="s">
        <v>165</v>
      </c>
      <c r="D81" s="67" t="s">
        <v>165</v>
      </c>
      <c r="E81" s="66" t="s">
        <v>165</v>
      </c>
      <c r="F81" s="65" t="s">
        <v>165</v>
      </c>
      <c r="G81" s="17"/>
      <c r="H81" s="17"/>
    </row>
    <row r="84" spans="2:8" s="12" customFormat="1" x14ac:dyDescent="0.25">
      <c r="B84" s="11" t="s">
        <v>185</v>
      </c>
      <c r="C84" s="27"/>
      <c r="F84" s="17"/>
      <c r="G84" s="17"/>
      <c r="H84" s="17"/>
    </row>
    <row r="85" spans="2:8" s="12" customFormat="1" x14ac:dyDescent="0.25">
      <c r="B85" s="11"/>
      <c r="C85" s="27"/>
      <c r="F85" s="17"/>
      <c r="G85" s="17"/>
      <c r="H85" s="17"/>
    </row>
    <row r="86" spans="2:8" s="12" customFormat="1" x14ac:dyDescent="0.25">
      <c r="B86" s="11" t="s">
        <v>186</v>
      </c>
      <c r="C86" s="27"/>
      <c r="F86" s="17"/>
      <c r="G86" s="17"/>
      <c r="H86" s="17"/>
    </row>
    <row r="87" spans="2:8" s="12" customFormat="1" x14ac:dyDescent="0.25">
      <c r="B87" s="6" t="s">
        <v>187</v>
      </c>
      <c r="C87" s="7" t="s">
        <v>188</v>
      </c>
      <c r="D87" s="11"/>
      <c r="F87" s="17"/>
      <c r="G87" s="17"/>
      <c r="H87" s="17"/>
    </row>
    <row r="88" spans="2:8" s="12" customFormat="1" x14ac:dyDescent="0.25">
      <c r="B88" s="156" t="s">
        <v>165</v>
      </c>
      <c r="C88" s="2" t="s">
        <v>165</v>
      </c>
      <c r="F88" s="17"/>
      <c r="G88" s="17"/>
      <c r="H88" s="17"/>
    </row>
    <row r="90" spans="2:8" s="12" customFormat="1" x14ac:dyDescent="0.25">
      <c r="B90" s="6" t="s">
        <v>189</v>
      </c>
      <c r="C90" s="7" t="s">
        <v>188</v>
      </c>
      <c r="F90" s="17"/>
      <c r="G90" s="17"/>
      <c r="H90" s="17"/>
    </row>
    <row r="91" spans="2:8" s="12" customFormat="1" x14ac:dyDescent="0.25">
      <c r="B91" s="156" t="s">
        <v>165</v>
      </c>
      <c r="C91" s="2" t="s">
        <v>165</v>
      </c>
      <c r="F91" s="17"/>
      <c r="G91" s="17"/>
      <c r="H91" s="17"/>
    </row>
    <row r="93" spans="2:8" s="12" customFormat="1" x14ac:dyDescent="0.25">
      <c r="B93" s="6" t="s">
        <v>165</v>
      </c>
      <c r="C93" s="7" t="s">
        <v>165</v>
      </c>
      <c r="F93" s="17"/>
      <c r="G93" s="17"/>
      <c r="H93" s="17"/>
    </row>
    <row r="94" spans="2:8" s="12" customFormat="1" x14ac:dyDescent="0.25">
      <c r="B94" s="156" t="s">
        <v>165</v>
      </c>
      <c r="C94" s="2" t="s">
        <v>165</v>
      </c>
      <c r="F94" s="17"/>
      <c r="G94" s="17"/>
      <c r="H94" s="17"/>
    </row>
    <row r="96" spans="2:8" s="12" customFormat="1" x14ac:dyDescent="0.25">
      <c r="B96" s="64" t="s">
        <v>190</v>
      </c>
      <c r="C96" s="7" t="s">
        <v>191</v>
      </c>
      <c r="F96" s="17"/>
      <c r="G96" s="17"/>
      <c r="H96" s="17"/>
    </row>
    <row r="97" spans="2:8" s="12" customFormat="1" x14ac:dyDescent="0.25">
      <c r="B97" s="63" t="s">
        <v>165</v>
      </c>
      <c r="C97" s="2" t="s">
        <v>165</v>
      </c>
      <c r="F97" s="17"/>
      <c r="G97" s="17"/>
      <c r="H97" s="17"/>
    </row>
    <row r="99" spans="2:8" s="12" customFormat="1" x14ac:dyDescent="0.25">
      <c r="B99" s="6" t="s">
        <v>192</v>
      </c>
      <c r="C99" s="7" t="s">
        <v>165</v>
      </c>
      <c r="F99" s="17"/>
      <c r="G99" s="17"/>
      <c r="H99" s="17"/>
    </row>
    <row r="101" spans="2:8" s="12" customFormat="1" x14ac:dyDescent="0.25">
      <c r="B101" s="6" t="s">
        <v>193</v>
      </c>
      <c r="C101" s="14">
        <v>45443</v>
      </c>
      <c r="D101" s="156"/>
      <c r="E101" s="63"/>
      <c r="F101" s="69"/>
      <c r="G101" s="17"/>
      <c r="H101" s="17"/>
    </row>
    <row r="102" spans="2:8" s="12" customFormat="1" x14ac:dyDescent="0.25">
      <c r="B102" s="6" t="s">
        <v>180</v>
      </c>
      <c r="C102" s="7" t="s">
        <v>181</v>
      </c>
      <c r="D102" s="6" t="s">
        <v>182</v>
      </c>
      <c r="E102" s="64" t="s">
        <v>183</v>
      </c>
      <c r="F102" s="61" t="s">
        <v>184</v>
      </c>
      <c r="G102" s="60"/>
      <c r="H102" s="17"/>
    </row>
    <row r="103" spans="2:8" s="12" customFormat="1" x14ac:dyDescent="0.25">
      <c r="B103" s="67" t="s">
        <v>165</v>
      </c>
      <c r="C103" s="68" t="s">
        <v>165</v>
      </c>
      <c r="D103" s="67" t="s">
        <v>165</v>
      </c>
      <c r="E103" s="66" t="s">
        <v>165</v>
      </c>
      <c r="F103" s="65" t="s">
        <v>165</v>
      </c>
      <c r="G103" s="17"/>
      <c r="H103" s="17"/>
    </row>
    <row r="104" spans="2:8" s="12" customFormat="1" x14ac:dyDescent="0.25">
      <c r="B104" s="11" t="s">
        <v>185</v>
      </c>
      <c r="C104" s="27"/>
      <c r="F104" s="17"/>
      <c r="G104" s="17"/>
      <c r="H104" s="17"/>
    </row>
    <row r="105" spans="2:8" s="12" customFormat="1" x14ac:dyDescent="0.25">
      <c r="B105" s="11"/>
      <c r="C105" s="27"/>
      <c r="F105" s="17"/>
      <c r="G105" s="17"/>
      <c r="H105" s="17"/>
    </row>
    <row r="106" spans="2:8" s="12" customFormat="1" x14ac:dyDescent="0.25">
      <c r="B106" s="11" t="s">
        <v>186</v>
      </c>
      <c r="C106" s="27"/>
      <c r="F106" s="17"/>
      <c r="G106" s="17"/>
      <c r="H106" s="17"/>
    </row>
    <row r="107" spans="2:8" s="12" customFormat="1" x14ac:dyDescent="0.25">
      <c r="B107" s="6" t="s">
        <v>187</v>
      </c>
      <c r="C107" s="7" t="s">
        <v>188</v>
      </c>
      <c r="D107" s="11"/>
      <c r="F107" s="17"/>
      <c r="G107" s="17"/>
      <c r="H107" s="17"/>
    </row>
    <row r="108" spans="2:8" s="12" customFormat="1" x14ac:dyDescent="0.25">
      <c r="B108" s="156" t="s">
        <v>165</v>
      </c>
      <c r="C108" s="2" t="s">
        <v>165</v>
      </c>
      <c r="F108" s="17"/>
      <c r="G108" s="17"/>
      <c r="H108" s="17"/>
    </row>
    <row r="110" spans="2:8" s="12" customFormat="1" x14ac:dyDescent="0.25">
      <c r="B110" s="6" t="s">
        <v>189</v>
      </c>
      <c r="C110" s="7" t="s">
        <v>188</v>
      </c>
      <c r="F110" s="17"/>
      <c r="G110" s="17"/>
      <c r="H110" s="17"/>
    </row>
    <row r="111" spans="2:8" s="12" customFormat="1" x14ac:dyDescent="0.25">
      <c r="B111" s="156" t="s">
        <v>165</v>
      </c>
      <c r="C111" s="2" t="s">
        <v>165</v>
      </c>
      <c r="F111" s="17"/>
      <c r="G111" s="17"/>
      <c r="H111" s="17"/>
    </row>
    <row r="113" spans="2:80" s="12" customFormat="1" x14ac:dyDescent="0.25">
      <c r="B113" s="6" t="s">
        <v>165</v>
      </c>
      <c r="C113" s="7" t="s">
        <v>165</v>
      </c>
      <c r="F113" s="17"/>
      <c r="G113" s="17"/>
      <c r="H113" s="17"/>
    </row>
    <row r="114" spans="2:80" s="12" customFormat="1" x14ac:dyDescent="0.25">
      <c r="B114" s="156" t="s">
        <v>165</v>
      </c>
      <c r="C114" s="2" t="s">
        <v>165</v>
      </c>
      <c r="F114" s="17"/>
      <c r="G114" s="17"/>
      <c r="H114" s="17"/>
    </row>
    <row r="116" spans="2:80" s="12" customFormat="1" x14ac:dyDescent="0.25">
      <c r="B116" s="64" t="s">
        <v>190</v>
      </c>
      <c r="C116" s="7" t="s">
        <v>191</v>
      </c>
      <c r="F116" s="17"/>
      <c r="G116" s="17"/>
      <c r="H116" s="17"/>
    </row>
    <row r="117" spans="2:80" s="12" customFormat="1" x14ac:dyDescent="0.25">
      <c r="B117" s="63" t="s">
        <v>165</v>
      </c>
      <c r="C117" s="2" t="s">
        <v>165</v>
      </c>
      <c r="F117" s="17"/>
      <c r="G117" s="17"/>
      <c r="H117" s="17"/>
    </row>
    <row r="119" spans="2:80" s="12" customFormat="1" x14ac:dyDescent="0.25">
      <c r="B119" s="6" t="s">
        <v>192</v>
      </c>
      <c r="C119" s="7" t="s">
        <v>165</v>
      </c>
      <c r="F119" s="17"/>
      <c r="G119" s="17"/>
      <c r="H119" s="17"/>
    </row>
    <row r="122" spans="2:80" s="12" customFormat="1" x14ac:dyDescent="0.25">
      <c r="B122" s="11" t="s">
        <v>194</v>
      </c>
      <c r="C122" s="27"/>
      <c r="F122" s="17"/>
      <c r="G122" s="17"/>
      <c r="H122" s="17"/>
    </row>
    <row r="124" spans="2:80" s="12" customFormat="1" x14ac:dyDescent="0.25">
      <c r="B124" s="6" t="s">
        <v>180</v>
      </c>
      <c r="C124" s="7" t="s">
        <v>195</v>
      </c>
      <c r="D124" s="6" t="s">
        <v>196</v>
      </c>
      <c r="E124" s="6" t="s">
        <v>197</v>
      </c>
      <c r="F124" s="60"/>
      <c r="G124" s="17"/>
      <c r="H124" s="17"/>
    </row>
    <row r="125" spans="2:80" s="12" customFormat="1" x14ac:dyDescent="0.25">
      <c r="B125" s="156" t="s">
        <v>165</v>
      </c>
      <c r="C125" s="2" t="s">
        <v>165</v>
      </c>
      <c r="D125" s="156" t="s">
        <v>165</v>
      </c>
      <c r="E125" s="156" t="s">
        <v>165</v>
      </c>
      <c r="F125" s="17"/>
      <c r="G125" s="17"/>
      <c r="H125" s="17"/>
    </row>
    <row r="128" spans="2:80" s="12" customFormat="1" x14ac:dyDescent="0.25">
      <c r="B128" s="11" t="s">
        <v>198</v>
      </c>
      <c r="C128" s="62" t="s">
        <v>165</v>
      </c>
      <c r="D128" s="11"/>
      <c r="E128" s="11"/>
      <c r="F128" s="60"/>
      <c r="G128" s="60"/>
      <c r="H128" s="60"/>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row>
    <row r="130" spans="2:8" s="12" customFormat="1" x14ac:dyDescent="0.25">
      <c r="B130" s="11" t="s">
        <v>199</v>
      </c>
      <c r="C130" s="27"/>
      <c r="F130" s="17"/>
      <c r="G130" s="17"/>
      <c r="H130" s="17"/>
    </row>
    <row r="132" spans="2:8" s="12" customFormat="1" x14ac:dyDescent="0.25">
      <c r="B132" s="6" t="s">
        <v>200</v>
      </c>
      <c r="C132" s="7" t="s">
        <v>188</v>
      </c>
      <c r="D132" s="11"/>
      <c r="F132" s="17"/>
      <c r="G132" s="17"/>
      <c r="H132" s="17"/>
    </row>
    <row r="133" spans="2:8" s="12" customFormat="1" x14ac:dyDescent="0.25">
      <c r="B133" s="156" t="s">
        <v>165</v>
      </c>
      <c r="C133" s="2" t="s">
        <v>165</v>
      </c>
      <c r="F133" s="17"/>
      <c r="G133" s="17"/>
      <c r="H133" s="17"/>
    </row>
    <row r="136" spans="2:8" s="12" customFormat="1" x14ac:dyDescent="0.25">
      <c r="B136" s="6" t="s">
        <v>201</v>
      </c>
      <c r="C136" s="7" t="s">
        <v>202</v>
      </c>
      <c r="D136" s="11"/>
      <c r="F136" s="17"/>
      <c r="G136" s="17"/>
      <c r="H136" s="17"/>
    </row>
    <row r="137" spans="2:8" s="12" customFormat="1" x14ac:dyDescent="0.25">
      <c r="B137" s="156" t="s">
        <v>165</v>
      </c>
      <c r="C137" s="2" t="s">
        <v>165</v>
      </c>
      <c r="F137" s="17"/>
      <c r="G137" s="17"/>
      <c r="H137" s="17"/>
    </row>
    <row r="140" spans="2:8" s="12" customFormat="1" x14ac:dyDescent="0.25">
      <c r="B140" s="11" t="s">
        <v>203</v>
      </c>
      <c r="C140" s="27"/>
      <c r="F140" s="17"/>
      <c r="G140" s="17"/>
      <c r="H140" s="17"/>
    </row>
    <row r="143" spans="2:8" s="12" customFormat="1" x14ac:dyDescent="0.25">
      <c r="B143" s="11" t="s">
        <v>204</v>
      </c>
      <c r="C143" s="27"/>
      <c r="F143" s="17"/>
      <c r="G143" s="17"/>
      <c r="H143" s="17"/>
    </row>
    <row r="145" spans="2:80" s="12" customFormat="1" x14ac:dyDescent="0.25">
      <c r="B145" s="6" t="s">
        <v>180</v>
      </c>
      <c r="C145" s="7" t="s">
        <v>205</v>
      </c>
      <c r="D145" s="6" t="s">
        <v>195</v>
      </c>
      <c r="E145" s="6" t="s">
        <v>196</v>
      </c>
      <c r="F145" s="61" t="s">
        <v>197</v>
      </c>
      <c r="G145" s="60"/>
      <c r="H145" s="17"/>
    </row>
    <row r="146" spans="2:80" s="12" customFormat="1" x14ac:dyDescent="0.25">
      <c r="B146" s="156" t="s">
        <v>165</v>
      </c>
      <c r="C146" s="2" t="s">
        <v>165</v>
      </c>
      <c r="D146" s="156" t="s">
        <v>165</v>
      </c>
      <c r="E146" s="156" t="s">
        <v>165</v>
      </c>
      <c r="F146" s="59" t="s">
        <v>165</v>
      </c>
      <c r="G146" s="17"/>
      <c r="H146" s="17"/>
    </row>
    <row r="149" spans="2:80" s="12" customFormat="1" x14ac:dyDescent="0.25">
      <c r="B149" s="11" t="s">
        <v>198</v>
      </c>
      <c r="C149" s="62" t="s">
        <v>165</v>
      </c>
      <c r="D149" s="11"/>
      <c r="E149" s="11"/>
      <c r="F149" s="60"/>
      <c r="G149" s="60"/>
      <c r="H149" s="60"/>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row>
    <row r="151" spans="2:80" s="12" customFormat="1" x14ac:dyDescent="0.25">
      <c r="B151" s="11" t="s">
        <v>199</v>
      </c>
      <c r="C151" s="27"/>
      <c r="F151" s="17"/>
      <c r="G151" s="17"/>
      <c r="H151" s="17"/>
    </row>
    <row r="153" spans="2:80" s="12" customFormat="1" x14ac:dyDescent="0.25">
      <c r="B153" s="6" t="s">
        <v>200</v>
      </c>
      <c r="C153" s="7" t="s">
        <v>188</v>
      </c>
      <c r="D153" s="11"/>
      <c r="F153" s="17"/>
      <c r="G153" s="17"/>
      <c r="H153" s="17"/>
    </row>
    <row r="154" spans="2:80" s="12" customFormat="1" x14ac:dyDescent="0.25">
      <c r="B154" s="156" t="s">
        <v>165</v>
      </c>
      <c r="C154" s="2" t="s">
        <v>165</v>
      </c>
      <c r="F154" s="17"/>
      <c r="G154" s="17"/>
      <c r="H154" s="17"/>
    </row>
    <row r="157" spans="2:80" s="12" customFormat="1" x14ac:dyDescent="0.25">
      <c r="B157" s="6" t="s">
        <v>201</v>
      </c>
      <c r="C157" s="7" t="s">
        <v>202</v>
      </c>
      <c r="D157" s="11"/>
      <c r="F157" s="17"/>
      <c r="G157" s="17"/>
      <c r="H157" s="17"/>
    </row>
    <row r="158" spans="2:80" s="12" customFormat="1" x14ac:dyDescent="0.25">
      <c r="B158" s="156" t="s">
        <v>165</v>
      </c>
      <c r="C158" s="2" t="s">
        <v>165</v>
      </c>
      <c r="F158" s="17"/>
      <c r="G158" s="17"/>
      <c r="H158" s="17"/>
    </row>
    <row r="161" spans="2:8" s="12" customFormat="1" x14ac:dyDescent="0.25">
      <c r="B161" s="11" t="s">
        <v>203</v>
      </c>
      <c r="C161" s="27"/>
      <c r="F161" s="17"/>
      <c r="G161" s="17"/>
      <c r="H161" s="17"/>
    </row>
    <row r="164" spans="2:8" s="12" customFormat="1" x14ac:dyDescent="0.25">
      <c r="B164" s="11" t="s">
        <v>206</v>
      </c>
      <c r="C164" s="27"/>
      <c r="F164" s="17"/>
      <c r="G164" s="17"/>
      <c r="H164" s="17"/>
    </row>
    <row r="165" spans="2:8" s="12" customFormat="1" x14ac:dyDescent="0.25">
      <c r="B165" s="6" t="s">
        <v>180</v>
      </c>
      <c r="C165" s="7" t="s">
        <v>207</v>
      </c>
      <c r="D165" s="6" t="s">
        <v>208</v>
      </c>
      <c r="E165" s="6" t="s">
        <v>209</v>
      </c>
      <c r="F165" s="61" t="s">
        <v>210</v>
      </c>
      <c r="G165" s="60"/>
      <c r="H165" s="17"/>
    </row>
    <row r="166" spans="2:8" s="12" customFormat="1" x14ac:dyDescent="0.25">
      <c r="B166" s="156" t="s">
        <v>165</v>
      </c>
      <c r="C166" s="2" t="s">
        <v>165</v>
      </c>
      <c r="D166" s="156" t="s">
        <v>165</v>
      </c>
      <c r="E166" s="156" t="s">
        <v>165</v>
      </c>
      <c r="F166" s="59" t="s">
        <v>165</v>
      </c>
      <c r="G166" s="17"/>
      <c r="H166" s="17"/>
    </row>
    <row r="167" spans="2:8" s="12" customFormat="1" x14ac:dyDescent="0.25">
      <c r="B167" s="12" t="s">
        <v>211</v>
      </c>
      <c r="C167" s="27"/>
      <c r="F167" s="17"/>
      <c r="G167" s="17"/>
      <c r="H167" s="17"/>
    </row>
  </sheetData>
  <mergeCells count="3">
    <mergeCell ref="B1:E1"/>
    <mergeCell ref="C3:C8"/>
    <mergeCell ref="D3:D8"/>
  </mergeCells>
  <hyperlinks>
    <hyperlink ref="A1" location="Index!A1" display="Index" xr:uid="{81888D93-6E6B-40EE-AE22-AF3EC9812FBE}"/>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3B0A-A4B9-44EC-87C8-4940BF785434}">
  <sheetPr codeName="Sheet55"/>
  <dimension ref="A1:CB196"/>
  <sheetViews>
    <sheetView topLeftCell="A67"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113</v>
      </c>
      <c r="C1" s="188"/>
      <c r="D1" s="188"/>
      <c r="E1" s="188"/>
      <c r="F1" s="17"/>
      <c r="G1" s="17"/>
      <c r="H1" s="17"/>
    </row>
    <row r="3" spans="1:9" s="12" customFormat="1" ht="15" customHeight="1" x14ac:dyDescent="0.25">
      <c r="B3" s="1" t="s">
        <v>443</v>
      </c>
      <c r="C3" s="181"/>
      <c r="D3" s="179"/>
      <c r="F3" s="17"/>
      <c r="G3" s="17"/>
      <c r="H3" s="17"/>
    </row>
    <row r="4" spans="1:9" s="12" customFormat="1" ht="30" customHeight="1" x14ac:dyDescent="0.25">
      <c r="B4" s="159" t="s">
        <v>444</v>
      </c>
      <c r="C4" s="181"/>
      <c r="D4" s="179"/>
      <c r="F4" s="17"/>
      <c r="G4" s="17"/>
      <c r="H4" s="17"/>
    </row>
    <row r="5" spans="1:9" s="12" customFormat="1" ht="15" customHeight="1" x14ac:dyDescent="0.25">
      <c r="B5" s="159" t="s">
        <v>131</v>
      </c>
      <c r="C5" s="181"/>
      <c r="D5" s="179"/>
      <c r="F5" s="17"/>
      <c r="G5" s="17"/>
      <c r="H5" s="17"/>
    </row>
    <row r="6" spans="1:9" s="12" customFormat="1" ht="45" customHeight="1" x14ac:dyDescent="0.25">
      <c r="B6" s="159" t="s">
        <v>445</v>
      </c>
      <c r="C6" s="181"/>
      <c r="D6" s="179"/>
      <c r="F6" s="17"/>
      <c r="G6" s="17"/>
      <c r="H6" s="17"/>
    </row>
    <row r="7" spans="1:9" s="12" customFormat="1" ht="30" customHeight="1" x14ac:dyDescent="0.25">
      <c r="B7" s="159" t="s">
        <v>134</v>
      </c>
      <c r="C7" s="238" t="s">
        <v>135</v>
      </c>
      <c r="D7" s="238" t="s">
        <v>136</v>
      </c>
      <c r="F7" s="17"/>
      <c r="G7" s="17"/>
      <c r="H7" s="17"/>
    </row>
    <row r="8" spans="1:9" s="12" customFormat="1" ht="12.75" customHeight="1" x14ac:dyDescent="0.25">
      <c r="C8" s="27"/>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723000</v>
      </c>
      <c r="G15" s="17">
        <v>11073.11</v>
      </c>
      <c r="H15" s="17">
        <v>5.93</v>
      </c>
    </row>
    <row r="16" spans="1:9" s="12" customFormat="1" x14ac:dyDescent="0.25">
      <c r="B16" s="12" t="s">
        <v>1516</v>
      </c>
      <c r="C16" s="27" t="s">
        <v>143</v>
      </c>
      <c r="D16" s="12" t="s">
        <v>253</v>
      </c>
      <c r="E16" s="12" t="s">
        <v>254</v>
      </c>
      <c r="F16" s="17">
        <v>321000</v>
      </c>
      <c r="G16" s="17">
        <v>9183.17</v>
      </c>
      <c r="H16" s="17">
        <v>4.92</v>
      </c>
    </row>
    <row r="17" spans="2:8" s="12" customFormat="1" x14ac:dyDescent="0.25">
      <c r="B17" s="12" t="s">
        <v>1520</v>
      </c>
      <c r="C17" s="27" t="s">
        <v>143</v>
      </c>
      <c r="D17" s="12" t="s">
        <v>256</v>
      </c>
      <c r="E17" s="12" t="s">
        <v>257</v>
      </c>
      <c r="F17" s="17">
        <v>1545000</v>
      </c>
      <c r="G17" s="17">
        <v>6588.65</v>
      </c>
      <c r="H17" s="17">
        <v>3.53</v>
      </c>
    </row>
    <row r="18" spans="2:8" s="12" customFormat="1" x14ac:dyDescent="0.25">
      <c r="B18" s="12" t="s">
        <v>1624</v>
      </c>
      <c r="C18" s="27" t="s">
        <v>143</v>
      </c>
      <c r="D18" s="12" t="s">
        <v>293</v>
      </c>
      <c r="E18" s="12" t="s">
        <v>446</v>
      </c>
      <c r="F18" s="17">
        <v>61455</v>
      </c>
      <c r="G18" s="17">
        <v>5758.64</v>
      </c>
      <c r="H18" s="17">
        <v>3.09</v>
      </c>
    </row>
    <row r="19" spans="2:8" s="12" customFormat="1" x14ac:dyDescent="0.25">
      <c r="B19" s="12" t="s">
        <v>1625</v>
      </c>
      <c r="C19" s="27" t="s">
        <v>143</v>
      </c>
      <c r="D19" s="12" t="s">
        <v>447</v>
      </c>
      <c r="E19" s="12" t="s">
        <v>448</v>
      </c>
      <c r="F19" s="17">
        <v>946538</v>
      </c>
      <c r="G19" s="17">
        <v>5700.05</v>
      </c>
      <c r="H19" s="17">
        <v>3.05</v>
      </c>
    </row>
    <row r="20" spans="2:8" s="12" customFormat="1" x14ac:dyDescent="0.25">
      <c r="B20" s="12" t="s">
        <v>1515</v>
      </c>
      <c r="C20" s="27" t="s">
        <v>143</v>
      </c>
      <c r="D20" s="12" t="s">
        <v>250</v>
      </c>
      <c r="E20" s="12" t="s">
        <v>252</v>
      </c>
      <c r="F20" s="17">
        <v>476000</v>
      </c>
      <c r="G20" s="17">
        <v>5336.2</v>
      </c>
      <c r="H20" s="17">
        <v>2.86</v>
      </c>
    </row>
    <row r="21" spans="2:8" s="12" customFormat="1" x14ac:dyDescent="0.25">
      <c r="B21" s="12" t="s">
        <v>1626</v>
      </c>
      <c r="C21" s="27" t="s">
        <v>143</v>
      </c>
      <c r="D21" s="12" t="s">
        <v>264</v>
      </c>
      <c r="E21" s="12" t="s">
        <v>449</v>
      </c>
      <c r="F21" s="17">
        <v>318000</v>
      </c>
      <c r="G21" s="17">
        <v>4785.58</v>
      </c>
      <c r="H21" s="17">
        <v>2.56</v>
      </c>
    </row>
    <row r="22" spans="2:8" s="12" customFormat="1" x14ac:dyDescent="0.25">
      <c r="B22" s="12" t="s">
        <v>1518</v>
      </c>
      <c r="C22" s="27" t="s">
        <v>143</v>
      </c>
      <c r="D22" s="12" t="s">
        <v>144</v>
      </c>
      <c r="E22" s="12" t="s">
        <v>146</v>
      </c>
      <c r="F22" s="17">
        <v>122589</v>
      </c>
      <c r="G22" s="17">
        <v>4500.18</v>
      </c>
      <c r="H22" s="17">
        <v>2.41</v>
      </c>
    </row>
    <row r="23" spans="2:8" s="12" customFormat="1" x14ac:dyDescent="0.25">
      <c r="B23" s="12" t="s">
        <v>1564</v>
      </c>
      <c r="C23" s="27" t="s">
        <v>143</v>
      </c>
      <c r="D23" s="12" t="s">
        <v>297</v>
      </c>
      <c r="E23" s="12" t="s">
        <v>327</v>
      </c>
      <c r="F23" s="17">
        <v>2400000</v>
      </c>
      <c r="G23" s="17">
        <v>4299.6000000000004</v>
      </c>
      <c r="H23" s="17">
        <v>2.2999999999999998</v>
      </c>
    </row>
    <row r="24" spans="2:8" s="12" customFormat="1" x14ac:dyDescent="0.25">
      <c r="B24" s="12" t="s">
        <v>1574</v>
      </c>
      <c r="C24" s="27" t="s">
        <v>143</v>
      </c>
      <c r="D24" s="12" t="s">
        <v>268</v>
      </c>
      <c r="E24" s="12" t="s">
        <v>351</v>
      </c>
      <c r="F24" s="17">
        <v>254600</v>
      </c>
      <c r="G24" s="17">
        <v>4013.77</v>
      </c>
      <c r="H24" s="17">
        <v>2.15</v>
      </c>
    </row>
    <row r="25" spans="2:8" s="12" customFormat="1" x14ac:dyDescent="0.25">
      <c r="B25" s="12" t="s">
        <v>1627</v>
      </c>
      <c r="C25" s="27" t="s">
        <v>143</v>
      </c>
      <c r="D25" s="12" t="s">
        <v>272</v>
      </c>
      <c r="E25" s="12" t="s">
        <v>450</v>
      </c>
      <c r="F25" s="17">
        <v>279000</v>
      </c>
      <c r="G25" s="17">
        <v>4010.35</v>
      </c>
      <c r="H25" s="17">
        <v>2.15</v>
      </c>
    </row>
    <row r="26" spans="2:8" s="12" customFormat="1" x14ac:dyDescent="0.25">
      <c r="B26" s="12" t="s">
        <v>1628</v>
      </c>
      <c r="C26" s="27" t="s">
        <v>143</v>
      </c>
      <c r="D26" s="12" t="s">
        <v>287</v>
      </c>
      <c r="E26" s="12" t="s">
        <v>451</v>
      </c>
      <c r="F26" s="17">
        <v>146000</v>
      </c>
      <c r="G26" s="17">
        <v>3933.02</v>
      </c>
      <c r="H26" s="17">
        <v>2.11</v>
      </c>
    </row>
    <row r="27" spans="2:8" s="12" customFormat="1" x14ac:dyDescent="0.25">
      <c r="B27" s="12" t="s">
        <v>1519</v>
      </c>
      <c r="C27" s="27" t="s">
        <v>143</v>
      </c>
      <c r="D27" s="12" t="s">
        <v>250</v>
      </c>
      <c r="E27" s="12" t="s">
        <v>255</v>
      </c>
      <c r="F27" s="17">
        <v>1882351</v>
      </c>
      <c r="G27" s="17">
        <v>3710.11</v>
      </c>
      <c r="H27" s="17">
        <v>1.99</v>
      </c>
    </row>
    <row r="28" spans="2:8" s="12" customFormat="1" x14ac:dyDescent="0.25">
      <c r="B28" s="12" t="s">
        <v>1561</v>
      </c>
      <c r="C28" s="27" t="s">
        <v>143</v>
      </c>
      <c r="D28" s="12" t="s">
        <v>322</v>
      </c>
      <c r="E28" s="12" t="s">
        <v>323</v>
      </c>
      <c r="F28" s="17">
        <v>574942</v>
      </c>
      <c r="G28" s="17">
        <v>3654.91</v>
      </c>
      <c r="H28" s="17">
        <v>1.96</v>
      </c>
    </row>
    <row r="29" spans="2:8" s="12" customFormat="1" x14ac:dyDescent="0.25">
      <c r="B29" s="12" t="s">
        <v>1629</v>
      </c>
      <c r="C29" s="27" t="s">
        <v>143</v>
      </c>
      <c r="D29" s="12" t="s">
        <v>264</v>
      </c>
      <c r="E29" s="12" t="s">
        <v>452</v>
      </c>
      <c r="F29" s="17">
        <v>53500</v>
      </c>
      <c r="G29" s="17">
        <v>3606.78</v>
      </c>
      <c r="H29" s="17">
        <v>1.93</v>
      </c>
    </row>
    <row r="30" spans="2:8" s="12" customFormat="1" x14ac:dyDescent="0.25">
      <c r="B30" s="12" t="s">
        <v>1534</v>
      </c>
      <c r="C30" s="27" t="s">
        <v>143</v>
      </c>
      <c r="D30" s="12" t="s">
        <v>280</v>
      </c>
      <c r="E30" s="12" t="s">
        <v>281</v>
      </c>
      <c r="F30" s="17">
        <v>336000</v>
      </c>
      <c r="G30" s="17">
        <v>3562.44</v>
      </c>
      <c r="H30" s="17">
        <v>1.91</v>
      </c>
    </row>
    <row r="31" spans="2:8" s="12" customFormat="1" x14ac:dyDescent="0.25">
      <c r="B31" s="12" t="s">
        <v>1630</v>
      </c>
      <c r="C31" s="27" t="s">
        <v>143</v>
      </c>
      <c r="D31" s="12" t="s">
        <v>266</v>
      </c>
      <c r="E31" s="12" t="s">
        <v>453</v>
      </c>
      <c r="F31" s="17">
        <v>707500</v>
      </c>
      <c r="G31" s="17">
        <v>3454.37</v>
      </c>
      <c r="H31" s="17">
        <v>1.85</v>
      </c>
    </row>
    <row r="32" spans="2:8" s="12" customFormat="1" x14ac:dyDescent="0.25">
      <c r="B32" s="12" t="s">
        <v>1540</v>
      </c>
      <c r="C32" s="27" t="s">
        <v>143</v>
      </c>
      <c r="D32" s="12" t="s">
        <v>270</v>
      </c>
      <c r="E32" s="12" t="s">
        <v>290</v>
      </c>
      <c r="F32" s="17">
        <v>135000</v>
      </c>
      <c r="G32" s="17">
        <v>3437.64</v>
      </c>
      <c r="H32" s="17">
        <v>1.84</v>
      </c>
    </row>
    <row r="33" spans="2:8" s="12" customFormat="1" x14ac:dyDescent="0.25">
      <c r="B33" s="12" t="s">
        <v>1570</v>
      </c>
      <c r="C33" s="27" t="s">
        <v>143</v>
      </c>
      <c r="D33" s="12" t="s">
        <v>264</v>
      </c>
      <c r="E33" s="12" t="s">
        <v>346</v>
      </c>
      <c r="F33" s="17">
        <v>275000</v>
      </c>
      <c r="G33" s="17">
        <v>3369.71</v>
      </c>
      <c r="H33" s="17">
        <v>1.81</v>
      </c>
    </row>
    <row r="34" spans="2:8" s="12" customFormat="1" x14ac:dyDescent="0.25">
      <c r="B34" s="12" t="s">
        <v>1539</v>
      </c>
      <c r="C34" s="27" t="s">
        <v>143</v>
      </c>
      <c r="D34" s="12" t="s">
        <v>261</v>
      </c>
      <c r="E34" s="12" t="s">
        <v>289</v>
      </c>
      <c r="F34" s="17">
        <v>292000</v>
      </c>
      <c r="G34" s="17">
        <v>3315.81</v>
      </c>
      <c r="H34" s="17">
        <v>1.78</v>
      </c>
    </row>
    <row r="35" spans="2:8" s="12" customFormat="1" x14ac:dyDescent="0.25">
      <c r="B35" s="12" t="s">
        <v>1631</v>
      </c>
      <c r="C35" s="27" t="s">
        <v>143</v>
      </c>
      <c r="D35" s="12" t="s">
        <v>266</v>
      </c>
      <c r="E35" s="12" t="s">
        <v>454</v>
      </c>
      <c r="F35" s="17">
        <v>10570</v>
      </c>
      <c r="G35" s="17">
        <v>3212.62</v>
      </c>
      <c r="H35" s="17">
        <v>1.72</v>
      </c>
    </row>
    <row r="36" spans="2:8" s="12" customFormat="1" x14ac:dyDescent="0.25">
      <c r="B36" s="12" t="s">
        <v>1632</v>
      </c>
      <c r="C36" s="27" t="s">
        <v>143</v>
      </c>
      <c r="D36" s="12" t="s">
        <v>455</v>
      </c>
      <c r="E36" s="12" t="s">
        <v>456</v>
      </c>
      <c r="F36" s="17">
        <v>1073000</v>
      </c>
      <c r="G36" s="17">
        <v>3175.54</v>
      </c>
      <c r="H36" s="17">
        <v>1.7</v>
      </c>
    </row>
    <row r="37" spans="2:8" s="12" customFormat="1" x14ac:dyDescent="0.25">
      <c r="B37" s="12" t="s">
        <v>1620</v>
      </c>
      <c r="C37" s="27" t="s">
        <v>143</v>
      </c>
      <c r="D37" s="12" t="s">
        <v>433</v>
      </c>
      <c r="E37" s="12" t="s">
        <v>434</v>
      </c>
      <c r="F37" s="17">
        <v>132000</v>
      </c>
      <c r="G37" s="17">
        <v>3108.47</v>
      </c>
      <c r="H37" s="17">
        <v>1.67</v>
      </c>
    </row>
    <row r="38" spans="2:8" s="12" customFormat="1" x14ac:dyDescent="0.25">
      <c r="B38" s="12" t="s">
        <v>1633</v>
      </c>
      <c r="C38" s="27" t="s">
        <v>143</v>
      </c>
      <c r="D38" s="12" t="s">
        <v>253</v>
      </c>
      <c r="E38" s="12" t="s">
        <v>457</v>
      </c>
      <c r="F38" s="17">
        <v>1912000</v>
      </c>
      <c r="G38" s="17">
        <v>3105.09</v>
      </c>
      <c r="H38" s="17">
        <v>1.66</v>
      </c>
    </row>
    <row r="39" spans="2:8" s="12" customFormat="1" x14ac:dyDescent="0.25">
      <c r="B39" s="12" t="s">
        <v>1545</v>
      </c>
      <c r="C39" s="27" t="s">
        <v>143</v>
      </c>
      <c r="D39" s="12" t="s">
        <v>297</v>
      </c>
      <c r="E39" s="12" t="s">
        <v>298</v>
      </c>
      <c r="F39" s="17">
        <v>69000</v>
      </c>
      <c r="G39" s="17">
        <v>2968.48</v>
      </c>
      <c r="H39" s="17">
        <v>1.59</v>
      </c>
    </row>
    <row r="40" spans="2:8" s="12" customFormat="1" x14ac:dyDescent="0.25">
      <c r="B40" s="12" t="s">
        <v>1634</v>
      </c>
      <c r="C40" s="27" t="s">
        <v>143</v>
      </c>
      <c r="D40" s="12" t="s">
        <v>144</v>
      </c>
      <c r="E40" s="12" t="s">
        <v>458</v>
      </c>
      <c r="F40" s="17">
        <v>319200</v>
      </c>
      <c r="G40" s="17">
        <v>2916.53</v>
      </c>
      <c r="H40" s="17">
        <v>1.56</v>
      </c>
    </row>
    <row r="41" spans="2:8" s="12" customFormat="1" x14ac:dyDescent="0.25">
      <c r="B41" s="12" t="s">
        <v>1548</v>
      </c>
      <c r="C41" s="27" t="s">
        <v>143</v>
      </c>
      <c r="D41" s="12" t="s">
        <v>302</v>
      </c>
      <c r="E41" s="12" t="s">
        <v>303</v>
      </c>
      <c r="F41" s="17">
        <v>8600</v>
      </c>
      <c r="G41" s="17">
        <v>2871.11</v>
      </c>
      <c r="H41" s="17">
        <v>1.54</v>
      </c>
    </row>
    <row r="42" spans="2:8" s="12" customFormat="1" x14ac:dyDescent="0.25">
      <c r="B42" s="12" t="s">
        <v>1635</v>
      </c>
      <c r="C42" s="27" t="s">
        <v>143</v>
      </c>
      <c r="D42" s="12" t="s">
        <v>459</v>
      </c>
      <c r="E42" s="12" t="s">
        <v>460</v>
      </c>
      <c r="F42" s="17">
        <v>219000</v>
      </c>
      <c r="G42" s="17">
        <v>2834.74</v>
      </c>
      <c r="H42" s="17">
        <v>1.52</v>
      </c>
    </row>
    <row r="43" spans="2:8" s="12" customFormat="1" x14ac:dyDescent="0.25">
      <c r="B43" s="12" t="s">
        <v>1636</v>
      </c>
      <c r="C43" s="27" t="s">
        <v>143</v>
      </c>
      <c r="D43" s="12" t="s">
        <v>335</v>
      </c>
      <c r="E43" s="12" t="s">
        <v>461</v>
      </c>
      <c r="F43" s="17">
        <v>597000</v>
      </c>
      <c r="G43" s="17">
        <v>2811.87</v>
      </c>
      <c r="H43" s="17">
        <v>1.51</v>
      </c>
    </row>
    <row r="44" spans="2:8" s="12" customFormat="1" x14ac:dyDescent="0.25">
      <c r="B44" s="12" t="s">
        <v>1637</v>
      </c>
      <c r="C44" s="27" t="s">
        <v>143</v>
      </c>
      <c r="D44" s="12" t="s">
        <v>421</v>
      </c>
      <c r="E44" s="12" t="s">
        <v>462</v>
      </c>
      <c r="F44" s="17">
        <v>52600</v>
      </c>
      <c r="G44" s="17">
        <v>2692.91</v>
      </c>
      <c r="H44" s="17">
        <v>1.44</v>
      </c>
    </row>
    <row r="45" spans="2:8" s="12" customFormat="1" x14ac:dyDescent="0.25">
      <c r="B45" s="12" t="s">
        <v>1638</v>
      </c>
      <c r="C45" s="27" t="s">
        <v>143</v>
      </c>
      <c r="D45" s="12" t="s">
        <v>275</v>
      </c>
      <c r="E45" s="12" t="s">
        <v>463</v>
      </c>
      <c r="F45" s="17">
        <v>216000</v>
      </c>
      <c r="G45" s="17">
        <v>2561.11</v>
      </c>
      <c r="H45" s="17">
        <v>1.37</v>
      </c>
    </row>
    <row r="46" spans="2:8" s="12" customFormat="1" x14ac:dyDescent="0.25">
      <c r="B46" s="12" t="s">
        <v>464</v>
      </c>
      <c r="C46" s="27" t="s">
        <v>143</v>
      </c>
      <c r="D46" s="12" t="s">
        <v>363</v>
      </c>
      <c r="E46" s="12" t="s">
        <v>465</v>
      </c>
      <c r="F46" s="17">
        <v>75000</v>
      </c>
      <c r="G46" s="17">
        <v>2541.6</v>
      </c>
      <c r="H46" s="17">
        <v>1.36</v>
      </c>
    </row>
    <row r="47" spans="2:8" s="12" customFormat="1" x14ac:dyDescent="0.25">
      <c r="B47" s="12" t="s">
        <v>1639</v>
      </c>
      <c r="C47" s="27" t="s">
        <v>143</v>
      </c>
      <c r="D47" s="12" t="s">
        <v>300</v>
      </c>
      <c r="E47" s="12" t="s">
        <v>466</v>
      </c>
      <c r="F47" s="17">
        <v>124996</v>
      </c>
      <c r="G47" s="17">
        <v>2406.7399999999998</v>
      </c>
      <c r="H47" s="17">
        <v>1.29</v>
      </c>
    </row>
    <row r="48" spans="2:8" s="12" customFormat="1" x14ac:dyDescent="0.25">
      <c r="B48" s="12" t="s">
        <v>1640</v>
      </c>
      <c r="C48" s="27" t="s">
        <v>143</v>
      </c>
      <c r="D48" s="12" t="s">
        <v>250</v>
      </c>
      <c r="E48" s="12" t="s">
        <v>467</v>
      </c>
      <c r="F48" s="17">
        <v>1242000</v>
      </c>
      <c r="G48" s="17">
        <v>2338.69</v>
      </c>
      <c r="H48" s="17">
        <v>1.25</v>
      </c>
    </row>
    <row r="49" spans="2:8" s="12" customFormat="1" x14ac:dyDescent="0.25">
      <c r="B49" s="12" t="s">
        <v>1641</v>
      </c>
      <c r="C49" s="27" t="s">
        <v>143</v>
      </c>
      <c r="D49" s="12" t="s">
        <v>304</v>
      </c>
      <c r="E49" s="12" t="s">
        <v>468</v>
      </c>
      <c r="F49" s="17">
        <v>451960</v>
      </c>
      <c r="G49" s="17">
        <v>2271.7800000000002</v>
      </c>
      <c r="H49" s="17">
        <v>1.22</v>
      </c>
    </row>
    <row r="50" spans="2:8" s="12" customFormat="1" x14ac:dyDescent="0.25">
      <c r="B50" s="12" t="s">
        <v>1642</v>
      </c>
      <c r="C50" s="27" t="s">
        <v>143</v>
      </c>
      <c r="D50" s="12" t="s">
        <v>261</v>
      </c>
      <c r="E50" s="12" t="s">
        <v>469</v>
      </c>
      <c r="F50" s="17">
        <v>24089</v>
      </c>
      <c r="G50" s="17">
        <v>2263.4899999999998</v>
      </c>
      <c r="H50" s="17">
        <v>1.21</v>
      </c>
    </row>
    <row r="51" spans="2:8" s="12" customFormat="1" x14ac:dyDescent="0.25">
      <c r="B51" s="12" t="s">
        <v>1643</v>
      </c>
      <c r="C51" s="27" t="s">
        <v>143</v>
      </c>
      <c r="D51" s="12" t="s">
        <v>285</v>
      </c>
      <c r="E51" s="12" t="s">
        <v>470</v>
      </c>
      <c r="F51" s="17">
        <v>129000</v>
      </c>
      <c r="G51" s="17">
        <v>2171.65</v>
      </c>
      <c r="H51" s="17">
        <v>1.1599999999999999</v>
      </c>
    </row>
    <row r="52" spans="2:8" s="12" customFormat="1" x14ac:dyDescent="0.25">
      <c r="B52" s="12" t="s">
        <v>1644</v>
      </c>
      <c r="C52" s="27" t="s">
        <v>143</v>
      </c>
      <c r="D52" s="12" t="s">
        <v>278</v>
      </c>
      <c r="E52" s="12" t="s">
        <v>471</v>
      </c>
      <c r="F52" s="17">
        <v>18900</v>
      </c>
      <c r="G52" s="17">
        <v>2127.8200000000002</v>
      </c>
      <c r="H52" s="17">
        <v>1.1399999999999999</v>
      </c>
    </row>
    <row r="53" spans="2:8" s="12" customFormat="1" x14ac:dyDescent="0.25">
      <c r="B53" s="12" t="s">
        <v>1645</v>
      </c>
      <c r="C53" s="27" t="s">
        <v>143</v>
      </c>
      <c r="D53" s="12" t="s">
        <v>392</v>
      </c>
      <c r="E53" s="12" t="s">
        <v>472</v>
      </c>
      <c r="F53" s="17">
        <v>199800</v>
      </c>
      <c r="G53" s="17">
        <v>2054.2399999999998</v>
      </c>
      <c r="H53" s="17">
        <v>1.1000000000000001</v>
      </c>
    </row>
    <row r="54" spans="2:8" s="12" customFormat="1" x14ac:dyDescent="0.25">
      <c r="B54" s="12" t="s">
        <v>360</v>
      </c>
      <c r="C54" s="27" t="s">
        <v>143</v>
      </c>
      <c r="D54" s="12" t="s">
        <v>302</v>
      </c>
      <c r="E54" s="12" t="s">
        <v>361</v>
      </c>
      <c r="F54" s="17">
        <v>247525</v>
      </c>
      <c r="G54" s="17">
        <v>1947.4</v>
      </c>
      <c r="H54" s="17">
        <v>1.04</v>
      </c>
    </row>
    <row r="55" spans="2:8" s="12" customFormat="1" x14ac:dyDescent="0.25">
      <c r="B55" s="12" t="s">
        <v>1646</v>
      </c>
      <c r="C55" s="27" t="s">
        <v>143</v>
      </c>
      <c r="D55" s="12" t="s">
        <v>309</v>
      </c>
      <c r="E55" s="12" t="s">
        <v>473</v>
      </c>
      <c r="F55" s="17">
        <v>650000</v>
      </c>
      <c r="G55" s="17">
        <v>1932.78</v>
      </c>
      <c r="H55" s="17">
        <v>1.04</v>
      </c>
    </row>
    <row r="56" spans="2:8" s="12" customFormat="1" x14ac:dyDescent="0.25">
      <c r="B56" s="12" t="s">
        <v>1559</v>
      </c>
      <c r="C56" s="27" t="s">
        <v>143</v>
      </c>
      <c r="D56" s="12" t="s">
        <v>261</v>
      </c>
      <c r="E56" s="12" t="s">
        <v>319</v>
      </c>
      <c r="F56" s="17">
        <v>27000</v>
      </c>
      <c r="G56" s="17">
        <v>1891.81</v>
      </c>
      <c r="H56" s="17">
        <v>1.01</v>
      </c>
    </row>
    <row r="57" spans="2:8" s="12" customFormat="1" x14ac:dyDescent="0.25">
      <c r="B57" s="12" t="s">
        <v>1527</v>
      </c>
      <c r="C57" s="27" t="s">
        <v>143</v>
      </c>
      <c r="D57" s="12" t="s">
        <v>268</v>
      </c>
      <c r="E57" s="12" t="s">
        <v>269</v>
      </c>
      <c r="F57" s="17">
        <v>162781</v>
      </c>
      <c r="G57" s="17">
        <v>1887.28</v>
      </c>
      <c r="H57" s="17">
        <v>1.01</v>
      </c>
    </row>
    <row r="58" spans="2:8" s="12" customFormat="1" x14ac:dyDescent="0.25">
      <c r="B58" s="12" t="s">
        <v>1647</v>
      </c>
      <c r="C58" s="27" t="s">
        <v>143</v>
      </c>
      <c r="D58" s="12" t="s">
        <v>328</v>
      </c>
      <c r="E58" s="12" t="s">
        <v>474</v>
      </c>
      <c r="F58" s="17">
        <v>167425</v>
      </c>
      <c r="G58" s="17">
        <v>1879.85</v>
      </c>
      <c r="H58" s="17">
        <v>1.01</v>
      </c>
    </row>
    <row r="59" spans="2:8" s="12" customFormat="1" x14ac:dyDescent="0.25">
      <c r="B59" s="12" t="s">
        <v>1611</v>
      </c>
      <c r="C59" s="27" t="s">
        <v>143</v>
      </c>
      <c r="D59" s="12" t="s">
        <v>421</v>
      </c>
      <c r="E59" s="12" t="s">
        <v>424</v>
      </c>
      <c r="F59" s="17">
        <v>15150</v>
      </c>
      <c r="G59" s="17">
        <v>1878.49</v>
      </c>
      <c r="H59" s="17">
        <v>1.01</v>
      </c>
    </row>
    <row r="60" spans="2:8" s="12" customFormat="1" x14ac:dyDescent="0.25">
      <c r="B60" s="12" t="s">
        <v>1648</v>
      </c>
      <c r="C60" s="27" t="s">
        <v>143</v>
      </c>
      <c r="D60" s="12" t="s">
        <v>266</v>
      </c>
      <c r="E60" s="12" t="s">
        <v>475</v>
      </c>
      <c r="F60" s="17">
        <v>426000</v>
      </c>
      <c r="G60" s="17">
        <v>1860.34</v>
      </c>
      <c r="H60" s="17">
        <v>1</v>
      </c>
    </row>
    <row r="61" spans="2:8" s="12" customFormat="1" x14ac:dyDescent="0.25">
      <c r="B61" s="12" t="s">
        <v>1523</v>
      </c>
      <c r="C61" s="27" t="s">
        <v>143</v>
      </c>
      <c r="D61" s="12" t="s">
        <v>261</v>
      </c>
      <c r="E61" s="12" t="s">
        <v>262</v>
      </c>
      <c r="F61" s="17">
        <v>56500</v>
      </c>
      <c r="G61" s="17">
        <v>1831.67</v>
      </c>
      <c r="H61" s="17">
        <v>0.98</v>
      </c>
    </row>
    <row r="62" spans="2:8" s="12" customFormat="1" x14ac:dyDescent="0.25">
      <c r="B62" s="12" t="s">
        <v>1538</v>
      </c>
      <c r="C62" s="27" t="s">
        <v>143</v>
      </c>
      <c r="D62" s="12" t="s">
        <v>287</v>
      </c>
      <c r="E62" s="12" t="s">
        <v>288</v>
      </c>
      <c r="F62" s="17">
        <v>200600</v>
      </c>
      <c r="G62" s="17">
        <v>1822.75</v>
      </c>
      <c r="H62" s="17">
        <v>0.98</v>
      </c>
    </row>
    <row r="63" spans="2:8" s="12" customFormat="1" x14ac:dyDescent="0.25">
      <c r="B63" s="12" t="s">
        <v>1612</v>
      </c>
      <c r="C63" s="27" t="s">
        <v>143</v>
      </c>
      <c r="D63" s="12" t="s">
        <v>328</v>
      </c>
      <c r="E63" s="12" t="s">
        <v>425</v>
      </c>
      <c r="F63" s="17">
        <v>500000</v>
      </c>
      <c r="G63" s="17">
        <v>1795</v>
      </c>
      <c r="H63" s="17">
        <v>0.96</v>
      </c>
    </row>
    <row r="64" spans="2:8" s="12" customFormat="1" x14ac:dyDescent="0.25">
      <c r="B64" s="12" t="s">
        <v>1649</v>
      </c>
      <c r="C64" s="27" t="s">
        <v>143</v>
      </c>
      <c r="D64" s="12" t="s">
        <v>309</v>
      </c>
      <c r="E64" s="12" t="s">
        <v>476</v>
      </c>
      <c r="F64" s="17">
        <v>138000</v>
      </c>
      <c r="G64" s="17">
        <v>1791.24</v>
      </c>
      <c r="H64" s="17">
        <v>0.96</v>
      </c>
    </row>
    <row r="65" spans="2:8" s="12" customFormat="1" x14ac:dyDescent="0.25">
      <c r="B65" s="12" t="s">
        <v>1650</v>
      </c>
      <c r="C65" s="27" t="s">
        <v>143</v>
      </c>
      <c r="D65" s="12" t="s">
        <v>261</v>
      </c>
      <c r="E65" s="12" t="s">
        <v>477</v>
      </c>
      <c r="F65" s="17">
        <v>630000</v>
      </c>
      <c r="G65" s="17">
        <v>1747.31</v>
      </c>
      <c r="H65" s="17">
        <v>0.94</v>
      </c>
    </row>
    <row r="66" spans="2:8" s="12" customFormat="1" x14ac:dyDescent="0.25">
      <c r="B66" s="12" t="s">
        <v>1651</v>
      </c>
      <c r="C66" s="27" t="s">
        <v>143</v>
      </c>
      <c r="D66" s="12" t="s">
        <v>478</v>
      </c>
      <c r="E66" s="12" t="s">
        <v>479</v>
      </c>
      <c r="F66" s="17">
        <v>100000</v>
      </c>
      <c r="G66" s="17">
        <v>1734.75</v>
      </c>
      <c r="H66" s="17">
        <v>0.93</v>
      </c>
    </row>
    <row r="67" spans="2:8" s="12" customFormat="1" x14ac:dyDescent="0.25">
      <c r="B67" s="12" t="s">
        <v>1652</v>
      </c>
      <c r="C67" s="27" t="s">
        <v>143</v>
      </c>
      <c r="D67" s="12" t="s">
        <v>480</v>
      </c>
      <c r="E67" s="12" t="s">
        <v>481</v>
      </c>
      <c r="F67" s="17">
        <v>198000</v>
      </c>
      <c r="G67" s="17">
        <v>1611.32</v>
      </c>
      <c r="H67" s="17">
        <v>0.86</v>
      </c>
    </row>
    <row r="68" spans="2:8" s="12" customFormat="1" x14ac:dyDescent="0.25">
      <c r="B68" s="12" t="s">
        <v>482</v>
      </c>
      <c r="C68" s="27" t="s">
        <v>143</v>
      </c>
      <c r="D68" s="12" t="s">
        <v>285</v>
      </c>
      <c r="E68" s="12" t="s">
        <v>483</v>
      </c>
      <c r="F68" s="17">
        <v>460000</v>
      </c>
      <c r="G68" s="17">
        <v>1584.01</v>
      </c>
      <c r="H68" s="17">
        <v>0.85</v>
      </c>
    </row>
    <row r="69" spans="2:8" s="12" customFormat="1" x14ac:dyDescent="0.25">
      <c r="B69" s="12" t="s">
        <v>1653</v>
      </c>
      <c r="C69" s="27" t="s">
        <v>143</v>
      </c>
      <c r="D69" s="12" t="s">
        <v>293</v>
      </c>
      <c r="E69" s="12" t="s">
        <v>484</v>
      </c>
      <c r="F69" s="17">
        <v>53000</v>
      </c>
      <c r="G69" s="17">
        <v>1573.84</v>
      </c>
      <c r="H69" s="17">
        <v>0.84</v>
      </c>
    </row>
    <row r="70" spans="2:8" s="12" customFormat="1" x14ac:dyDescent="0.25">
      <c r="B70" s="12" t="s">
        <v>1552</v>
      </c>
      <c r="C70" s="27" t="s">
        <v>143</v>
      </c>
      <c r="D70" s="12" t="s">
        <v>295</v>
      </c>
      <c r="E70" s="12" t="s">
        <v>308</v>
      </c>
      <c r="F70" s="17">
        <v>285000</v>
      </c>
      <c r="G70" s="17">
        <v>1567.07</v>
      </c>
      <c r="H70" s="17">
        <v>0.84</v>
      </c>
    </row>
    <row r="71" spans="2:8" s="12" customFormat="1" x14ac:dyDescent="0.25">
      <c r="B71" s="12" t="s">
        <v>1654</v>
      </c>
      <c r="C71" s="27" t="s">
        <v>143</v>
      </c>
      <c r="D71" s="12" t="s">
        <v>335</v>
      </c>
      <c r="E71" s="12" t="s">
        <v>485</v>
      </c>
      <c r="F71" s="17">
        <v>258000</v>
      </c>
      <c r="G71" s="17">
        <v>1482.86</v>
      </c>
      <c r="H71" s="17">
        <v>0.79</v>
      </c>
    </row>
    <row r="72" spans="2:8" s="12" customFormat="1" x14ac:dyDescent="0.25">
      <c r="B72" s="12" t="s">
        <v>1655</v>
      </c>
      <c r="C72" s="27" t="s">
        <v>143</v>
      </c>
      <c r="D72" s="12" t="s">
        <v>144</v>
      </c>
      <c r="E72" s="12" t="s">
        <v>486</v>
      </c>
      <c r="F72" s="17">
        <v>264000</v>
      </c>
      <c r="G72" s="17">
        <v>1360.26</v>
      </c>
      <c r="H72" s="17">
        <v>0.73</v>
      </c>
    </row>
    <row r="73" spans="2:8" s="12" customFormat="1" x14ac:dyDescent="0.25">
      <c r="B73" s="12" t="s">
        <v>1656</v>
      </c>
      <c r="C73" s="27" t="s">
        <v>143</v>
      </c>
      <c r="D73" s="12" t="s">
        <v>297</v>
      </c>
      <c r="E73" s="12" t="s">
        <v>487</v>
      </c>
      <c r="F73" s="17">
        <v>145788</v>
      </c>
      <c r="G73" s="17">
        <v>795.78</v>
      </c>
      <c r="H73" s="17">
        <v>0.43</v>
      </c>
    </row>
    <row r="74" spans="2:8" s="12" customFormat="1" x14ac:dyDescent="0.25">
      <c r="B74" s="11" t="s">
        <v>155</v>
      </c>
      <c r="C74" s="62"/>
      <c r="D74" s="11"/>
      <c r="E74" s="11"/>
      <c r="F74" s="60"/>
      <c r="G74" s="60">
        <f>SUM(G12:G73)</f>
        <v>181704.37999999995</v>
      </c>
      <c r="H74" s="60">
        <f>SUM(H12:H73)</f>
        <v>97.350000000000051</v>
      </c>
    </row>
    <row r="75" spans="2:8" s="12" customFormat="1" x14ac:dyDescent="0.25">
      <c r="B75" s="11" t="s">
        <v>156</v>
      </c>
      <c r="C75" s="62"/>
      <c r="D75" s="11"/>
      <c r="E75" s="11"/>
      <c r="F75" s="60"/>
      <c r="G75" s="60">
        <v>206.9</v>
      </c>
      <c r="H75" s="60">
        <v>0.11</v>
      </c>
    </row>
    <row r="76" spans="2:8" s="12" customFormat="1" x14ac:dyDescent="0.25">
      <c r="B76" s="11" t="s">
        <v>157</v>
      </c>
      <c r="C76" s="62"/>
      <c r="D76" s="11"/>
      <c r="E76" s="11"/>
      <c r="F76" s="60"/>
      <c r="G76" s="60">
        <v>181911.28</v>
      </c>
      <c r="H76" s="60">
        <v>97.46</v>
      </c>
    </row>
    <row r="77" spans="2:8" s="12" customFormat="1" x14ac:dyDescent="0.25">
      <c r="B77" s="11" t="s">
        <v>231</v>
      </c>
      <c r="C77" s="62"/>
      <c r="D77" s="11"/>
      <c r="E77" s="11"/>
      <c r="F77" s="60"/>
      <c r="G77" s="60">
        <v>4705.192048699997</v>
      </c>
      <c r="H77" s="60">
        <v>2.5400000000000063</v>
      </c>
    </row>
    <row r="78" spans="2:8" s="12" customFormat="1" x14ac:dyDescent="0.25">
      <c r="B78" s="11" t="s">
        <v>159</v>
      </c>
      <c r="C78" s="62"/>
      <c r="D78" s="11"/>
      <c r="E78" s="11"/>
      <c r="F78" s="60"/>
      <c r="G78" s="60">
        <v>186616.4720487</v>
      </c>
      <c r="H78" s="60">
        <v>100</v>
      </c>
    </row>
    <row r="79" spans="2:8" s="12" customFormat="1" x14ac:dyDescent="0.25">
      <c r="B79" s="12" t="s">
        <v>160</v>
      </c>
      <c r="C79" s="27"/>
      <c r="F79" s="17"/>
      <c r="G79" s="17"/>
      <c r="H79" s="17"/>
    </row>
    <row r="80" spans="2:8" s="12" customFormat="1" x14ac:dyDescent="0.25">
      <c r="B80" s="11" t="s">
        <v>161</v>
      </c>
      <c r="C80" s="27"/>
      <c r="F80" s="17"/>
      <c r="G80" s="17"/>
      <c r="H80" s="17"/>
    </row>
    <row r="81" spans="2:8" s="12" customFormat="1" x14ac:dyDescent="0.25">
      <c r="B81" s="11" t="s">
        <v>162</v>
      </c>
      <c r="C81" s="27" t="s">
        <v>163</v>
      </c>
      <c r="F81" s="17"/>
      <c r="G81" s="17"/>
      <c r="H81" s="17"/>
    </row>
    <row r="82" spans="2:8" s="12" customFormat="1" x14ac:dyDescent="0.25">
      <c r="B82" s="11" t="s">
        <v>166</v>
      </c>
      <c r="C82" s="27" t="s">
        <v>165</v>
      </c>
      <c r="F82" s="17"/>
      <c r="G82" s="17"/>
      <c r="H82" s="17"/>
    </row>
    <row r="83" spans="2:8" s="12" customFormat="1" x14ac:dyDescent="0.25">
      <c r="B83" s="11" t="s">
        <v>167</v>
      </c>
      <c r="C83" s="27" t="s">
        <v>165</v>
      </c>
      <c r="F83" s="17"/>
      <c r="G83" s="17"/>
      <c r="H83" s="17"/>
    </row>
    <row r="84" spans="2:8" s="12" customFormat="1" x14ac:dyDescent="0.25">
      <c r="B84" s="11" t="s">
        <v>168</v>
      </c>
      <c r="C84" s="27" t="s">
        <v>169</v>
      </c>
      <c r="F84" s="17"/>
      <c r="G84" s="17"/>
      <c r="H84" s="17"/>
    </row>
    <row r="85" spans="2:8" s="12" customFormat="1" x14ac:dyDescent="0.25">
      <c r="B85" s="11" t="s">
        <v>488</v>
      </c>
      <c r="C85" s="62"/>
      <c r="F85" s="17"/>
      <c r="G85" s="17"/>
      <c r="H85" s="17"/>
    </row>
    <row r="86" spans="2:8" s="12" customFormat="1" x14ac:dyDescent="0.25">
      <c r="B86" s="11" t="s">
        <v>489</v>
      </c>
      <c r="C86" s="62"/>
      <c r="F86" s="17"/>
      <c r="G86" s="17"/>
      <c r="H86" s="17"/>
    </row>
    <row r="87" spans="2:8" s="12" customFormat="1" x14ac:dyDescent="0.25">
      <c r="B87" s="11" t="s">
        <v>490</v>
      </c>
      <c r="C87" s="62"/>
      <c r="F87" s="17"/>
      <c r="G87" s="17"/>
      <c r="H87" s="17"/>
    </row>
    <row r="88" spans="2:8" s="12" customFormat="1" x14ac:dyDescent="0.25">
      <c r="B88" s="11" t="s">
        <v>491</v>
      </c>
      <c r="C88" s="62"/>
      <c r="F88" s="17"/>
      <c r="G88" s="17"/>
      <c r="H88" s="17"/>
    </row>
    <row r="89" spans="2:8" s="12" customFormat="1" x14ac:dyDescent="0.25">
      <c r="B89" s="11" t="s">
        <v>1245</v>
      </c>
      <c r="C89" s="62"/>
      <c r="F89" s="17"/>
      <c r="G89" s="17"/>
      <c r="H89" s="17"/>
    </row>
    <row r="90" spans="2:8" s="12" customFormat="1" x14ac:dyDescent="0.25">
      <c r="B90" s="12" t="s">
        <v>174</v>
      </c>
      <c r="C90" s="27"/>
      <c r="F90" s="17"/>
      <c r="G90" s="17"/>
      <c r="H90" s="17"/>
    </row>
    <row r="91" spans="2:8" s="12" customFormat="1" x14ac:dyDescent="0.25">
      <c r="B91" s="12" t="s">
        <v>234</v>
      </c>
      <c r="C91" s="27"/>
      <c r="F91" s="17"/>
      <c r="G91" s="17"/>
      <c r="H91" s="17"/>
    </row>
    <row r="94" spans="2:8" s="12" customFormat="1" x14ac:dyDescent="0.25">
      <c r="B94" s="6" t="s">
        <v>1500</v>
      </c>
      <c r="C94" s="7"/>
      <c r="F94" s="17"/>
      <c r="G94" s="17"/>
      <c r="H94" s="17"/>
    </row>
    <row r="95" spans="2:8" s="12" customFormat="1" ht="30" x14ac:dyDescent="0.25">
      <c r="B95" s="6" t="s">
        <v>235</v>
      </c>
      <c r="C95" s="8" t="s">
        <v>236</v>
      </c>
      <c r="F95" s="17"/>
      <c r="G95" s="17"/>
      <c r="H95" s="17"/>
    </row>
    <row r="96" spans="2:8" s="12" customFormat="1" x14ac:dyDescent="0.25">
      <c r="B96" s="156" t="s">
        <v>237</v>
      </c>
      <c r="C96" s="2"/>
      <c r="F96" s="17"/>
      <c r="G96" s="17"/>
      <c r="H96" s="17"/>
    </row>
    <row r="97" spans="2:8" s="12" customFormat="1" x14ac:dyDescent="0.25">
      <c r="B97" s="156" t="s">
        <v>238</v>
      </c>
      <c r="C97" s="2"/>
      <c r="F97" s="17"/>
      <c r="G97" s="17"/>
      <c r="H97" s="17"/>
    </row>
    <row r="98" spans="2:8" s="12" customFormat="1" x14ac:dyDescent="0.25">
      <c r="B98" s="156" t="s">
        <v>239</v>
      </c>
      <c r="C98" s="2"/>
      <c r="F98" s="17"/>
      <c r="G98" s="17"/>
      <c r="H98" s="17"/>
    </row>
    <row r="99" spans="2:8" s="12" customFormat="1" x14ac:dyDescent="0.25">
      <c r="B99" s="156" t="s">
        <v>240</v>
      </c>
      <c r="C99" s="2"/>
      <c r="F99" s="17"/>
      <c r="G99" s="17"/>
      <c r="H99" s="17"/>
    </row>
    <row r="100" spans="2:8" s="12" customFormat="1" x14ac:dyDescent="0.25">
      <c r="B100" s="156" t="s">
        <v>241</v>
      </c>
      <c r="C100" s="2"/>
      <c r="F100" s="17"/>
      <c r="G100" s="17"/>
      <c r="H100" s="17"/>
    </row>
    <row r="101" spans="2:8" s="12" customFormat="1" x14ac:dyDescent="0.25">
      <c r="B101" s="156" t="s">
        <v>242</v>
      </c>
      <c r="C101" s="2"/>
      <c r="F101" s="17"/>
      <c r="G101" s="17"/>
      <c r="H101" s="17"/>
    </row>
    <row r="102" spans="2:8" s="12" customFormat="1" x14ac:dyDescent="0.25">
      <c r="B102" s="6" t="s">
        <v>243</v>
      </c>
      <c r="C102" s="7"/>
      <c r="F102" s="17"/>
      <c r="G102" s="17"/>
      <c r="H102" s="17"/>
    </row>
    <row r="104" spans="2:8" s="12" customFormat="1" x14ac:dyDescent="0.25">
      <c r="B104" s="156" t="s">
        <v>175</v>
      </c>
      <c r="C104" s="2"/>
      <c r="D104" s="156"/>
      <c r="F104" s="17"/>
      <c r="G104" s="17"/>
      <c r="H104" s="17"/>
    </row>
    <row r="105" spans="2:8" s="12" customFormat="1" ht="30" x14ac:dyDescent="0.25">
      <c r="B105" s="4" t="s">
        <v>176</v>
      </c>
      <c r="C105" s="3" t="s">
        <v>177</v>
      </c>
      <c r="D105" s="4" t="s">
        <v>178</v>
      </c>
      <c r="F105" s="17"/>
      <c r="G105" s="17"/>
      <c r="H105" s="17"/>
    </row>
    <row r="106" spans="2:8" s="12" customFormat="1" x14ac:dyDescent="0.25">
      <c r="B106" s="156" t="s">
        <v>165</v>
      </c>
      <c r="C106" s="2" t="s">
        <v>165</v>
      </c>
      <c r="D106" s="156" t="s">
        <v>165</v>
      </c>
      <c r="F106" s="17"/>
      <c r="G106" s="17"/>
      <c r="H106" s="17"/>
    </row>
    <row r="108" spans="2:8" s="12" customFormat="1" x14ac:dyDescent="0.25">
      <c r="B108" s="6" t="s">
        <v>179</v>
      </c>
      <c r="C108" s="14">
        <v>45443</v>
      </c>
      <c r="D108" s="156"/>
      <c r="E108" s="63"/>
      <c r="F108" s="69"/>
      <c r="G108" s="17"/>
      <c r="H108" s="17"/>
    </row>
    <row r="109" spans="2:8" s="12" customFormat="1" x14ac:dyDescent="0.25">
      <c r="B109" s="6" t="s">
        <v>180</v>
      </c>
      <c r="C109" s="7" t="s">
        <v>181</v>
      </c>
      <c r="D109" s="6" t="s">
        <v>182</v>
      </c>
      <c r="E109" s="64" t="s">
        <v>183</v>
      </c>
      <c r="F109" s="61" t="s">
        <v>184</v>
      </c>
      <c r="G109" s="60"/>
      <c r="H109" s="17"/>
    </row>
    <row r="110" spans="2:8" s="12" customFormat="1" x14ac:dyDescent="0.25">
      <c r="B110" s="67" t="s">
        <v>165</v>
      </c>
      <c r="C110" s="68" t="s">
        <v>165</v>
      </c>
      <c r="D110" s="67" t="s">
        <v>165</v>
      </c>
      <c r="E110" s="66" t="s">
        <v>165</v>
      </c>
      <c r="F110" s="65" t="s">
        <v>165</v>
      </c>
      <c r="G110" s="17"/>
      <c r="H110" s="17"/>
    </row>
    <row r="113" spans="2:8" s="12" customFormat="1" x14ac:dyDescent="0.25">
      <c r="B113" s="11" t="s">
        <v>185</v>
      </c>
      <c r="C113" s="27"/>
      <c r="F113" s="17"/>
      <c r="G113" s="17"/>
      <c r="H113" s="17"/>
    </row>
    <row r="114" spans="2:8" s="12" customFormat="1" x14ac:dyDescent="0.25">
      <c r="B114" s="11"/>
      <c r="C114" s="27"/>
      <c r="F114" s="17"/>
      <c r="G114" s="17"/>
      <c r="H114" s="17"/>
    </row>
    <row r="115" spans="2:8" s="12" customFormat="1" x14ac:dyDescent="0.25">
      <c r="B115" s="11" t="s">
        <v>186</v>
      </c>
      <c r="C115" s="27"/>
      <c r="F115" s="17"/>
      <c r="G115" s="17"/>
      <c r="H115" s="17"/>
    </row>
    <row r="116" spans="2:8" s="12" customFormat="1" x14ac:dyDescent="0.25">
      <c r="B116" s="6" t="s">
        <v>187</v>
      </c>
      <c r="C116" s="7" t="s">
        <v>188</v>
      </c>
      <c r="D116" s="11"/>
      <c r="F116" s="17"/>
      <c r="G116" s="17"/>
      <c r="H116" s="17"/>
    </row>
    <row r="117" spans="2:8" s="12" customFormat="1" x14ac:dyDescent="0.25">
      <c r="B117" s="156" t="s">
        <v>165</v>
      </c>
      <c r="C117" s="2" t="s">
        <v>165</v>
      </c>
      <c r="F117" s="17"/>
      <c r="G117" s="17"/>
      <c r="H117" s="17"/>
    </row>
    <row r="119" spans="2:8" s="12" customFormat="1" x14ac:dyDescent="0.25">
      <c r="B119" s="6" t="s">
        <v>189</v>
      </c>
      <c r="C119" s="7" t="s">
        <v>188</v>
      </c>
      <c r="F119" s="17"/>
      <c r="G119" s="17"/>
      <c r="H119" s="17"/>
    </row>
    <row r="120" spans="2:8" s="12" customFormat="1" x14ac:dyDescent="0.25">
      <c r="B120" s="156" t="s">
        <v>165</v>
      </c>
      <c r="C120" s="2" t="s">
        <v>165</v>
      </c>
      <c r="F120" s="17"/>
      <c r="G120" s="17"/>
      <c r="H120" s="17"/>
    </row>
    <row r="122" spans="2:8" s="12" customFormat="1" x14ac:dyDescent="0.25">
      <c r="B122" s="6" t="s">
        <v>165</v>
      </c>
      <c r="C122" s="7" t="s">
        <v>165</v>
      </c>
      <c r="F122" s="17"/>
      <c r="G122" s="17"/>
      <c r="H122" s="17"/>
    </row>
    <row r="123" spans="2:8" s="12" customFormat="1" x14ac:dyDescent="0.25">
      <c r="B123" s="156" t="s">
        <v>165</v>
      </c>
      <c r="C123" s="2" t="s">
        <v>165</v>
      </c>
      <c r="F123" s="17"/>
      <c r="G123" s="17"/>
      <c r="H123" s="17"/>
    </row>
    <row r="125" spans="2:8" s="12" customFormat="1" x14ac:dyDescent="0.25">
      <c r="B125" s="64" t="s">
        <v>190</v>
      </c>
      <c r="C125" s="7" t="s">
        <v>191</v>
      </c>
      <c r="F125" s="17"/>
      <c r="G125" s="17"/>
      <c r="H125" s="17"/>
    </row>
    <row r="126" spans="2:8" s="12" customFormat="1" x14ac:dyDescent="0.25">
      <c r="B126" s="63" t="s">
        <v>165</v>
      </c>
      <c r="C126" s="2" t="s">
        <v>165</v>
      </c>
      <c r="F126" s="17"/>
      <c r="G126" s="17"/>
      <c r="H126" s="17"/>
    </row>
    <row r="128" spans="2:8" s="12" customFormat="1" x14ac:dyDescent="0.25">
      <c r="B128" s="6" t="s">
        <v>192</v>
      </c>
      <c r="C128" s="7" t="s">
        <v>165</v>
      </c>
      <c r="F128" s="17"/>
      <c r="G128" s="17"/>
      <c r="H128" s="17"/>
    </row>
    <row r="130" spans="2:8" s="12" customFormat="1" x14ac:dyDescent="0.25">
      <c r="B130" s="6" t="s">
        <v>193</v>
      </c>
      <c r="C130" s="14">
        <v>45443</v>
      </c>
      <c r="D130" s="156"/>
      <c r="E130" s="63"/>
      <c r="F130" s="69"/>
      <c r="G130" s="17"/>
      <c r="H130" s="17"/>
    </row>
    <row r="131" spans="2:8" s="12" customFormat="1" x14ac:dyDescent="0.25">
      <c r="B131" s="6" t="s">
        <v>180</v>
      </c>
      <c r="C131" s="7" t="s">
        <v>181</v>
      </c>
      <c r="D131" s="6" t="s">
        <v>182</v>
      </c>
      <c r="E131" s="64" t="s">
        <v>183</v>
      </c>
      <c r="F131" s="61" t="s">
        <v>184</v>
      </c>
      <c r="G131" s="60"/>
      <c r="H131" s="17"/>
    </row>
    <row r="132" spans="2:8" s="12" customFormat="1" x14ac:dyDescent="0.25">
      <c r="B132" s="67" t="s">
        <v>165</v>
      </c>
      <c r="C132" s="68" t="s">
        <v>165</v>
      </c>
      <c r="D132" s="67" t="s">
        <v>165</v>
      </c>
      <c r="E132" s="66" t="s">
        <v>165</v>
      </c>
      <c r="F132" s="65" t="s">
        <v>165</v>
      </c>
      <c r="G132" s="17"/>
      <c r="H132" s="17"/>
    </row>
    <row r="133" spans="2:8" s="12" customFormat="1" x14ac:dyDescent="0.25">
      <c r="B133" s="11" t="s">
        <v>185</v>
      </c>
      <c r="C133" s="27"/>
      <c r="F133" s="17"/>
      <c r="G133" s="17"/>
      <c r="H133" s="17"/>
    </row>
    <row r="134" spans="2:8" s="12" customFormat="1" x14ac:dyDescent="0.25">
      <c r="B134" s="11"/>
      <c r="C134" s="27"/>
      <c r="F134" s="17"/>
      <c r="G134" s="17"/>
      <c r="H134" s="17"/>
    </row>
    <row r="135" spans="2:8" s="12" customFormat="1" x14ac:dyDescent="0.25">
      <c r="B135" s="11" t="s">
        <v>186</v>
      </c>
      <c r="C135" s="27"/>
      <c r="F135" s="17"/>
      <c r="G135" s="17"/>
      <c r="H135" s="17"/>
    </row>
    <row r="136" spans="2:8" s="12" customFormat="1" x14ac:dyDescent="0.25">
      <c r="B136" s="6" t="s">
        <v>187</v>
      </c>
      <c r="C136" s="7" t="s">
        <v>188</v>
      </c>
      <c r="D136" s="11"/>
      <c r="F136" s="17"/>
      <c r="G136" s="17"/>
      <c r="H136" s="17"/>
    </row>
    <row r="137" spans="2:8" s="12" customFormat="1" x14ac:dyDescent="0.25">
      <c r="B137" s="156" t="s">
        <v>165</v>
      </c>
      <c r="C137" s="2" t="s">
        <v>165</v>
      </c>
      <c r="F137" s="17"/>
      <c r="G137" s="17"/>
      <c r="H137" s="17"/>
    </row>
    <row r="139" spans="2:8" s="12" customFormat="1" x14ac:dyDescent="0.25">
      <c r="B139" s="6" t="s">
        <v>189</v>
      </c>
      <c r="C139" s="7" t="s">
        <v>188</v>
      </c>
      <c r="F139" s="17"/>
      <c r="G139" s="17"/>
      <c r="H139" s="17"/>
    </row>
    <row r="140" spans="2:8" s="12" customFormat="1" x14ac:dyDescent="0.25">
      <c r="B140" s="156" t="s">
        <v>165</v>
      </c>
      <c r="C140" s="2" t="s">
        <v>165</v>
      </c>
      <c r="F140" s="17"/>
      <c r="G140" s="17"/>
      <c r="H140" s="17"/>
    </row>
    <row r="142" spans="2:8" s="12" customFormat="1" x14ac:dyDescent="0.25">
      <c r="B142" s="6" t="s">
        <v>165</v>
      </c>
      <c r="C142" s="7" t="s">
        <v>165</v>
      </c>
      <c r="F142" s="17"/>
      <c r="G142" s="17"/>
      <c r="H142" s="17"/>
    </row>
    <row r="143" spans="2:8" s="12" customFormat="1" x14ac:dyDescent="0.25">
      <c r="B143" s="156" t="s">
        <v>165</v>
      </c>
      <c r="C143" s="2" t="s">
        <v>165</v>
      </c>
      <c r="F143" s="17"/>
      <c r="G143" s="17"/>
      <c r="H143" s="17"/>
    </row>
    <row r="145" spans="2:80" s="12" customFormat="1" x14ac:dyDescent="0.25">
      <c r="B145" s="64" t="s">
        <v>190</v>
      </c>
      <c r="C145" s="7" t="s">
        <v>191</v>
      </c>
      <c r="F145" s="17"/>
      <c r="G145" s="17"/>
      <c r="H145" s="17"/>
    </row>
    <row r="146" spans="2:80" s="12" customFormat="1" x14ac:dyDescent="0.25">
      <c r="B146" s="63" t="s">
        <v>165</v>
      </c>
      <c r="C146" s="2" t="s">
        <v>165</v>
      </c>
      <c r="F146" s="17"/>
      <c r="G146" s="17"/>
      <c r="H146" s="17"/>
    </row>
    <row r="148" spans="2:80" s="12" customFormat="1" x14ac:dyDescent="0.25">
      <c r="B148" s="6" t="s">
        <v>192</v>
      </c>
      <c r="C148" s="7" t="s">
        <v>165</v>
      </c>
      <c r="F148" s="17"/>
      <c r="G148" s="17"/>
      <c r="H148" s="17"/>
    </row>
    <row r="151" spans="2:80" s="12" customFormat="1" x14ac:dyDescent="0.25">
      <c r="B151" s="11" t="s">
        <v>194</v>
      </c>
      <c r="C151" s="27"/>
      <c r="F151" s="17"/>
      <c r="G151" s="17"/>
      <c r="H151" s="17"/>
    </row>
    <row r="153" spans="2:80" s="12" customFormat="1" x14ac:dyDescent="0.25">
      <c r="B153" s="6" t="s">
        <v>180</v>
      </c>
      <c r="C153" s="7" t="s">
        <v>195</v>
      </c>
      <c r="D153" s="6" t="s">
        <v>196</v>
      </c>
      <c r="E153" s="6" t="s">
        <v>197</v>
      </c>
      <c r="F153" s="60"/>
      <c r="G153" s="17"/>
      <c r="H153" s="17"/>
    </row>
    <row r="154" spans="2:80" s="12" customFormat="1" x14ac:dyDescent="0.25">
      <c r="B154" s="156" t="s">
        <v>165</v>
      </c>
      <c r="C154" s="2" t="s">
        <v>165</v>
      </c>
      <c r="D154" s="156" t="s">
        <v>165</v>
      </c>
      <c r="E154" s="156" t="s">
        <v>165</v>
      </c>
      <c r="F154" s="17"/>
      <c r="G154" s="17"/>
      <c r="H154" s="17"/>
    </row>
    <row r="157" spans="2:80" s="12" customFormat="1" x14ac:dyDescent="0.25">
      <c r="B157" s="11" t="s">
        <v>198</v>
      </c>
      <c r="C157" s="62" t="s">
        <v>165</v>
      </c>
      <c r="D157" s="11"/>
      <c r="E157" s="11"/>
      <c r="F157" s="60"/>
      <c r="G157" s="60"/>
      <c r="H157" s="60"/>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row>
    <row r="159" spans="2:80" s="12" customFormat="1" x14ac:dyDescent="0.25">
      <c r="B159" s="11" t="s">
        <v>199</v>
      </c>
      <c r="C159" s="27"/>
      <c r="F159" s="17"/>
      <c r="G159" s="17"/>
      <c r="H159" s="17"/>
    </row>
    <row r="161" spans="2:8" s="12" customFormat="1" x14ac:dyDescent="0.25">
      <c r="B161" s="6" t="s">
        <v>200</v>
      </c>
      <c r="C161" s="7" t="s">
        <v>188</v>
      </c>
      <c r="D161" s="11"/>
      <c r="F161" s="17"/>
      <c r="G161" s="17"/>
      <c r="H161" s="17"/>
    </row>
    <row r="162" spans="2:8" s="12" customFormat="1" x14ac:dyDescent="0.25">
      <c r="B162" s="156" t="s">
        <v>165</v>
      </c>
      <c r="C162" s="2" t="s">
        <v>165</v>
      </c>
      <c r="F162" s="17"/>
      <c r="G162" s="17"/>
      <c r="H162" s="17"/>
    </row>
    <row r="165" spans="2:8" s="12" customFormat="1" x14ac:dyDescent="0.25">
      <c r="B165" s="6" t="s">
        <v>201</v>
      </c>
      <c r="C165" s="7" t="s">
        <v>202</v>
      </c>
      <c r="D165" s="11"/>
      <c r="F165" s="17"/>
      <c r="G165" s="17"/>
      <c r="H165" s="17"/>
    </row>
    <row r="166" spans="2:8" s="12" customFormat="1" x14ac:dyDescent="0.25">
      <c r="B166" s="156" t="s">
        <v>165</v>
      </c>
      <c r="C166" s="2" t="s">
        <v>165</v>
      </c>
      <c r="F166" s="17"/>
      <c r="G166" s="17"/>
      <c r="H166" s="17"/>
    </row>
    <row r="169" spans="2:8" s="12" customFormat="1" x14ac:dyDescent="0.25">
      <c r="B169" s="11" t="s">
        <v>203</v>
      </c>
      <c r="C169" s="27"/>
      <c r="F169" s="17"/>
      <c r="G169" s="17"/>
      <c r="H169" s="17"/>
    </row>
    <row r="172" spans="2:8" s="12" customFormat="1" x14ac:dyDescent="0.25">
      <c r="B172" s="11" t="s">
        <v>204</v>
      </c>
      <c r="C172" s="27"/>
      <c r="F172" s="17"/>
      <c r="G172" s="17"/>
      <c r="H172" s="17"/>
    </row>
    <row r="174" spans="2:8" s="12" customFormat="1" x14ac:dyDescent="0.25">
      <c r="B174" s="6" t="s">
        <v>180</v>
      </c>
      <c r="C174" s="7" t="s">
        <v>205</v>
      </c>
      <c r="D174" s="6" t="s">
        <v>195</v>
      </c>
      <c r="E174" s="6" t="s">
        <v>196</v>
      </c>
      <c r="F174" s="61" t="s">
        <v>197</v>
      </c>
      <c r="G174" s="60"/>
      <c r="H174" s="17"/>
    </row>
    <row r="175" spans="2:8" s="12" customFormat="1" x14ac:dyDescent="0.25">
      <c r="B175" s="156" t="s">
        <v>165</v>
      </c>
      <c r="C175" s="2" t="s">
        <v>165</v>
      </c>
      <c r="D175" s="156" t="s">
        <v>165</v>
      </c>
      <c r="E175" s="156" t="s">
        <v>165</v>
      </c>
      <c r="F175" s="59" t="s">
        <v>165</v>
      </c>
      <c r="G175" s="17"/>
      <c r="H175" s="17"/>
    </row>
    <row r="178" spans="2:80" s="12" customFormat="1" x14ac:dyDescent="0.25">
      <c r="B178" s="11" t="s">
        <v>198</v>
      </c>
      <c r="C178" s="62" t="s">
        <v>165</v>
      </c>
      <c r="D178" s="11"/>
      <c r="E178" s="11"/>
      <c r="F178" s="60"/>
      <c r="G178" s="60"/>
      <c r="H178" s="60"/>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row>
    <row r="180" spans="2:80" s="12" customFormat="1" x14ac:dyDescent="0.25">
      <c r="B180" s="11" t="s">
        <v>199</v>
      </c>
      <c r="C180" s="27"/>
      <c r="F180" s="17"/>
      <c r="G180" s="17"/>
      <c r="H180" s="17"/>
    </row>
    <row r="182" spans="2:80" s="12" customFormat="1" x14ac:dyDescent="0.25">
      <c r="B182" s="6" t="s">
        <v>200</v>
      </c>
      <c r="C182" s="7" t="s">
        <v>188</v>
      </c>
      <c r="D182" s="11"/>
      <c r="F182" s="17"/>
      <c r="G182" s="17"/>
      <c r="H182" s="17"/>
    </row>
    <row r="183" spans="2:80" s="12" customFormat="1" x14ac:dyDescent="0.25">
      <c r="B183" s="156" t="s">
        <v>165</v>
      </c>
      <c r="C183" s="2" t="s">
        <v>165</v>
      </c>
      <c r="F183" s="17"/>
      <c r="G183" s="17"/>
      <c r="H183" s="17"/>
    </row>
    <row r="186" spans="2:80" s="12" customFormat="1" x14ac:dyDescent="0.25">
      <c r="B186" s="6" t="s">
        <v>201</v>
      </c>
      <c r="C186" s="7" t="s">
        <v>202</v>
      </c>
      <c r="D186" s="11"/>
      <c r="F186" s="17"/>
      <c r="G186" s="17"/>
      <c r="H186" s="17"/>
    </row>
    <row r="187" spans="2:80" s="12" customFormat="1" x14ac:dyDescent="0.25">
      <c r="B187" s="156" t="s">
        <v>165</v>
      </c>
      <c r="C187" s="2" t="s">
        <v>165</v>
      </c>
      <c r="F187" s="17"/>
      <c r="G187" s="17"/>
      <c r="H187" s="17"/>
    </row>
    <row r="190" spans="2:80" s="12" customFormat="1" x14ac:dyDescent="0.25">
      <c r="B190" s="11" t="s">
        <v>203</v>
      </c>
      <c r="C190" s="27"/>
      <c r="F190" s="17"/>
      <c r="G190" s="17"/>
      <c r="H190" s="17"/>
    </row>
    <row r="193" spans="2:8" s="12" customFormat="1" x14ac:dyDescent="0.25">
      <c r="B193" s="11" t="s">
        <v>206</v>
      </c>
      <c r="C193" s="27"/>
      <c r="F193" s="17"/>
      <c r="G193" s="17"/>
      <c r="H193" s="17"/>
    </row>
    <row r="194" spans="2:8" s="12" customFormat="1" x14ac:dyDescent="0.25">
      <c r="B194" s="6" t="s">
        <v>180</v>
      </c>
      <c r="C194" s="7" t="s">
        <v>207</v>
      </c>
      <c r="D194" s="6" t="s">
        <v>208</v>
      </c>
      <c r="E194" s="6" t="s">
        <v>209</v>
      </c>
      <c r="F194" s="61" t="s">
        <v>210</v>
      </c>
      <c r="G194" s="60"/>
      <c r="H194" s="17"/>
    </row>
    <row r="195" spans="2:8" s="12" customFormat="1" x14ac:dyDescent="0.25">
      <c r="B195" s="156" t="s">
        <v>165</v>
      </c>
      <c r="C195" s="2" t="s">
        <v>165</v>
      </c>
      <c r="D195" s="156" t="s">
        <v>165</v>
      </c>
      <c r="E195" s="156" t="s">
        <v>165</v>
      </c>
      <c r="F195" s="59" t="s">
        <v>165</v>
      </c>
      <c r="G195" s="17"/>
      <c r="H195" s="17"/>
    </row>
    <row r="196" spans="2:8" s="12" customFormat="1" x14ac:dyDescent="0.25">
      <c r="B196" s="12" t="s">
        <v>211</v>
      </c>
      <c r="C196" s="27"/>
      <c r="F196" s="17"/>
      <c r="G196" s="17"/>
      <c r="H196" s="17"/>
    </row>
  </sheetData>
  <mergeCells count="3">
    <mergeCell ref="B1:E1"/>
    <mergeCell ref="C3:C6"/>
    <mergeCell ref="D3:D6"/>
  </mergeCells>
  <hyperlinks>
    <hyperlink ref="A1" location="Index!A1" display="Index" xr:uid="{C39EDE19-1E48-480F-92D1-B79197DD72A1}"/>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ECB2-6B97-4F0D-9CAC-0E584A284D4F}">
  <sheetPr codeName="Sheet54"/>
  <dimension ref="A1:CB241"/>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111</v>
      </c>
      <c r="C1" s="188"/>
      <c r="D1" s="188"/>
      <c r="E1" s="188"/>
      <c r="F1" s="17"/>
      <c r="G1" s="17"/>
      <c r="H1" s="17"/>
    </row>
    <row r="3" spans="1:9" s="12" customFormat="1" ht="15" customHeight="1" x14ac:dyDescent="0.25">
      <c r="B3" s="1" t="s">
        <v>492</v>
      </c>
      <c r="C3" s="181"/>
      <c r="D3" s="179"/>
      <c r="F3" s="17"/>
      <c r="G3" s="17"/>
      <c r="H3" s="17"/>
    </row>
    <row r="4" spans="1:9" s="12" customFormat="1" ht="30" customHeight="1" x14ac:dyDescent="0.25">
      <c r="B4" s="159" t="s">
        <v>444</v>
      </c>
      <c r="C4" s="181"/>
      <c r="D4" s="179"/>
      <c r="F4" s="17"/>
      <c r="G4" s="17"/>
      <c r="H4" s="17"/>
    </row>
    <row r="5" spans="1:9" s="12" customFormat="1" ht="15" customHeight="1" x14ac:dyDescent="0.25">
      <c r="B5" s="159" t="s">
        <v>131</v>
      </c>
      <c r="C5" s="181"/>
      <c r="D5" s="179"/>
      <c r="F5" s="17"/>
      <c r="G5" s="17"/>
      <c r="H5" s="17"/>
    </row>
    <row r="6" spans="1:9" s="12" customFormat="1" ht="45" customHeight="1" x14ac:dyDescent="0.25">
      <c r="B6" s="159" t="s">
        <v>493</v>
      </c>
      <c r="C6" s="181"/>
      <c r="D6" s="179"/>
      <c r="F6" s="17"/>
      <c r="G6" s="17"/>
      <c r="H6" s="17"/>
    </row>
    <row r="7" spans="1:9" s="12" customFormat="1" ht="30" customHeight="1" x14ac:dyDescent="0.25">
      <c r="B7" s="159" t="s">
        <v>134</v>
      </c>
      <c r="C7" s="78" t="s">
        <v>135</v>
      </c>
      <c r="D7" s="78" t="s">
        <v>136</v>
      </c>
      <c r="F7" s="17"/>
      <c r="G7" s="17"/>
      <c r="H7" s="17"/>
    </row>
    <row r="8" spans="1:9" s="12" customFormat="1" ht="12.75" customHeight="1" x14ac:dyDescent="0.25">
      <c r="C8" s="27"/>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676500</v>
      </c>
      <c r="G15" s="17">
        <v>10360.94</v>
      </c>
      <c r="H15" s="17">
        <v>5.2</v>
      </c>
    </row>
    <row r="16" spans="1:9" s="12" customFormat="1" x14ac:dyDescent="0.25">
      <c r="B16" s="12" t="s">
        <v>1516</v>
      </c>
      <c r="C16" s="27" t="s">
        <v>143</v>
      </c>
      <c r="D16" s="12" t="s">
        <v>253</v>
      </c>
      <c r="E16" s="12" t="s">
        <v>254</v>
      </c>
      <c r="F16" s="17">
        <v>297000</v>
      </c>
      <c r="G16" s="17">
        <v>8496.58</v>
      </c>
      <c r="H16" s="17">
        <v>4.2699999999999996</v>
      </c>
    </row>
    <row r="17" spans="2:8" s="12" customFormat="1" x14ac:dyDescent="0.25">
      <c r="B17" s="12" t="s">
        <v>1520</v>
      </c>
      <c r="C17" s="27" t="s">
        <v>143</v>
      </c>
      <c r="D17" s="12" t="s">
        <v>256</v>
      </c>
      <c r="E17" s="12" t="s">
        <v>257</v>
      </c>
      <c r="F17" s="17">
        <v>1576000</v>
      </c>
      <c r="G17" s="17">
        <v>6720.85</v>
      </c>
      <c r="H17" s="17">
        <v>3.38</v>
      </c>
    </row>
    <row r="18" spans="2:8" s="12" customFormat="1" x14ac:dyDescent="0.25">
      <c r="B18" s="12" t="s">
        <v>1624</v>
      </c>
      <c r="C18" s="27" t="s">
        <v>143</v>
      </c>
      <c r="D18" s="12" t="s">
        <v>293</v>
      </c>
      <c r="E18" s="12" t="s">
        <v>446</v>
      </c>
      <c r="F18" s="17">
        <v>56100</v>
      </c>
      <c r="G18" s="17">
        <v>5256.85</v>
      </c>
      <c r="H18" s="17">
        <v>2.64</v>
      </c>
    </row>
    <row r="19" spans="2:8" s="12" customFormat="1" x14ac:dyDescent="0.25">
      <c r="B19" s="12" t="s">
        <v>1625</v>
      </c>
      <c r="C19" s="27" t="s">
        <v>143</v>
      </c>
      <c r="D19" s="12" t="s">
        <v>447</v>
      </c>
      <c r="E19" s="12" t="s">
        <v>448</v>
      </c>
      <c r="F19" s="17">
        <v>860999</v>
      </c>
      <c r="G19" s="17">
        <v>5184.9399999999996</v>
      </c>
      <c r="H19" s="17">
        <v>2.6</v>
      </c>
    </row>
    <row r="20" spans="2:8" s="12" customFormat="1" x14ac:dyDescent="0.25">
      <c r="B20" s="12" t="s">
        <v>1515</v>
      </c>
      <c r="C20" s="27" t="s">
        <v>143</v>
      </c>
      <c r="D20" s="12" t="s">
        <v>250</v>
      </c>
      <c r="E20" s="12" t="s">
        <v>252</v>
      </c>
      <c r="F20" s="17">
        <v>435000</v>
      </c>
      <c r="G20" s="17">
        <v>4876.57</v>
      </c>
      <c r="H20" s="17">
        <v>2.4500000000000002</v>
      </c>
    </row>
    <row r="21" spans="2:8" s="12" customFormat="1" x14ac:dyDescent="0.25">
      <c r="B21" s="12" t="s">
        <v>1626</v>
      </c>
      <c r="C21" s="27" t="s">
        <v>143</v>
      </c>
      <c r="D21" s="12" t="s">
        <v>264</v>
      </c>
      <c r="E21" s="12" t="s">
        <v>449</v>
      </c>
      <c r="F21" s="17">
        <v>303900</v>
      </c>
      <c r="G21" s="17">
        <v>4573.3900000000003</v>
      </c>
      <c r="H21" s="17">
        <v>2.2999999999999998</v>
      </c>
    </row>
    <row r="22" spans="2:8" s="12" customFormat="1" x14ac:dyDescent="0.25">
      <c r="B22" s="12" t="s">
        <v>1574</v>
      </c>
      <c r="C22" s="27" t="s">
        <v>143</v>
      </c>
      <c r="D22" s="12" t="s">
        <v>268</v>
      </c>
      <c r="E22" s="12" t="s">
        <v>351</v>
      </c>
      <c r="F22" s="17">
        <v>274500</v>
      </c>
      <c r="G22" s="17">
        <v>4327.49</v>
      </c>
      <c r="H22" s="17">
        <v>2.17</v>
      </c>
    </row>
    <row r="23" spans="2:8" s="12" customFormat="1" x14ac:dyDescent="0.25">
      <c r="B23" s="12" t="s">
        <v>1518</v>
      </c>
      <c r="C23" s="27" t="s">
        <v>143</v>
      </c>
      <c r="D23" s="12" t="s">
        <v>144</v>
      </c>
      <c r="E23" s="12" t="s">
        <v>146</v>
      </c>
      <c r="F23" s="17">
        <v>111564</v>
      </c>
      <c r="G23" s="17">
        <v>4095.46</v>
      </c>
      <c r="H23" s="17">
        <v>2.06</v>
      </c>
    </row>
    <row r="24" spans="2:8" s="12" customFormat="1" x14ac:dyDescent="0.25">
      <c r="B24" s="12" t="s">
        <v>1564</v>
      </c>
      <c r="C24" s="27" t="s">
        <v>143</v>
      </c>
      <c r="D24" s="12" t="s">
        <v>297</v>
      </c>
      <c r="E24" s="12" t="s">
        <v>327</v>
      </c>
      <c r="F24" s="17">
        <v>2211000</v>
      </c>
      <c r="G24" s="17">
        <v>3961.01</v>
      </c>
      <c r="H24" s="17">
        <v>1.99</v>
      </c>
    </row>
    <row r="25" spans="2:8" s="12" customFormat="1" x14ac:dyDescent="0.25">
      <c r="B25" s="12" t="s">
        <v>1627</v>
      </c>
      <c r="C25" s="27" t="s">
        <v>143</v>
      </c>
      <c r="D25" s="12" t="s">
        <v>272</v>
      </c>
      <c r="E25" s="12" t="s">
        <v>450</v>
      </c>
      <c r="F25" s="17">
        <v>261000</v>
      </c>
      <c r="G25" s="17">
        <v>3751.61</v>
      </c>
      <c r="H25" s="17">
        <v>1.88</v>
      </c>
    </row>
    <row r="26" spans="2:8" s="12" customFormat="1" x14ac:dyDescent="0.25">
      <c r="B26" s="12" t="s">
        <v>1570</v>
      </c>
      <c r="C26" s="27" t="s">
        <v>143</v>
      </c>
      <c r="D26" s="12" t="s">
        <v>264</v>
      </c>
      <c r="E26" s="12" t="s">
        <v>346</v>
      </c>
      <c r="F26" s="17">
        <v>305000</v>
      </c>
      <c r="G26" s="17">
        <v>3737.32</v>
      </c>
      <c r="H26" s="17">
        <v>1.88</v>
      </c>
    </row>
    <row r="27" spans="2:8" s="12" customFormat="1" x14ac:dyDescent="0.25">
      <c r="B27" s="12" t="s">
        <v>1629</v>
      </c>
      <c r="C27" s="27" t="s">
        <v>143</v>
      </c>
      <c r="D27" s="12" t="s">
        <v>264</v>
      </c>
      <c r="E27" s="12" t="s">
        <v>452</v>
      </c>
      <c r="F27" s="17">
        <v>53500</v>
      </c>
      <c r="G27" s="17">
        <v>3606.78</v>
      </c>
      <c r="H27" s="17">
        <v>1.81</v>
      </c>
    </row>
    <row r="28" spans="2:8" s="12" customFormat="1" x14ac:dyDescent="0.25">
      <c r="B28" s="12" t="s">
        <v>1628</v>
      </c>
      <c r="C28" s="27" t="s">
        <v>143</v>
      </c>
      <c r="D28" s="12" t="s">
        <v>287</v>
      </c>
      <c r="E28" s="12" t="s">
        <v>451</v>
      </c>
      <c r="F28" s="17">
        <v>132000</v>
      </c>
      <c r="G28" s="17">
        <v>3555.88</v>
      </c>
      <c r="H28" s="17">
        <v>1.79</v>
      </c>
    </row>
    <row r="29" spans="2:8" s="12" customFormat="1" x14ac:dyDescent="0.25">
      <c r="B29" s="12" t="s">
        <v>1519</v>
      </c>
      <c r="C29" s="27" t="s">
        <v>143</v>
      </c>
      <c r="D29" s="12" t="s">
        <v>250</v>
      </c>
      <c r="E29" s="12" t="s">
        <v>255</v>
      </c>
      <c r="F29" s="17">
        <v>1739789</v>
      </c>
      <c r="G29" s="17">
        <v>3429.12</v>
      </c>
      <c r="H29" s="17">
        <v>1.72</v>
      </c>
    </row>
    <row r="30" spans="2:8" s="12" customFormat="1" x14ac:dyDescent="0.25">
      <c r="B30" s="12" t="s">
        <v>1534</v>
      </c>
      <c r="C30" s="27" t="s">
        <v>143</v>
      </c>
      <c r="D30" s="12" t="s">
        <v>280</v>
      </c>
      <c r="E30" s="12" t="s">
        <v>281</v>
      </c>
      <c r="F30" s="17">
        <v>322000</v>
      </c>
      <c r="G30" s="17">
        <v>3414.01</v>
      </c>
      <c r="H30" s="17">
        <v>1.71</v>
      </c>
    </row>
    <row r="31" spans="2:8" s="12" customFormat="1" x14ac:dyDescent="0.25">
      <c r="B31" s="12" t="s">
        <v>1561</v>
      </c>
      <c r="C31" s="27" t="s">
        <v>143</v>
      </c>
      <c r="D31" s="12" t="s">
        <v>322</v>
      </c>
      <c r="E31" s="12" t="s">
        <v>323</v>
      </c>
      <c r="F31" s="17">
        <v>524734</v>
      </c>
      <c r="G31" s="17">
        <v>3335.73</v>
      </c>
      <c r="H31" s="17">
        <v>1.68</v>
      </c>
    </row>
    <row r="32" spans="2:8" s="12" customFormat="1" x14ac:dyDescent="0.25">
      <c r="B32" s="12" t="s">
        <v>1540</v>
      </c>
      <c r="C32" s="27" t="s">
        <v>143</v>
      </c>
      <c r="D32" s="12" t="s">
        <v>270</v>
      </c>
      <c r="E32" s="12" t="s">
        <v>290</v>
      </c>
      <c r="F32" s="17">
        <v>128000</v>
      </c>
      <c r="G32" s="17">
        <v>3259.39</v>
      </c>
      <c r="H32" s="17">
        <v>1.64</v>
      </c>
    </row>
    <row r="33" spans="2:8" s="12" customFormat="1" x14ac:dyDescent="0.25">
      <c r="B33" s="12" t="s">
        <v>1539</v>
      </c>
      <c r="C33" s="27" t="s">
        <v>143</v>
      </c>
      <c r="D33" s="12" t="s">
        <v>261</v>
      </c>
      <c r="E33" s="12" t="s">
        <v>289</v>
      </c>
      <c r="F33" s="17">
        <v>287000</v>
      </c>
      <c r="G33" s="17">
        <v>3259.03</v>
      </c>
      <c r="H33" s="17">
        <v>1.64</v>
      </c>
    </row>
    <row r="34" spans="2:8" s="12" customFormat="1" x14ac:dyDescent="0.25">
      <c r="B34" s="12" t="s">
        <v>1632</v>
      </c>
      <c r="C34" s="27" t="s">
        <v>143</v>
      </c>
      <c r="D34" s="12" t="s">
        <v>455</v>
      </c>
      <c r="E34" s="12" t="s">
        <v>456</v>
      </c>
      <c r="F34" s="17">
        <v>1086000</v>
      </c>
      <c r="G34" s="17">
        <v>3214.02</v>
      </c>
      <c r="H34" s="17">
        <v>1.61</v>
      </c>
    </row>
    <row r="35" spans="2:8" s="12" customFormat="1" x14ac:dyDescent="0.25">
      <c r="B35" s="12" t="s">
        <v>1548</v>
      </c>
      <c r="C35" s="27" t="s">
        <v>143</v>
      </c>
      <c r="D35" s="12" t="s">
        <v>302</v>
      </c>
      <c r="E35" s="12" t="s">
        <v>303</v>
      </c>
      <c r="F35" s="17">
        <v>9300</v>
      </c>
      <c r="G35" s="17">
        <v>3104.81</v>
      </c>
      <c r="H35" s="17">
        <v>1.56</v>
      </c>
    </row>
    <row r="36" spans="2:8" s="12" customFormat="1" x14ac:dyDescent="0.25">
      <c r="B36" s="12" t="s">
        <v>1630</v>
      </c>
      <c r="C36" s="27" t="s">
        <v>143</v>
      </c>
      <c r="D36" s="12" t="s">
        <v>266</v>
      </c>
      <c r="E36" s="12" t="s">
        <v>453</v>
      </c>
      <c r="F36" s="17">
        <v>633500</v>
      </c>
      <c r="G36" s="17">
        <v>3093.06</v>
      </c>
      <c r="H36" s="17">
        <v>1.55</v>
      </c>
    </row>
    <row r="37" spans="2:8" s="12" customFormat="1" x14ac:dyDescent="0.25">
      <c r="B37" s="12" t="s">
        <v>1631</v>
      </c>
      <c r="C37" s="27" t="s">
        <v>143</v>
      </c>
      <c r="D37" s="12" t="s">
        <v>266</v>
      </c>
      <c r="E37" s="12" t="s">
        <v>454</v>
      </c>
      <c r="F37" s="17">
        <v>9850</v>
      </c>
      <c r="G37" s="17">
        <v>2993.78</v>
      </c>
      <c r="H37" s="17">
        <v>1.5</v>
      </c>
    </row>
    <row r="38" spans="2:8" s="12" customFormat="1" x14ac:dyDescent="0.25">
      <c r="B38" s="12" t="s">
        <v>1620</v>
      </c>
      <c r="C38" s="27" t="s">
        <v>143</v>
      </c>
      <c r="D38" s="12" t="s">
        <v>433</v>
      </c>
      <c r="E38" s="12" t="s">
        <v>434</v>
      </c>
      <c r="F38" s="17">
        <v>125390</v>
      </c>
      <c r="G38" s="17">
        <v>2952.81</v>
      </c>
      <c r="H38" s="17">
        <v>1.48</v>
      </c>
    </row>
    <row r="39" spans="2:8" s="12" customFormat="1" x14ac:dyDescent="0.25">
      <c r="B39" s="12" t="s">
        <v>1633</v>
      </c>
      <c r="C39" s="27" t="s">
        <v>143</v>
      </c>
      <c r="D39" s="12" t="s">
        <v>253</v>
      </c>
      <c r="E39" s="12" t="s">
        <v>457</v>
      </c>
      <c r="F39" s="17">
        <v>1803000</v>
      </c>
      <c r="G39" s="17">
        <v>2928.07</v>
      </c>
      <c r="H39" s="17">
        <v>1.47</v>
      </c>
    </row>
    <row r="40" spans="2:8" s="12" customFormat="1" x14ac:dyDescent="0.25">
      <c r="B40" s="12" t="s">
        <v>1636</v>
      </c>
      <c r="C40" s="27" t="s">
        <v>143</v>
      </c>
      <c r="D40" s="12" t="s">
        <v>335</v>
      </c>
      <c r="E40" s="12" t="s">
        <v>461</v>
      </c>
      <c r="F40" s="17">
        <v>570000</v>
      </c>
      <c r="G40" s="17">
        <v>2684.7</v>
      </c>
      <c r="H40" s="17">
        <v>1.35</v>
      </c>
    </row>
    <row r="41" spans="2:8" s="12" customFormat="1" x14ac:dyDescent="0.25">
      <c r="B41" s="12" t="s">
        <v>1637</v>
      </c>
      <c r="C41" s="27" t="s">
        <v>143</v>
      </c>
      <c r="D41" s="12" t="s">
        <v>421</v>
      </c>
      <c r="E41" s="12" t="s">
        <v>462</v>
      </c>
      <c r="F41" s="17">
        <v>51800</v>
      </c>
      <c r="G41" s="17">
        <v>2651.95</v>
      </c>
      <c r="H41" s="17">
        <v>1.33</v>
      </c>
    </row>
    <row r="42" spans="2:8" s="12" customFormat="1" x14ac:dyDescent="0.25">
      <c r="B42" s="12" t="s">
        <v>1635</v>
      </c>
      <c r="C42" s="27" t="s">
        <v>143</v>
      </c>
      <c r="D42" s="12" t="s">
        <v>459</v>
      </c>
      <c r="E42" s="12" t="s">
        <v>460</v>
      </c>
      <c r="F42" s="17">
        <v>199500</v>
      </c>
      <c r="G42" s="17">
        <v>2582.33</v>
      </c>
      <c r="H42" s="17">
        <v>1.3</v>
      </c>
    </row>
    <row r="43" spans="2:8" s="12" customFormat="1" x14ac:dyDescent="0.25">
      <c r="B43" s="12" t="s">
        <v>1545</v>
      </c>
      <c r="C43" s="27" t="s">
        <v>143</v>
      </c>
      <c r="D43" s="12" t="s">
        <v>297</v>
      </c>
      <c r="E43" s="12" t="s">
        <v>298</v>
      </c>
      <c r="F43" s="17">
        <v>60000</v>
      </c>
      <c r="G43" s="17">
        <v>2581.29</v>
      </c>
      <c r="H43" s="17">
        <v>1.3</v>
      </c>
    </row>
    <row r="44" spans="2:8" s="12" customFormat="1" x14ac:dyDescent="0.25">
      <c r="B44" s="12" t="s">
        <v>464</v>
      </c>
      <c r="C44" s="27" t="s">
        <v>143</v>
      </c>
      <c r="D44" s="12" t="s">
        <v>363</v>
      </c>
      <c r="E44" s="12" t="s">
        <v>465</v>
      </c>
      <c r="F44" s="17">
        <v>72000</v>
      </c>
      <c r="G44" s="17">
        <v>2439.94</v>
      </c>
      <c r="H44" s="17">
        <v>1.23</v>
      </c>
    </row>
    <row r="45" spans="2:8" s="12" customFormat="1" x14ac:dyDescent="0.25">
      <c r="B45" s="12" t="s">
        <v>1639</v>
      </c>
      <c r="C45" s="27" t="s">
        <v>143</v>
      </c>
      <c r="D45" s="12" t="s">
        <v>300</v>
      </c>
      <c r="E45" s="12" t="s">
        <v>466</v>
      </c>
      <c r="F45" s="17">
        <v>120000</v>
      </c>
      <c r="G45" s="17">
        <v>2310.54</v>
      </c>
      <c r="H45" s="17">
        <v>1.1599999999999999</v>
      </c>
    </row>
    <row r="46" spans="2:8" s="12" customFormat="1" x14ac:dyDescent="0.25">
      <c r="B46" s="12" t="s">
        <v>1643</v>
      </c>
      <c r="C46" s="27" t="s">
        <v>143</v>
      </c>
      <c r="D46" s="12" t="s">
        <v>285</v>
      </c>
      <c r="E46" s="12" t="s">
        <v>470</v>
      </c>
      <c r="F46" s="17">
        <v>131000</v>
      </c>
      <c r="G46" s="17">
        <v>2205.3200000000002</v>
      </c>
      <c r="H46" s="17">
        <v>1.1100000000000001</v>
      </c>
    </row>
    <row r="47" spans="2:8" s="12" customFormat="1" x14ac:dyDescent="0.25">
      <c r="B47" s="12" t="s">
        <v>1642</v>
      </c>
      <c r="C47" s="27" t="s">
        <v>143</v>
      </c>
      <c r="D47" s="12" t="s">
        <v>261</v>
      </c>
      <c r="E47" s="12" t="s">
        <v>469</v>
      </c>
      <c r="F47" s="17">
        <v>22799</v>
      </c>
      <c r="G47" s="17">
        <v>2142.27</v>
      </c>
      <c r="H47" s="17">
        <v>1.08</v>
      </c>
    </row>
    <row r="48" spans="2:8" s="12" customFormat="1" x14ac:dyDescent="0.25">
      <c r="B48" s="12" t="s">
        <v>1640</v>
      </c>
      <c r="C48" s="27" t="s">
        <v>143</v>
      </c>
      <c r="D48" s="12" t="s">
        <v>250</v>
      </c>
      <c r="E48" s="12" t="s">
        <v>467</v>
      </c>
      <c r="F48" s="17">
        <v>1134000</v>
      </c>
      <c r="G48" s="17">
        <v>2135.3200000000002</v>
      </c>
      <c r="H48" s="17">
        <v>1.07</v>
      </c>
    </row>
    <row r="49" spans="2:8" s="12" customFormat="1" x14ac:dyDescent="0.25">
      <c r="B49" s="12" t="s">
        <v>1559</v>
      </c>
      <c r="C49" s="27" t="s">
        <v>143</v>
      </c>
      <c r="D49" s="12" t="s">
        <v>261</v>
      </c>
      <c r="E49" s="12" t="s">
        <v>319</v>
      </c>
      <c r="F49" s="17">
        <v>28241</v>
      </c>
      <c r="G49" s="17">
        <v>1978.76</v>
      </c>
      <c r="H49" s="17">
        <v>0.99</v>
      </c>
    </row>
    <row r="50" spans="2:8" s="12" customFormat="1" x14ac:dyDescent="0.25">
      <c r="B50" s="12" t="s">
        <v>1645</v>
      </c>
      <c r="C50" s="27" t="s">
        <v>143</v>
      </c>
      <c r="D50" s="12" t="s">
        <v>392</v>
      </c>
      <c r="E50" s="12" t="s">
        <v>472</v>
      </c>
      <c r="F50" s="17">
        <v>184500</v>
      </c>
      <c r="G50" s="17">
        <v>1896.94</v>
      </c>
      <c r="H50" s="17">
        <v>0.95</v>
      </c>
    </row>
    <row r="51" spans="2:8" s="12" customFormat="1" x14ac:dyDescent="0.25">
      <c r="B51" s="12" t="s">
        <v>360</v>
      </c>
      <c r="C51" s="27" t="s">
        <v>143</v>
      </c>
      <c r="D51" s="12" t="s">
        <v>302</v>
      </c>
      <c r="E51" s="12" t="s">
        <v>361</v>
      </c>
      <c r="F51" s="17">
        <v>241000</v>
      </c>
      <c r="G51" s="17">
        <v>1896.07</v>
      </c>
      <c r="H51" s="17">
        <v>0.95</v>
      </c>
    </row>
    <row r="52" spans="2:8" s="12" customFormat="1" x14ac:dyDescent="0.25">
      <c r="B52" s="12" t="s">
        <v>1644</v>
      </c>
      <c r="C52" s="27" t="s">
        <v>143</v>
      </c>
      <c r="D52" s="12" t="s">
        <v>278</v>
      </c>
      <c r="E52" s="12" t="s">
        <v>471</v>
      </c>
      <c r="F52" s="17">
        <v>16600</v>
      </c>
      <c r="G52" s="17">
        <v>1868.88</v>
      </c>
      <c r="H52" s="17">
        <v>0.94</v>
      </c>
    </row>
    <row r="53" spans="2:8" s="12" customFormat="1" x14ac:dyDescent="0.25">
      <c r="B53" s="12" t="s">
        <v>1538</v>
      </c>
      <c r="C53" s="27" t="s">
        <v>143</v>
      </c>
      <c r="D53" s="12" t="s">
        <v>287</v>
      </c>
      <c r="E53" s="12" t="s">
        <v>288</v>
      </c>
      <c r="F53" s="17">
        <v>201752</v>
      </c>
      <c r="G53" s="17">
        <v>1833.22</v>
      </c>
      <c r="H53" s="17">
        <v>0.92</v>
      </c>
    </row>
    <row r="54" spans="2:8" s="12" customFormat="1" x14ac:dyDescent="0.25">
      <c r="B54" s="12" t="s">
        <v>1646</v>
      </c>
      <c r="C54" s="27" t="s">
        <v>143</v>
      </c>
      <c r="D54" s="12" t="s">
        <v>309</v>
      </c>
      <c r="E54" s="12" t="s">
        <v>473</v>
      </c>
      <c r="F54" s="17">
        <v>615000</v>
      </c>
      <c r="G54" s="17">
        <v>1828.7</v>
      </c>
      <c r="H54" s="17">
        <v>0.92</v>
      </c>
    </row>
    <row r="55" spans="2:8" s="12" customFormat="1" x14ac:dyDescent="0.25">
      <c r="B55" s="12" t="s">
        <v>1611</v>
      </c>
      <c r="C55" s="27" t="s">
        <v>143</v>
      </c>
      <c r="D55" s="12" t="s">
        <v>421</v>
      </c>
      <c r="E55" s="12" t="s">
        <v>424</v>
      </c>
      <c r="F55" s="17">
        <v>14400</v>
      </c>
      <c r="G55" s="17">
        <v>1785.5</v>
      </c>
      <c r="H55" s="17">
        <v>0.9</v>
      </c>
    </row>
    <row r="56" spans="2:8" s="12" customFormat="1" x14ac:dyDescent="0.25">
      <c r="B56" s="12" t="s">
        <v>1638</v>
      </c>
      <c r="C56" s="27" t="s">
        <v>143</v>
      </c>
      <c r="D56" s="12" t="s">
        <v>275</v>
      </c>
      <c r="E56" s="12" t="s">
        <v>463</v>
      </c>
      <c r="F56" s="17">
        <v>150000</v>
      </c>
      <c r="G56" s="17">
        <v>1778.55</v>
      </c>
      <c r="H56" s="17">
        <v>0.89</v>
      </c>
    </row>
    <row r="57" spans="2:8" s="12" customFormat="1" x14ac:dyDescent="0.25">
      <c r="B57" s="12" t="s">
        <v>1523</v>
      </c>
      <c r="C57" s="27" t="s">
        <v>143</v>
      </c>
      <c r="D57" s="12" t="s">
        <v>261</v>
      </c>
      <c r="E57" s="12" t="s">
        <v>262</v>
      </c>
      <c r="F57" s="17">
        <v>54500</v>
      </c>
      <c r="G57" s="17">
        <v>1766.84</v>
      </c>
      <c r="H57" s="17">
        <v>0.89</v>
      </c>
    </row>
    <row r="58" spans="2:8" s="12" customFormat="1" x14ac:dyDescent="0.25">
      <c r="B58" s="12" t="s">
        <v>1648</v>
      </c>
      <c r="C58" s="27" t="s">
        <v>143</v>
      </c>
      <c r="D58" s="12" t="s">
        <v>266</v>
      </c>
      <c r="E58" s="12" t="s">
        <v>475</v>
      </c>
      <c r="F58" s="17">
        <v>402000</v>
      </c>
      <c r="G58" s="17">
        <v>1755.53</v>
      </c>
      <c r="H58" s="17">
        <v>0.88</v>
      </c>
    </row>
    <row r="59" spans="2:8" s="12" customFormat="1" x14ac:dyDescent="0.25">
      <c r="B59" s="12" t="s">
        <v>1651</v>
      </c>
      <c r="C59" s="27" t="s">
        <v>143</v>
      </c>
      <c r="D59" s="12" t="s">
        <v>478</v>
      </c>
      <c r="E59" s="12" t="s">
        <v>479</v>
      </c>
      <c r="F59" s="17">
        <v>100000</v>
      </c>
      <c r="G59" s="17">
        <v>1734.75</v>
      </c>
      <c r="H59" s="17">
        <v>0.87</v>
      </c>
    </row>
    <row r="60" spans="2:8" s="12" customFormat="1" x14ac:dyDescent="0.25">
      <c r="B60" s="12" t="s">
        <v>1527</v>
      </c>
      <c r="C60" s="27" t="s">
        <v>143</v>
      </c>
      <c r="D60" s="12" t="s">
        <v>268</v>
      </c>
      <c r="E60" s="12" t="s">
        <v>269</v>
      </c>
      <c r="F60" s="17">
        <v>148000</v>
      </c>
      <c r="G60" s="17">
        <v>1715.91</v>
      </c>
      <c r="H60" s="17">
        <v>0.86</v>
      </c>
    </row>
    <row r="61" spans="2:8" s="12" customFormat="1" x14ac:dyDescent="0.25">
      <c r="B61" s="12" t="s">
        <v>1612</v>
      </c>
      <c r="C61" s="27" t="s">
        <v>143</v>
      </c>
      <c r="D61" s="12" t="s">
        <v>328</v>
      </c>
      <c r="E61" s="12" t="s">
        <v>425</v>
      </c>
      <c r="F61" s="17">
        <v>475000</v>
      </c>
      <c r="G61" s="17">
        <v>1705.25</v>
      </c>
      <c r="H61" s="17">
        <v>0.86</v>
      </c>
    </row>
    <row r="62" spans="2:8" s="12" customFormat="1" x14ac:dyDescent="0.25">
      <c r="B62" s="12" t="s">
        <v>1652</v>
      </c>
      <c r="C62" s="27" t="s">
        <v>143</v>
      </c>
      <c r="D62" s="12" t="s">
        <v>480</v>
      </c>
      <c r="E62" s="12" t="s">
        <v>481</v>
      </c>
      <c r="F62" s="17">
        <v>207000</v>
      </c>
      <c r="G62" s="17">
        <v>1684.57</v>
      </c>
      <c r="H62" s="17">
        <v>0.85</v>
      </c>
    </row>
    <row r="63" spans="2:8" s="12" customFormat="1" x14ac:dyDescent="0.25">
      <c r="B63" s="12" t="s">
        <v>1647</v>
      </c>
      <c r="C63" s="27" t="s">
        <v>143</v>
      </c>
      <c r="D63" s="12" t="s">
        <v>328</v>
      </c>
      <c r="E63" s="12" t="s">
        <v>474</v>
      </c>
      <c r="F63" s="17">
        <v>148190</v>
      </c>
      <c r="G63" s="17">
        <v>1663.88</v>
      </c>
      <c r="H63" s="17">
        <v>0.84</v>
      </c>
    </row>
    <row r="64" spans="2:8" s="12" customFormat="1" x14ac:dyDescent="0.25">
      <c r="B64" s="12" t="s">
        <v>1650</v>
      </c>
      <c r="C64" s="27" t="s">
        <v>143</v>
      </c>
      <c r="D64" s="12" t="s">
        <v>261</v>
      </c>
      <c r="E64" s="12" t="s">
        <v>477</v>
      </c>
      <c r="F64" s="17">
        <v>590000</v>
      </c>
      <c r="G64" s="17">
        <v>1636.37</v>
      </c>
      <c r="H64" s="17">
        <v>0.82</v>
      </c>
    </row>
    <row r="65" spans="2:8" s="12" customFormat="1" x14ac:dyDescent="0.25">
      <c r="B65" s="12" t="s">
        <v>1653</v>
      </c>
      <c r="C65" s="27" t="s">
        <v>143</v>
      </c>
      <c r="D65" s="12" t="s">
        <v>293</v>
      </c>
      <c r="E65" s="12" t="s">
        <v>484</v>
      </c>
      <c r="F65" s="17">
        <v>53000</v>
      </c>
      <c r="G65" s="17">
        <v>1573.84</v>
      </c>
      <c r="H65" s="17">
        <v>0.79</v>
      </c>
    </row>
    <row r="66" spans="2:8" s="12" customFormat="1" x14ac:dyDescent="0.25">
      <c r="B66" s="12" t="s">
        <v>1649</v>
      </c>
      <c r="C66" s="27" t="s">
        <v>143</v>
      </c>
      <c r="D66" s="12" t="s">
        <v>309</v>
      </c>
      <c r="E66" s="12" t="s">
        <v>476</v>
      </c>
      <c r="F66" s="17">
        <v>120000</v>
      </c>
      <c r="G66" s="17">
        <v>1557.6</v>
      </c>
      <c r="H66" s="17">
        <v>0.78</v>
      </c>
    </row>
    <row r="67" spans="2:8" s="12" customFormat="1" x14ac:dyDescent="0.25">
      <c r="B67" s="12" t="s">
        <v>482</v>
      </c>
      <c r="C67" s="27" t="s">
        <v>143</v>
      </c>
      <c r="D67" s="12" t="s">
        <v>285</v>
      </c>
      <c r="E67" s="12" t="s">
        <v>483</v>
      </c>
      <c r="F67" s="17">
        <v>425000</v>
      </c>
      <c r="G67" s="17">
        <v>1463.49</v>
      </c>
      <c r="H67" s="17">
        <v>0.73</v>
      </c>
    </row>
    <row r="68" spans="2:8" s="12" customFormat="1" x14ac:dyDescent="0.25">
      <c r="B68" s="12" t="s">
        <v>1552</v>
      </c>
      <c r="C68" s="27" t="s">
        <v>143</v>
      </c>
      <c r="D68" s="12" t="s">
        <v>295</v>
      </c>
      <c r="E68" s="12" t="s">
        <v>308</v>
      </c>
      <c r="F68" s="17">
        <v>261000</v>
      </c>
      <c r="G68" s="17">
        <v>1435.11</v>
      </c>
      <c r="H68" s="17">
        <v>0.72</v>
      </c>
    </row>
    <row r="69" spans="2:8" s="12" customFormat="1" x14ac:dyDescent="0.25">
      <c r="B69" s="12" t="s">
        <v>1654</v>
      </c>
      <c r="C69" s="27" t="s">
        <v>143</v>
      </c>
      <c r="D69" s="12" t="s">
        <v>335</v>
      </c>
      <c r="E69" s="12" t="s">
        <v>485</v>
      </c>
      <c r="F69" s="17">
        <v>241500</v>
      </c>
      <c r="G69" s="17">
        <v>1388.02</v>
      </c>
      <c r="H69" s="17">
        <v>0.7</v>
      </c>
    </row>
    <row r="70" spans="2:8" s="12" customFormat="1" x14ac:dyDescent="0.25">
      <c r="B70" s="12" t="s">
        <v>1655</v>
      </c>
      <c r="C70" s="27" t="s">
        <v>143</v>
      </c>
      <c r="D70" s="12" t="s">
        <v>144</v>
      </c>
      <c r="E70" s="12" t="s">
        <v>486</v>
      </c>
      <c r="F70" s="17">
        <v>243000</v>
      </c>
      <c r="G70" s="17">
        <v>1252.06</v>
      </c>
      <c r="H70" s="17">
        <v>0.63</v>
      </c>
    </row>
    <row r="71" spans="2:8" s="12" customFormat="1" x14ac:dyDescent="0.25">
      <c r="B71" s="12" t="s">
        <v>1657</v>
      </c>
      <c r="C71" s="27" t="s">
        <v>143</v>
      </c>
      <c r="D71" s="12" t="s">
        <v>261</v>
      </c>
      <c r="E71" s="12" t="s">
        <v>494</v>
      </c>
      <c r="F71" s="17">
        <v>30000</v>
      </c>
      <c r="G71" s="17">
        <v>1079.6600000000001</v>
      </c>
      <c r="H71" s="17">
        <v>0.54</v>
      </c>
    </row>
    <row r="72" spans="2:8" s="12" customFormat="1" x14ac:dyDescent="0.25">
      <c r="B72" s="12" t="s">
        <v>1656</v>
      </c>
      <c r="C72" s="27" t="s">
        <v>143</v>
      </c>
      <c r="D72" s="12" t="s">
        <v>297</v>
      </c>
      <c r="E72" s="12" t="s">
        <v>487</v>
      </c>
      <c r="F72" s="17">
        <v>156871</v>
      </c>
      <c r="G72" s="17">
        <v>856.28</v>
      </c>
      <c r="H72" s="17">
        <v>0.43</v>
      </c>
    </row>
    <row r="73" spans="2:8" s="12" customFormat="1" x14ac:dyDescent="0.25">
      <c r="B73" s="11" t="s">
        <v>155</v>
      </c>
      <c r="C73" s="62"/>
      <c r="D73" s="11"/>
      <c r="E73" s="11"/>
      <c r="F73" s="60"/>
      <c r="G73" s="60">
        <f>SUM(G12:G72)</f>
        <v>168358.94</v>
      </c>
      <c r="H73" s="60">
        <f>SUM(H12:H72)</f>
        <v>84.559999999999988</v>
      </c>
    </row>
    <row r="74" spans="2:8" s="12" customFormat="1" x14ac:dyDescent="0.25">
      <c r="B74" s="74" t="s">
        <v>137</v>
      </c>
      <c r="C74" s="75" t="s">
        <v>138</v>
      </c>
      <c r="D74" s="74" t="s">
        <v>217</v>
      </c>
      <c r="E74" s="74" t="s">
        <v>140</v>
      </c>
      <c r="F74" s="73" t="s">
        <v>149</v>
      </c>
      <c r="G74" s="73" t="s">
        <v>150</v>
      </c>
      <c r="H74" s="73" t="s">
        <v>151</v>
      </c>
    </row>
    <row r="75" spans="2:8" s="12" customFormat="1" x14ac:dyDescent="0.25">
      <c r="B75" s="11" t="s">
        <v>218</v>
      </c>
      <c r="C75" s="27"/>
      <c r="F75" s="17"/>
      <c r="G75" s="17"/>
      <c r="H75" s="17"/>
    </row>
    <row r="76" spans="2:8" s="12" customFormat="1" x14ac:dyDescent="0.25">
      <c r="B76" s="11" t="s">
        <v>142</v>
      </c>
      <c r="C76" s="27"/>
      <c r="F76" s="17"/>
      <c r="G76" s="17"/>
      <c r="H76" s="17"/>
    </row>
    <row r="77" spans="2:8" s="12" customFormat="1" x14ac:dyDescent="0.25">
      <c r="B77" s="11" t="s">
        <v>219</v>
      </c>
      <c r="C77" s="27"/>
      <c r="F77" s="17"/>
      <c r="G77" s="17"/>
      <c r="H77" s="17"/>
    </row>
    <row r="78" spans="2:8" s="12" customFormat="1" x14ac:dyDescent="0.25">
      <c r="B78" s="12" t="s">
        <v>495</v>
      </c>
      <c r="C78" s="27">
        <v>7.05</v>
      </c>
      <c r="D78" s="12" t="s">
        <v>220</v>
      </c>
      <c r="E78" s="12" t="s">
        <v>496</v>
      </c>
      <c r="F78" s="17">
        <v>3000000</v>
      </c>
      <c r="G78" s="17">
        <v>3026.37</v>
      </c>
      <c r="H78" s="17">
        <v>1.52</v>
      </c>
    </row>
    <row r="79" spans="2:8" s="12" customFormat="1" x14ac:dyDescent="0.25">
      <c r="B79" s="12" t="s">
        <v>497</v>
      </c>
      <c r="C79" s="27">
        <v>7.01</v>
      </c>
      <c r="D79" s="12" t="s">
        <v>220</v>
      </c>
      <c r="E79" s="12" t="s">
        <v>498</v>
      </c>
      <c r="F79" s="17">
        <v>3000000</v>
      </c>
      <c r="G79" s="17">
        <v>3013.15</v>
      </c>
      <c r="H79" s="17">
        <v>1.51</v>
      </c>
    </row>
    <row r="80" spans="2:8" s="12" customFormat="1" x14ac:dyDescent="0.25">
      <c r="B80" s="12" t="s">
        <v>499</v>
      </c>
      <c r="C80" s="27">
        <v>7.05</v>
      </c>
      <c r="D80" s="12" t="s">
        <v>220</v>
      </c>
      <c r="E80" s="12" t="s">
        <v>500</v>
      </c>
      <c r="F80" s="17">
        <v>2000000</v>
      </c>
      <c r="G80" s="17">
        <v>1975.97</v>
      </c>
      <c r="H80" s="17">
        <v>0.99</v>
      </c>
    </row>
    <row r="81" spans="2:8" s="12" customFormat="1" x14ac:dyDescent="0.25">
      <c r="B81" s="12" t="s">
        <v>501</v>
      </c>
      <c r="C81" s="27">
        <v>7.06</v>
      </c>
      <c r="D81" s="12" t="s">
        <v>220</v>
      </c>
      <c r="E81" s="12" t="s">
        <v>502</v>
      </c>
      <c r="F81" s="17">
        <v>1162900</v>
      </c>
      <c r="G81" s="17">
        <v>1101.31</v>
      </c>
      <c r="H81" s="17">
        <v>0.55000000000000004</v>
      </c>
    </row>
    <row r="82" spans="2:8" s="12" customFormat="1" x14ac:dyDescent="0.25">
      <c r="B82" s="12" t="s">
        <v>503</v>
      </c>
      <c r="C82" s="27">
        <v>7.12</v>
      </c>
      <c r="D82" s="12" t="s">
        <v>220</v>
      </c>
      <c r="E82" s="12" t="s">
        <v>504</v>
      </c>
      <c r="F82" s="17">
        <v>1000000</v>
      </c>
      <c r="G82" s="17">
        <v>1028.32</v>
      </c>
      <c r="H82" s="17">
        <v>0.52</v>
      </c>
    </row>
    <row r="83" spans="2:8" s="12" customFormat="1" x14ac:dyDescent="0.25">
      <c r="B83" s="12" t="s">
        <v>505</v>
      </c>
      <c r="C83" s="27">
        <v>7.06</v>
      </c>
      <c r="D83" s="12" t="s">
        <v>220</v>
      </c>
      <c r="E83" s="12" t="s">
        <v>506</v>
      </c>
      <c r="F83" s="17">
        <v>200000</v>
      </c>
      <c r="G83" s="17">
        <v>201.53</v>
      </c>
      <c r="H83" s="17">
        <v>0.1</v>
      </c>
    </row>
    <row r="84" spans="2:8" s="12" customFormat="1" x14ac:dyDescent="0.25">
      <c r="B84" s="11" t="s">
        <v>222</v>
      </c>
      <c r="C84" s="62"/>
      <c r="D84" s="11"/>
      <c r="E84" s="11"/>
      <c r="F84" s="60"/>
      <c r="G84" s="60">
        <f>SUM(G74:G83)</f>
        <v>10346.650000000001</v>
      </c>
      <c r="H84" s="60">
        <f>SUM(H74:H83)</f>
        <v>5.1899999999999995</v>
      </c>
    </row>
    <row r="85" spans="2:8" s="12" customFormat="1" x14ac:dyDescent="0.25">
      <c r="B85" s="11" t="s">
        <v>507</v>
      </c>
      <c r="C85" s="27"/>
      <c r="F85" s="17"/>
      <c r="G85" s="17"/>
      <c r="H85" s="17"/>
    </row>
    <row r="86" spans="2:8" s="12" customFormat="1" x14ac:dyDescent="0.25">
      <c r="B86" s="12" t="s">
        <v>1658</v>
      </c>
      <c r="C86" s="27">
        <v>7.74</v>
      </c>
      <c r="D86" s="12" t="s">
        <v>508</v>
      </c>
      <c r="E86" s="12" t="s">
        <v>509</v>
      </c>
      <c r="F86" s="17">
        <v>2500</v>
      </c>
      <c r="G86" s="17">
        <v>2508.89</v>
      </c>
      <c r="H86" s="17">
        <v>1.26</v>
      </c>
    </row>
    <row r="87" spans="2:8" s="12" customFormat="1" x14ac:dyDescent="0.25">
      <c r="B87" s="12" t="s">
        <v>510</v>
      </c>
      <c r="C87" s="27">
        <v>7.94</v>
      </c>
      <c r="D87" s="12" t="s">
        <v>508</v>
      </c>
      <c r="E87" s="12" t="s">
        <v>511</v>
      </c>
      <c r="F87" s="17">
        <v>220</v>
      </c>
      <c r="G87" s="17">
        <v>2183.0100000000002</v>
      </c>
      <c r="H87" s="17">
        <v>1.1000000000000001</v>
      </c>
    </row>
    <row r="88" spans="2:8" s="12" customFormat="1" x14ac:dyDescent="0.25">
      <c r="B88" s="12" t="s">
        <v>1659</v>
      </c>
      <c r="C88" s="27">
        <v>7.23</v>
      </c>
      <c r="D88" s="12" t="s">
        <v>508</v>
      </c>
      <c r="E88" s="12" t="s">
        <v>512</v>
      </c>
      <c r="F88" s="17">
        <v>150</v>
      </c>
      <c r="G88" s="17">
        <v>1499.29</v>
      </c>
      <c r="H88" s="17">
        <v>0.75</v>
      </c>
    </row>
    <row r="89" spans="2:8" s="12" customFormat="1" x14ac:dyDescent="0.25">
      <c r="B89" s="12" t="s">
        <v>1660</v>
      </c>
      <c r="C89" s="27">
        <v>7.9</v>
      </c>
      <c r="D89" s="12" t="s">
        <v>508</v>
      </c>
      <c r="E89" s="12" t="s">
        <v>513</v>
      </c>
      <c r="F89" s="17">
        <v>150</v>
      </c>
      <c r="G89" s="17">
        <v>1453.14</v>
      </c>
      <c r="H89" s="17">
        <v>0.73</v>
      </c>
    </row>
    <row r="90" spans="2:8" s="12" customFormat="1" x14ac:dyDescent="0.25">
      <c r="B90" s="12" t="s">
        <v>1661</v>
      </c>
      <c r="C90" s="27">
        <v>7.79</v>
      </c>
      <c r="D90" s="12" t="s">
        <v>508</v>
      </c>
      <c r="E90" s="12" t="s">
        <v>514</v>
      </c>
      <c r="F90" s="17">
        <v>160</v>
      </c>
      <c r="G90" s="17">
        <v>1369.01</v>
      </c>
      <c r="H90" s="17">
        <v>0.69</v>
      </c>
    </row>
    <row r="91" spans="2:8" s="12" customFormat="1" x14ac:dyDescent="0.25">
      <c r="B91" s="12" t="s">
        <v>1662</v>
      </c>
      <c r="C91" s="27">
        <v>7.79</v>
      </c>
      <c r="D91" s="12" t="s">
        <v>508</v>
      </c>
      <c r="E91" s="12" t="s">
        <v>515</v>
      </c>
      <c r="F91" s="17">
        <v>120</v>
      </c>
      <c r="G91" s="17">
        <v>1037.1500000000001</v>
      </c>
      <c r="H91" s="17">
        <v>0.52</v>
      </c>
    </row>
    <row r="92" spans="2:8" s="12" customFormat="1" x14ac:dyDescent="0.25">
      <c r="B92" s="12" t="s">
        <v>1663</v>
      </c>
      <c r="C92" s="27">
        <v>7.79</v>
      </c>
      <c r="D92" s="12" t="s">
        <v>508</v>
      </c>
      <c r="E92" s="12" t="s">
        <v>516</v>
      </c>
      <c r="F92" s="17">
        <v>110</v>
      </c>
      <c r="G92" s="17">
        <v>928.14</v>
      </c>
      <c r="H92" s="17">
        <v>0.47</v>
      </c>
    </row>
    <row r="93" spans="2:8" s="12" customFormat="1" x14ac:dyDescent="0.25">
      <c r="B93" s="12" t="s">
        <v>517</v>
      </c>
      <c r="C93" s="27">
        <v>7.55</v>
      </c>
      <c r="D93" s="12" t="s">
        <v>508</v>
      </c>
      <c r="E93" s="12" t="s">
        <v>518</v>
      </c>
      <c r="F93" s="17">
        <v>50</v>
      </c>
      <c r="G93" s="17">
        <v>499.04</v>
      </c>
      <c r="H93" s="17">
        <v>0.25</v>
      </c>
    </row>
    <row r="94" spans="2:8" s="12" customFormat="1" x14ac:dyDescent="0.25">
      <c r="B94" s="12" t="s">
        <v>1664</v>
      </c>
      <c r="C94" s="27">
        <v>8.7899999999999991</v>
      </c>
      <c r="D94" s="12" t="s">
        <v>519</v>
      </c>
      <c r="E94" s="12" t="s">
        <v>520</v>
      </c>
      <c r="F94" s="17">
        <v>50</v>
      </c>
      <c r="G94" s="17">
        <v>498.26</v>
      </c>
      <c r="H94" s="17">
        <v>0.25</v>
      </c>
    </row>
    <row r="95" spans="2:8" s="12" customFormat="1" x14ac:dyDescent="0.25">
      <c r="B95" s="12" t="s">
        <v>1665</v>
      </c>
      <c r="C95" s="27">
        <v>7.57</v>
      </c>
      <c r="D95" s="12" t="s">
        <v>521</v>
      </c>
      <c r="E95" s="12" t="s">
        <v>522</v>
      </c>
      <c r="F95" s="17">
        <v>250</v>
      </c>
      <c r="G95" s="17">
        <v>496.38</v>
      </c>
      <c r="H95" s="17">
        <v>0.25</v>
      </c>
    </row>
    <row r="96" spans="2:8" s="12" customFormat="1" x14ac:dyDescent="0.25">
      <c r="B96" s="12" t="s">
        <v>1666</v>
      </c>
      <c r="C96" s="27">
        <v>7.49</v>
      </c>
      <c r="D96" s="12" t="s">
        <v>521</v>
      </c>
      <c r="E96" s="12" t="s">
        <v>523</v>
      </c>
      <c r="F96" s="17">
        <v>250</v>
      </c>
      <c r="G96" s="17">
        <v>492.83</v>
      </c>
      <c r="H96" s="17">
        <v>0.25</v>
      </c>
    </row>
    <row r="97" spans="2:8" s="12" customFormat="1" x14ac:dyDescent="0.25">
      <c r="B97" s="12" t="s">
        <v>1667</v>
      </c>
      <c r="C97" s="27">
        <v>7.79</v>
      </c>
      <c r="D97" s="12" t="s">
        <v>508</v>
      </c>
      <c r="E97" s="12" t="s">
        <v>524</v>
      </c>
      <c r="F97" s="17">
        <v>10</v>
      </c>
      <c r="G97" s="17">
        <v>78.41</v>
      </c>
      <c r="H97" s="17">
        <v>0.04</v>
      </c>
    </row>
    <row r="98" spans="2:8" s="12" customFormat="1" x14ac:dyDescent="0.25">
      <c r="B98" s="11" t="s">
        <v>525</v>
      </c>
      <c r="C98" s="62"/>
      <c r="D98" s="11"/>
      <c r="E98" s="11"/>
      <c r="F98" s="60"/>
      <c r="G98" s="60">
        <f>SUM(G85:G97)</f>
        <v>13043.55</v>
      </c>
      <c r="H98" s="60">
        <f>SUM(H85:H97)</f>
        <v>6.5600000000000005</v>
      </c>
    </row>
    <row r="99" spans="2:8" s="12" customFormat="1" x14ac:dyDescent="0.25">
      <c r="B99" s="11" t="s">
        <v>526</v>
      </c>
      <c r="C99" s="62"/>
      <c r="D99" s="11"/>
      <c r="E99" s="11"/>
      <c r="F99" s="60"/>
      <c r="G99" s="60">
        <v>218.11</v>
      </c>
      <c r="H99" s="60">
        <v>0.11</v>
      </c>
    </row>
    <row r="100" spans="2:8" s="12" customFormat="1" x14ac:dyDescent="0.25">
      <c r="B100" s="11" t="s">
        <v>157</v>
      </c>
      <c r="C100" s="62"/>
      <c r="D100" s="11"/>
      <c r="E100" s="11"/>
      <c r="F100" s="60"/>
      <c r="G100" s="60">
        <v>191967.25</v>
      </c>
      <c r="H100" s="60">
        <v>96.42</v>
      </c>
    </row>
    <row r="101" spans="2:8" s="12" customFormat="1" x14ac:dyDescent="0.25">
      <c r="B101" s="11" t="s">
        <v>231</v>
      </c>
      <c r="C101" s="62"/>
      <c r="D101" s="11"/>
      <c r="E101" s="11"/>
      <c r="F101" s="60"/>
      <c r="G101" s="60">
        <v>7161.9975320999956</v>
      </c>
      <c r="H101" s="60">
        <v>3.5799999999999983</v>
      </c>
    </row>
    <row r="102" spans="2:8" s="12" customFormat="1" x14ac:dyDescent="0.25">
      <c r="B102" s="11" t="s">
        <v>159</v>
      </c>
      <c r="C102" s="62"/>
      <c r="D102" s="11"/>
      <c r="E102" s="11"/>
      <c r="F102" s="60"/>
      <c r="G102" s="60">
        <v>199129.24753210001</v>
      </c>
      <c r="H102" s="60">
        <v>100</v>
      </c>
    </row>
    <row r="103" spans="2:8" s="12" customFormat="1" x14ac:dyDescent="0.25">
      <c r="B103" s="12" t="s">
        <v>160</v>
      </c>
      <c r="C103" s="27"/>
      <c r="F103" s="17"/>
      <c r="G103" s="17"/>
      <c r="H103" s="17"/>
    </row>
    <row r="104" spans="2:8" s="12" customFormat="1" x14ac:dyDescent="0.25">
      <c r="B104" s="11" t="s">
        <v>161</v>
      </c>
      <c r="C104" s="27"/>
      <c r="F104" s="17"/>
      <c r="G104" s="17"/>
      <c r="H104" s="17"/>
    </row>
    <row r="105" spans="2:8" s="12" customFormat="1" x14ac:dyDescent="0.25">
      <c r="B105" s="11" t="s">
        <v>162</v>
      </c>
      <c r="C105" s="27" t="s">
        <v>163</v>
      </c>
      <c r="F105" s="17"/>
      <c r="G105" s="17"/>
      <c r="H105" s="17"/>
    </row>
    <row r="106" spans="2:8" s="12" customFormat="1" x14ac:dyDescent="0.25">
      <c r="B106" s="11" t="s">
        <v>166</v>
      </c>
      <c r="C106" s="27" t="s">
        <v>165</v>
      </c>
      <c r="F106" s="17"/>
      <c r="G106" s="17"/>
      <c r="H106" s="17"/>
    </row>
    <row r="107" spans="2:8" s="12" customFormat="1" x14ac:dyDescent="0.25">
      <c r="B107" s="11" t="s">
        <v>167</v>
      </c>
      <c r="C107" s="27" t="s">
        <v>165</v>
      </c>
      <c r="F107" s="17"/>
      <c r="G107" s="17"/>
      <c r="H107" s="17"/>
    </row>
    <row r="108" spans="2:8" s="12" customFormat="1" x14ac:dyDescent="0.25">
      <c r="B108" s="11" t="s">
        <v>168</v>
      </c>
      <c r="C108" s="27" t="s">
        <v>169</v>
      </c>
      <c r="F108" s="17"/>
      <c r="G108" s="17"/>
      <c r="H108" s="17"/>
    </row>
    <row r="109" spans="2:8" s="12" customFormat="1" x14ac:dyDescent="0.25">
      <c r="B109" s="11" t="s">
        <v>527</v>
      </c>
      <c r="C109" s="62"/>
      <c r="F109" s="17"/>
      <c r="G109" s="17"/>
      <c r="H109" s="17"/>
    </row>
    <row r="110" spans="2:8" s="12" customFormat="1" x14ac:dyDescent="0.25">
      <c r="B110" s="11" t="s">
        <v>528</v>
      </c>
      <c r="C110" s="62"/>
      <c r="F110" s="17"/>
      <c r="G110" s="17"/>
      <c r="H110" s="17"/>
    </row>
    <row r="111" spans="2:8" s="12" customFormat="1" x14ac:dyDescent="0.25">
      <c r="B111" s="11" t="s">
        <v>529</v>
      </c>
      <c r="C111" s="62"/>
      <c r="F111" s="17"/>
      <c r="G111" s="17"/>
      <c r="H111" s="17"/>
    </row>
    <row r="112" spans="2:8" s="12" customFormat="1" x14ac:dyDescent="0.25">
      <c r="B112" s="11" t="s">
        <v>530</v>
      </c>
      <c r="C112" s="62"/>
      <c r="F112" s="17"/>
      <c r="G112" s="17"/>
      <c r="H112" s="17"/>
    </row>
    <row r="113" spans="2:8" s="12" customFormat="1" x14ac:dyDescent="0.25">
      <c r="B113" s="11" t="s">
        <v>3509</v>
      </c>
      <c r="C113" s="62"/>
      <c r="F113" s="17"/>
      <c r="G113" s="17"/>
      <c r="H113" s="17"/>
    </row>
    <row r="114" spans="2:8" s="12" customFormat="1" x14ac:dyDescent="0.25">
      <c r="B114" s="12" t="s">
        <v>174</v>
      </c>
      <c r="C114" s="27"/>
      <c r="F114" s="17"/>
      <c r="G114" s="17"/>
      <c r="H114" s="17"/>
    </row>
    <row r="115" spans="2:8" s="12" customFormat="1" x14ac:dyDescent="0.25">
      <c r="B115" s="12" t="s">
        <v>234</v>
      </c>
      <c r="C115" s="27"/>
      <c r="F115" s="17"/>
      <c r="G115" s="17"/>
      <c r="H115" s="17"/>
    </row>
    <row r="118" spans="2:8" s="12" customFormat="1" x14ac:dyDescent="0.25">
      <c r="B118" s="6" t="s">
        <v>1500</v>
      </c>
      <c r="C118" s="7"/>
      <c r="F118" s="17"/>
      <c r="G118" s="17"/>
      <c r="H118" s="17"/>
    </row>
    <row r="119" spans="2:8" s="12" customFormat="1" ht="30" x14ac:dyDescent="0.25">
      <c r="B119" s="6" t="s">
        <v>235</v>
      </c>
      <c r="C119" s="8" t="s">
        <v>236</v>
      </c>
      <c r="F119" s="17"/>
      <c r="G119" s="17"/>
      <c r="H119" s="17"/>
    </row>
    <row r="120" spans="2:8" s="12" customFormat="1" x14ac:dyDescent="0.25">
      <c r="B120" s="156" t="s">
        <v>237</v>
      </c>
      <c r="C120" s="2"/>
      <c r="F120" s="17"/>
      <c r="G120" s="17"/>
      <c r="H120" s="17"/>
    </row>
    <row r="121" spans="2:8" s="12" customFormat="1" x14ac:dyDescent="0.25">
      <c r="B121" s="156" t="s">
        <v>238</v>
      </c>
      <c r="C121" s="2"/>
      <c r="F121" s="17"/>
      <c r="G121" s="17"/>
      <c r="H121" s="17"/>
    </row>
    <row r="122" spans="2:8" s="12" customFormat="1" x14ac:dyDescent="0.25">
      <c r="B122" s="156" t="s">
        <v>239</v>
      </c>
      <c r="C122" s="2"/>
      <c r="F122" s="17"/>
      <c r="G122" s="17"/>
      <c r="H122" s="17"/>
    </row>
    <row r="123" spans="2:8" s="12" customFormat="1" x14ac:dyDescent="0.25">
      <c r="B123" s="156" t="s">
        <v>240</v>
      </c>
      <c r="C123" s="2"/>
      <c r="F123" s="17"/>
      <c r="G123" s="17"/>
      <c r="H123" s="17"/>
    </row>
    <row r="124" spans="2:8" s="12" customFormat="1" x14ac:dyDescent="0.25">
      <c r="B124" s="156" t="s">
        <v>241</v>
      </c>
      <c r="C124" s="2"/>
      <c r="F124" s="17"/>
      <c r="G124" s="17"/>
      <c r="H124" s="17"/>
    </row>
    <row r="125" spans="2:8" s="12" customFormat="1" x14ac:dyDescent="0.25">
      <c r="B125" s="156" t="s">
        <v>242</v>
      </c>
      <c r="C125" s="2"/>
      <c r="F125" s="17"/>
      <c r="G125" s="17"/>
      <c r="H125" s="17"/>
    </row>
    <row r="126" spans="2:8" s="12" customFormat="1" x14ac:dyDescent="0.25">
      <c r="B126" s="6" t="s">
        <v>243</v>
      </c>
      <c r="C126" s="7"/>
      <c r="F126" s="17"/>
      <c r="G126" s="17"/>
      <c r="H126" s="17"/>
    </row>
    <row r="128" spans="2:8" s="12" customFormat="1" x14ac:dyDescent="0.25">
      <c r="B128" s="156" t="s">
        <v>175</v>
      </c>
      <c r="C128" s="2"/>
      <c r="D128" s="156"/>
      <c r="F128" s="17"/>
      <c r="G128" s="17"/>
      <c r="H128" s="17"/>
    </row>
    <row r="129" spans="2:8" s="12" customFormat="1" ht="30" x14ac:dyDescent="0.25">
      <c r="B129" s="4" t="s">
        <v>176</v>
      </c>
      <c r="C129" s="3" t="s">
        <v>177</v>
      </c>
      <c r="D129" s="4" t="s">
        <v>178</v>
      </c>
      <c r="F129" s="17"/>
      <c r="G129" s="17"/>
      <c r="H129" s="17"/>
    </row>
    <row r="130" spans="2:8" s="12" customFormat="1" x14ac:dyDescent="0.25">
      <c r="B130" s="156" t="s">
        <v>165</v>
      </c>
      <c r="C130" s="2" t="s">
        <v>165</v>
      </c>
      <c r="D130" s="156" t="s">
        <v>165</v>
      </c>
      <c r="F130" s="17"/>
      <c r="G130" s="17"/>
      <c r="H130" s="17"/>
    </row>
    <row r="132" spans="2:8" s="12" customFormat="1" x14ac:dyDescent="0.25">
      <c r="B132" s="6" t="s">
        <v>179</v>
      </c>
      <c r="C132" s="14">
        <v>45443</v>
      </c>
      <c r="D132" s="156"/>
      <c r="E132" s="63"/>
      <c r="F132" s="69"/>
      <c r="G132" s="17"/>
      <c r="H132" s="17"/>
    </row>
    <row r="133" spans="2:8" s="12" customFormat="1" x14ac:dyDescent="0.25">
      <c r="B133" s="6" t="s">
        <v>180</v>
      </c>
      <c r="C133" s="7" t="s">
        <v>181</v>
      </c>
      <c r="D133" s="6" t="s">
        <v>182</v>
      </c>
      <c r="E133" s="64" t="s">
        <v>183</v>
      </c>
      <c r="F133" s="61" t="s">
        <v>184</v>
      </c>
      <c r="G133" s="60"/>
      <c r="H133" s="17"/>
    </row>
    <row r="134" spans="2:8" s="12" customFormat="1" x14ac:dyDescent="0.25">
      <c r="B134" s="67" t="s">
        <v>165</v>
      </c>
      <c r="C134" s="68" t="s">
        <v>165</v>
      </c>
      <c r="D134" s="67" t="s">
        <v>165</v>
      </c>
      <c r="E134" s="66" t="s">
        <v>165</v>
      </c>
      <c r="F134" s="65" t="s">
        <v>165</v>
      </c>
      <c r="G134" s="17"/>
      <c r="H134" s="17"/>
    </row>
    <row r="137" spans="2:8" s="12" customFormat="1" x14ac:dyDescent="0.25">
      <c r="B137" s="11" t="s">
        <v>185</v>
      </c>
      <c r="C137" s="27"/>
      <c r="F137" s="17"/>
      <c r="G137" s="17"/>
      <c r="H137" s="17"/>
    </row>
    <row r="138" spans="2:8" s="12" customFormat="1" x14ac:dyDescent="0.25">
      <c r="B138" s="11"/>
      <c r="C138" s="27"/>
      <c r="F138" s="17"/>
      <c r="G138" s="17"/>
      <c r="H138" s="17"/>
    </row>
    <row r="139" spans="2:8" s="12" customFormat="1" x14ac:dyDescent="0.25">
      <c r="B139" s="11" t="s">
        <v>186</v>
      </c>
      <c r="C139" s="27"/>
      <c r="F139" s="17"/>
      <c r="G139" s="17"/>
      <c r="H139" s="17"/>
    </row>
    <row r="140" spans="2:8" s="12" customFormat="1" x14ac:dyDescent="0.25">
      <c r="B140" s="6" t="s">
        <v>187</v>
      </c>
      <c r="C140" s="7" t="s">
        <v>188</v>
      </c>
      <c r="D140" s="11"/>
      <c r="F140" s="17"/>
      <c r="G140" s="17"/>
      <c r="H140" s="17"/>
    </row>
    <row r="141" spans="2:8" s="12" customFormat="1" x14ac:dyDescent="0.25">
      <c r="B141" s="156" t="s">
        <v>165</v>
      </c>
      <c r="C141" s="2" t="s">
        <v>165</v>
      </c>
      <c r="F141" s="17"/>
      <c r="G141" s="17"/>
      <c r="H141" s="17"/>
    </row>
    <row r="143" spans="2:8" s="12" customFormat="1" x14ac:dyDescent="0.25">
      <c r="B143" s="6" t="s">
        <v>189</v>
      </c>
      <c r="C143" s="7" t="s">
        <v>188</v>
      </c>
      <c r="F143" s="17"/>
      <c r="G143" s="17"/>
      <c r="H143" s="17"/>
    </row>
    <row r="144" spans="2:8" s="12" customFormat="1" x14ac:dyDescent="0.25">
      <c r="B144" s="156" t="s">
        <v>165</v>
      </c>
      <c r="C144" s="2" t="s">
        <v>165</v>
      </c>
      <c r="F144" s="17"/>
      <c r="G144" s="17"/>
      <c r="H144" s="17"/>
    </row>
    <row r="146" spans="2:8" s="12" customFormat="1" x14ac:dyDescent="0.25">
      <c r="B146" s="6" t="s">
        <v>165</v>
      </c>
      <c r="C146" s="7" t="s">
        <v>165</v>
      </c>
      <c r="F146" s="17"/>
      <c r="G146" s="17"/>
      <c r="H146" s="17"/>
    </row>
    <row r="147" spans="2:8" s="12" customFormat="1" x14ac:dyDescent="0.25">
      <c r="B147" s="156" t="s">
        <v>165</v>
      </c>
      <c r="C147" s="2" t="s">
        <v>165</v>
      </c>
      <c r="F147" s="17"/>
      <c r="G147" s="17"/>
      <c r="H147" s="17"/>
    </row>
    <row r="149" spans="2:8" s="12" customFormat="1" x14ac:dyDescent="0.25">
      <c r="B149" s="64" t="s">
        <v>190</v>
      </c>
      <c r="C149" s="7" t="s">
        <v>191</v>
      </c>
      <c r="F149" s="17"/>
      <c r="G149" s="17"/>
      <c r="H149" s="17"/>
    </row>
    <row r="150" spans="2:8" s="12" customFormat="1" x14ac:dyDescent="0.25">
      <c r="B150" s="63" t="s">
        <v>165</v>
      </c>
      <c r="C150" s="2" t="s">
        <v>165</v>
      </c>
      <c r="F150" s="17"/>
      <c r="G150" s="17"/>
      <c r="H150" s="17"/>
    </row>
    <row r="152" spans="2:8" s="12" customFormat="1" x14ac:dyDescent="0.25">
      <c r="B152" s="6" t="s">
        <v>192</v>
      </c>
      <c r="C152" s="7" t="s">
        <v>165</v>
      </c>
      <c r="F152" s="17"/>
      <c r="G152" s="17"/>
      <c r="H152" s="17"/>
    </row>
    <row r="154" spans="2:8" s="12" customFormat="1" x14ac:dyDescent="0.25">
      <c r="B154" s="6" t="s">
        <v>193</v>
      </c>
      <c r="C154" s="14">
        <v>45443</v>
      </c>
      <c r="D154" s="156"/>
      <c r="E154" s="63"/>
      <c r="F154" s="69"/>
      <c r="G154" s="17"/>
      <c r="H154" s="17"/>
    </row>
    <row r="155" spans="2:8" s="12" customFormat="1" x14ac:dyDescent="0.25">
      <c r="B155" s="6" t="s">
        <v>180</v>
      </c>
      <c r="C155" s="7" t="s">
        <v>181</v>
      </c>
      <c r="D155" s="6" t="s">
        <v>182</v>
      </c>
      <c r="E155" s="64" t="s">
        <v>183</v>
      </c>
      <c r="F155" s="61" t="s">
        <v>184</v>
      </c>
      <c r="G155" s="60"/>
      <c r="H155" s="17"/>
    </row>
    <row r="156" spans="2:8" s="12" customFormat="1" x14ac:dyDescent="0.25">
      <c r="B156" s="67" t="s">
        <v>165</v>
      </c>
      <c r="C156" s="68" t="s">
        <v>165</v>
      </c>
      <c r="D156" s="67" t="s">
        <v>165</v>
      </c>
      <c r="E156" s="66" t="s">
        <v>165</v>
      </c>
      <c r="F156" s="65" t="s">
        <v>165</v>
      </c>
      <c r="G156" s="17"/>
      <c r="H156" s="17"/>
    </row>
    <row r="157" spans="2:8" s="12" customFormat="1" x14ac:dyDescent="0.25">
      <c r="B157" s="11" t="s">
        <v>185</v>
      </c>
      <c r="C157" s="27"/>
      <c r="F157" s="17"/>
      <c r="G157" s="17"/>
      <c r="H157" s="17"/>
    </row>
    <row r="158" spans="2:8" s="12" customFormat="1" x14ac:dyDescent="0.25">
      <c r="B158" s="11"/>
      <c r="C158" s="27"/>
      <c r="F158" s="17"/>
      <c r="G158" s="17"/>
      <c r="H158" s="17"/>
    </row>
    <row r="159" spans="2:8" s="12" customFormat="1" x14ac:dyDescent="0.25">
      <c r="B159" s="11" t="s">
        <v>186</v>
      </c>
      <c r="C159" s="27"/>
      <c r="F159" s="17"/>
      <c r="G159" s="17"/>
      <c r="H159" s="17"/>
    </row>
    <row r="160" spans="2:8" s="12" customFormat="1" x14ac:dyDescent="0.25">
      <c r="B160" s="6" t="s">
        <v>187</v>
      </c>
      <c r="C160" s="7" t="s">
        <v>188</v>
      </c>
      <c r="D160" s="11"/>
      <c r="F160" s="17"/>
      <c r="G160" s="17"/>
      <c r="H160" s="17"/>
    </row>
    <row r="161" spans="2:8" s="12" customFormat="1" x14ac:dyDescent="0.25">
      <c r="B161" s="156" t="s">
        <v>165</v>
      </c>
      <c r="C161" s="2" t="s">
        <v>165</v>
      </c>
      <c r="F161" s="17"/>
      <c r="G161" s="17"/>
      <c r="H161" s="17"/>
    </row>
    <row r="163" spans="2:8" s="12" customFormat="1" x14ac:dyDescent="0.25">
      <c r="B163" s="6" t="s">
        <v>189</v>
      </c>
      <c r="C163" s="7" t="s">
        <v>188</v>
      </c>
      <c r="F163" s="17"/>
      <c r="G163" s="17"/>
      <c r="H163" s="17"/>
    </row>
    <row r="164" spans="2:8" s="12" customFormat="1" x14ac:dyDescent="0.25">
      <c r="B164" s="156" t="s">
        <v>165</v>
      </c>
      <c r="C164" s="2" t="s">
        <v>165</v>
      </c>
      <c r="F164" s="17"/>
      <c r="G164" s="17"/>
      <c r="H164" s="17"/>
    </row>
    <row r="166" spans="2:8" s="12" customFormat="1" x14ac:dyDescent="0.25">
      <c r="B166" s="6" t="s">
        <v>165</v>
      </c>
      <c r="C166" s="7" t="s">
        <v>165</v>
      </c>
      <c r="F166" s="17"/>
      <c r="G166" s="17"/>
      <c r="H166" s="17"/>
    </row>
    <row r="167" spans="2:8" s="12" customFormat="1" x14ac:dyDescent="0.25">
      <c r="B167" s="156" t="s">
        <v>165</v>
      </c>
      <c r="C167" s="2" t="s">
        <v>165</v>
      </c>
      <c r="F167" s="17"/>
      <c r="G167" s="17"/>
      <c r="H167" s="17"/>
    </row>
    <row r="169" spans="2:8" s="12" customFormat="1" x14ac:dyDescent="0.25">
      <c r="B169" s="64" t="s">
        <v>190</v>
      </c>
      <c r="C169" s="7" t="s">
        <v>191</v>
      </c>
      <c r="F169" s="17"/>
      <c r="G169" s="17"/>
      <c r="H169" s="17"/>
    </row>
    <row r="170" spans="2:8" s="12" customFormat="1" x14ac:dyDescent="0.25">
      <c r="B170" s="63" t="s">
        <v>165</v>
      </c>
      <c r="C170" s="2" t="s">
        <v>165</v>
      </c>
      <c r="F170" s="17"/>
      <c r="G170" s="17"/>
      <c r="H170" s="17"/>
    </row>
    <row r="172" spans="2:8" s="12" customFormat="1" x14ac:dyDescent="0.25">
      <c r="B172" s="6" t="s">
        <v>192</v>
      </c>
      <c r="C172" s="7" t="s">
        <v>165</v>
      </c>
      <c r="F172" s="17"/>
      <c r="G172" s="17"/>
      <c r="H172" s="17"/>
    </row>
    <row r="175" spans="2:8" s="12" customFormat="1" x14ac:dyDescent="0.25">
      <c r="B175" s="11" t="s">
        <v>194</v>
      </c>
      <c r="C175" s="27"/>
      <c r="F175" s="17"/>
      <c r="G175" s="17"/>
      <c r="H175" s="17"/>
    </row>
    <row r="177" spans="2:80" s="12" customFormat="1" x14ac:dyDescent="0.25">
      <c r="B177" s="6" t="s">
        <v>180</v>
      </c>
      <c r="C177" s="7" t="s">
        <v>195</v>
      </c>
      <c r="D177" s="6" t="s">
        <v>196</v>
      </c>
      <c r="E177" s="6" t="s">
        <v>197</v>
      </c>
      <c r="F177" s="60"/>
      <c r="G177" s="17"/>
      <c r="H177" s="17"/>
    </row>
    <row r="178" spans="2:80" s="12" customFormat="1" x14ac:dyDescent="0.25">
      <c r="B178" s="156" t="s">
        <v>165</v>
      </c>
      <c r="C178" s="2" t="s">
        <v>165</v>
      </c>
      <c r="D178" s="156" t="s">
        <v>165</v>
      </c>
      <c r="E178" s="156" t="s">
        <v>165</v>
      </c>
      <c r="F178" s="17"/>
      <c r="G178" s="17"/>
      <c r="H178" s="17"/>
    </row>
    <row r="181" spans="2:80" s="12" customFormat="1" x14ac:dyDescent="0.25">
      <c r="B181" s="11" t="s">
        <v>198</v>
      </c>
      <c r="C181" s="62" t="s">
        <v>165</v>
      </c>
      <c r="D181" s="11"/>
      <c r="E181" s="11"/>
      <c r="F181" s="60"/>
      <c r="G181" s="60"/>
      <c r="H181" s="60"/>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row>
    <row r="183" spans="2:80" s="12" customFormat="1" x14ac:dyDescent="0.25">
      <c r="B183" s="11" t="s">
        <v>199</v>
      </c>
      <c r="C183" s="27"/>
      <c r="F183" s="17"/>
      <c r="G183" s="17"/>
      <c r="H183" s="17"/>
    </row>
    <row r="185" spans="2:80" s="12" customFormat="1" x14ac:dyDescent="0.25">
      <c r="B185" s="6" t="s">
        <v>200</v>
      </c>
      <c r="C185" s="7" t="s">
        <v>188</v>
      </c>
      <c r="D185" s="11"/>
      <c r="F185" s="17"/>
      <c r="G185" s="17"/>
      <c r="H185" s="17"/>
    </row>
    <row r="186" spans="2:80" s="12" customFormat="1" x14ac:dyDescent="0.25">
      <c r="B186" s="156" t="s">
        <v>165</v>
      </c>
      <c r="C186" s="2" t="s">
        <v>165</v>
      </c>
      <c r="F186" s="17"/>
      <c r="G186" s="17"/>
      <c r="H186" s="17"/>
    </row>
    <row r="189" spans="2:80" s="12" customFormat="1" x14ac:dyDescent="0.25">
      <c r="B189" s="6" t="s">
        <v>201</v>
      </c>
      <c r="C189" s="7" t="s">
        <v>202</v>
      </c>
      <c r="D189" s="11"/>
      <c r="F189" s="17"/>
      <c r="G189" s="17"/>
      <c r="H189" s="17"/>
    </row>
    <row r="190" spans="2:80" s="12" customFormat="1" x14ac:dyDescent="0.25">
      <c r="B190" s="156" t="s">
        <v>165</v>
      </c>
      <c r="C190" s="2" t="s">
        <v>165</v>
      </c>
      <c r="F190" s="17"/>
      <c r="G190" s="17"/>
      <c r="H190" s="17"/>
    </row>
    <row r="193" spans="2:80" s="12" customFormat="1" x14ac:dyDescent="0.25">
      <c r="B193" s="11" t="s">
        <v>203</v>
      </c>
      <c r="C193" s="27"/>
      <c r="F193" s="17"/>
      <c r="G193" s="17"/>
      <c r="H193" s="17"/>
    </row>
    <row r="196" spans="2:80" s="12" customFormat="1" x14ac:dyDescent="0.25">
      <c r="B196" s="11" t="s">
        <v>204</v>
      </c>
      <c r="C196" s="27"/>
      <c r="F196" s="17"/>
      <c r="G196" s="17"/>
      <c r="H196" s="17"/>
    </row>
    <row r="198" spans="2:80" s="12" customFormat="1" x14ac:dyDescent="0.25">
      <c r="B198" s="6" t="s">
        <v>180</v>
      </c>
      <c r="C198" s="7" t="s">
        <v>205</v>
      </c>
      <c r="D198" s="6" t="s">
        <v>195</v>
      </c>
      <c r="E198" s="6" t="s">
        <v>196</v>
      </c>
      <c r="F198" s="61" t="s">
        <v>197</v>
      </c>
      <c r="G198" s="60"/>
      <c r="H198" s="17"/>
    </row>
    <row r="199" spans="2:80" s="12" customFormat="1" x14ac:dyDescent="0.25">
      <c r="B199" s="156" t="s">
        <v>165</v>
      </c>
      <c r="C199" s="2" t="s">
        <v>165</v>
      </c>
      <c r="D199" s="156" t="s">
        <v>165</v>
      </c>
      <c r="E199" s="156" t="s">
        <v>165</v>
      </c>
      <c r="F199" s="59" t="s">
        <v>165</v>
      </c>
      <c r="G199" s="17"/>
      <c r="H199" s="17"/>
    </row>
    <row r="202" spans="2:80" s="12" customFormat="1" x14ac:dyDescent="0.25">
      <c r="B202" s="11" t="s">
        <v>198</v>
      </c>
      <c r="C202" s="62" t="s">
        <v>165</v>
      </c>
      <c r="D202" s="11"/>
      <c r="E202" s="11"/>
      <c r="F202" s="60"/>
      <c r="G202" s="60"/>
      <c r="H202" s="60"/>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row>
    <row r="204" spans="2:80" s="12" customFormat="1" x14ac:dyDescent="0.25">
      <c r="B204" s="11" t="s">
        <v>199</v>
      </c>
      <c r="C204" s="27"/>
      <c r="F204" s="17"/>
      <c r="G204" s="17"/>
      <c r="H204" s="17"/>
    </row>
    <row r="206" spans="2:80" s="12" customFormat="1" x14ac:dyDescent="0.25">
      <c r="B206" s="6" t="s">
        <v>200</v>
      </c>
      <c r="C206" s="7" t="s">
        <v>188</v>
      </c>
      <c r="D206" s="11"/>
      <c r="F206" s="17"/>
      <c r="G206" s="17"/>
      <c r="H206" s="17"/>
    </row>
    <row r="207" spans="2:80" s="12" customFormat="1" x14ac:dyDescent="0.25">
      <c r="B207" s="156" t="s">
        <v>165</v>
      </c>
      <c r="C207" s="2" t="s">
        <v>165</v>
      </c>
      <c r="F207" s="17"/>
      <c r="G207" s="17"/>
      <c r="H207" s="17"/>
    </row>
    <row r="210" spans="2:8" s="12" customFormat="1" x14ac:dyDescent="0.25">
      <c r="B210" s="6" t="s">
        <v>201</v>
      </c>
      <c r="C210" s="7" t="s">
        <v>202</v>
      </c>
      <c r="D210" s="11"/>
      <c r="F210" s="17"/>
      <c r="G210" s="17"/>
      <c r="H210" s="17"/>
    </row>
    <row r="211" spans="2:8" s="12" customFormat="1" x14ac:dyDescent="0.25">
      <c r="B211" s="156" t="s">
        <v>165</v>
      </c>
      <c r="C211" s="2" t="s">
        <v>165</v>
      </c>
      <c r="F211" s="17"/>
      <c r="G211" s="17"/>
      <c r="H211" s="17"/>
    </row>
    <row r="214" spans="2:8" s="12" customFormat="1" x14ac:dyDescent="0.25">
      <c r="B214" s="11" t="s">
        <v>203</v>
      </c>
      <c r="C214" s="27"/>
      <c r="F214" s="17"/>
      <c r="G214" s="17"/>
      <c r="H214" s="17"/>
    </row>
    <row r="217" spans="2:8" s="12" customFormat="1" x14ac:dyDescent="0.25">
      <c r="B217" s="11" t="s">
        <v>206</v>
      </c>
      <c r="C217" s="27"/>
      <c r="F217" s="17"/>
      <c r="G217" s="17"/>
      <c r="H217" s="17"/>
    </row>
    <row r="218" spans="2:8" s="12" customFormat="1" x14ac:dyDescent="0.25">
      <c r="B218" s="6" t="s">
        <v>180</v>
      </c>
      <c r="C218" s="7" t="s">
        <v>207</v>
      </c>
      <c r="D218" s="6" t="s">
        <v>208</v>
      </c>
      <c r="E218" s="6" t="s">
        <v>209</v>
      </c>
      <c r="F218" s="61" t="s">
        <v>210</v>
      </c>
      <c r="G218" s="60"/>
      <c r="H218" s="17"/>
    </row>
    <row r="219" spans="2:8" s="12" customFormat="1" x14ac:dyDescent="0.25">
      <c r="B219" s="156" t="s">
        <v>165</v>
      </c>
      <c r="C219" s="2" t="s">
        <v>165</v>
      </c>
      <c r="D219" s="156" t="s">
        <v>165</v>
      </c>
      <c r="E219" s="156" t="s">
        <v>165</v>
      </c>
      <c r="F219" s="59" t="s">
        <v>165</v>
      </c>
      <c r="G219" s="17"/>
      <c r="H219" s="17"/>
    </row>
    <row r="220" spans="2:8" s="12" customFormat="1" x14ac:dyDescent="0.25">
      <c r="B220" s="12" t="s">
        <v>211</v>
      </c>
      <c r="C220" s="27"/>
      <c r="F220" s="17"/>
      <c r="G220" s="17"/>
      <c r="H220" s="17"/>
    </row>
    <row r="222" spans="2:8" s="12" customFormat="1" x14ac:dyDescent="0.25">
      <c r="B222" s="15" t="s">
        <v>2788</v>
      </c>
      <c r="C222" s="27"/>
      <c r="F222" s="17"/>
      <c r="G222" s="17"/>
      <c r="H222" s="17"/>
    </row>
    <row r="223" spans="2:8" s="12" customFormat="1" x14ac:dyDescent="0.25">
      <c r="C223" s="27"/>
      <c r="F223" s="17"/>
      <c r="G223" s="17"/>
      <c r="H223" s="17"/>
    </row>
    <row r="224" spans="2:8" s="12" customFormat="1" x14ac:dyDescent="0.25">
      <c r="B224" s="11" t="s">
        <v>2787</v>
      </c>
      <c r="C224" s="98"/>
      <c r="F224" s="17"/>
      <c r="G224" s="17"/>
      <c r="H224" s="17"/>
    </row>
    <row r="225" spans="2:8" s="12" customFormat="1" x14ac:dyDescent="0.25">
      <c r="C225" s="98"/>
      <c r="F225" s="17"/>
      <c r="G225" s="17"/>
      <c r="H225" s="17"/>
    </row>
    <row r="226" spans="2:8" s="12" customFormat="1" x14ac:dyDescent="0.25">
      <c r="C226" s="98"/>
      <c r="F226" s="17"/>
      <c r="G226" s="17"/>
      <c r="H226" s="17"/>
    </row>
    <row r="227" spans="2:8" s="12" customFormat="1" x14ac:dyDescent="0.25">
      <c r="B227" s="12" t="s">
        <v>2786</v>
      </c>
      <c r="C227" s="147">
        <v>294368055</v>
      </c>
      <c r="F227" s="17"/>
      <c r="G227" s="17"/>
      <c r="H227" s="17"/>
    </row>
    <row r="228" spans="2:8" s="12" customFormat="1" x14ac:dyDescent="0.25">
      <c r="C228" s="148"/>
      <c r="F228" s="17"/>
      <c r="G228" s="17"/>
      <c r="H228" s="17"/>
    </row>
    <row r="229" spans="2:8" s="12" customFormat="1" x14ac:dyDescent="0.25">
      <c r="B229" s="12" t="s">
        <v>2785</v>
      </c>
      <c r="C229" s="147">
        <v>236588055</v>
      </c>
      <c r="F229" s="17"/>
      <c r="G229" s="17"/>
      <c r="H229" s="17"/>
    </row>
    <row r="230" spans="2:8" s="12" customFormat="1" x14ac:dyDescent="0.25">
      <c r="C230" s="148"/>
      <c r="F230" s="17"/>
      <c r="G230" s="17"/>
      <c r="H230" s="17"/>
    </row>
    <row r="231" spans="2:8" s="12" customFormat="1" x14ac:dyDescent="0.25">
      <c r="B231" s="12" t="s">
        <v>2784</v>
      </c>
      <c r="C231" s="148">
        <v>57780000</v>
      </c>
      <c r="F231" s="17"/>
      <c r="G231" s="17"/>
      <c r="H231" s="17"/>
    </row>
    <row r="232" spans="2:8" s="12" customFormat="1" x14ac:dyDescent="0.25">
      <c r="C232" s="148"/>
      <c r="F232" s="17"/>
      <c r="G232" s="17"/>
      <c r="H232" s="17"/>
    </row>
    <row r="233" spans="2:8" s="12" customFormat="1" x14ac:dyDescent="0.25">
      <c r="B233" s="11" t="s">
        <v>2783</v>
      </c>
      <c r="C233" s="149">
        <v>130738066</v>
      </c>
      <c r="F233" s="17"/>
      <c r="G233" s="17"/>
      <c r="H233" s="17"/>
    </row>
    <row r="234" spans="2:8" s="12" customFormat="1" x14ac:dyDescent="0.25">
      <c r="C234" s="148"/>
      <c r="F234" s="17"/>
      <c r="G234" s="17"/>
      <c r="H234" s="17"/>
    </row>
    <row r="235" spans="2:8" s="12" customFormat="1" x14ac:dyDescent="0.25">
      <c r="B235" s="12" t="s">
        <v>2782</v>
      </c>
      <c r="C235" s="147">
        <v>59388066</v>
      </c>
      <c r="F235" s="17"/>
      <c r="G235" s="17"/>
      <c r="H235" s="17"/>
    </row>
    <row r="236" spans="2:8" s="12" customFormat="1" x14ac:dyDescent="0.25">
      <c r="C236" s="148"/>
      <c r="F236" s="17"/>
      <c r="G236" s="17"/>
      <c r="H236" s="17"/>
    </row>
    <row r="237" spans="2:8" s="12" customFormat="1" ht="30" x14ac:dyDescent="0.25">
      <c r="B237" s="132" t="s">
        <v>2781</v>
      </c>
      <c r="C237" s="147">
        <v>71350000</v>
      </c>
      <c r="F237" s="17"/>
      <c r="G237" s="17"/>
      <c r="H237" s="17"/>
    </row>
    <row r="238" spans="2:8" s="12" customFormat="1" x14ac:dyDescent="0.25">
      <c r="C238" s="148"/>
      <c r="F238" s="17"/>
      <c r="G238" s="17"/>
      <c r="H238" s="17"/>
    </row>
    <row r="239" spans="2:8" s="12" customFormat="1" ht="30" x14ac:dyDescent="0.25">
      <c r="B239" s="132" t="s">
        <v>2780</v>
      </c>
      <c r="C239" s="147">
        <v>61273551.370000005</v>
      </c>
      <c r="F239" s="17"/>
      <c r="G239" s="17"/>
      <c r="H239" s="17"/>
    </row>
    <row r="240" spans="2:8" s="12" customFormat="1" x14ac:dyDescent="0.25">
      <c r="C240" s="148"/>
      <c r="F240" s="17"/>
      <c r="G240" s="17"/>
      <c r="H240" s="17"/>
    </row>
    <row r="241" spans="2:8" s="12" customFormat="1" x14ac:dyDescent="0.25">
      <c r="B241" s="11" t="s">
        <v>2779</v>
      </c>
      <c r="C241" s="149">
        <v>0</v>
      </c>
      <c r="F241" s="17"/>
      <c r="G241" s="17"/>
      <c r="H241" s="17"/>
    </row>
  </sheetData>
  <mergeCells count="3">
    <mergeCell ref="B1:E1"/>
    <mergeCell ref="C3:C6"/>
    <mergeCell ref="D3:D6"/>
  </mergeCells>
  <hyperlinks>
    <hyperlink ref="A1" location="Index!A1" display="Index" xr:uid="{0E9E56D2-5C06-4C59-B690-8592B885D27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3817-EB23-4EBC-B526-078587A5A109}">
  <sheetPr codeName="Sheet53"/>
  <dimension ref="A1:CB183"/>
  <sheetViews>
    <sheetView topLeftCell="A54"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109</v>
      </c>
      <c r="C1" s="188"/>
      <c r="D1" s="188"/>
      <c r="E1" s="188"/>
      <c r="F1" s="17"/>
      <c r="G1" s="17"/>
      <c r="H1" s="17"/>
    </row>
    <row r="3" spans="1:9" s="12" customFormat="1" ht="15" customHeight="1" x14ac:dyDescent="0.25">
      <c r="B3" s="1" t="s">
        <v>531</v>
      </c>
      <c r="C3" s="178"/>
      <c r="D3" s="179"/>
      <c r="F3" s="17"/>
      <c r="G3" s="17"/>
      <c r="H3" s="17"/>
    </row>
    <row r="4" spans="1:9" s="12" customFormat="1" ht="15" customHeight="1" x14ac:dyDescent="0.25">
      <c r="B4" s="159" t="s">
        <v>532</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5" t="s">
        <v>132</v>
      </c>
      <c r="C6" s="178"/>
      <c r="D6" s="179"/>
      <c r="F6" s="17"/>
      <c r="G6" s="17"/>
      <c r="H6" s="17"/>
    </row>
    <row r="7" spans="1:9" s="12" customFormat="1" ht="30" customHeight="1" x14ac:dyDescent="0.25">
      <c r="B7" s="5" t="s">
        <v>533</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1612</v>
      </c>
      <c r="C15" s="27" t="s">
        <v>143</v>
      </c>
      <c r="D15" s="12" t="s">
        <v>328</v>
      </c>
      <c r="E15" s="12" t="s">
        <v>425</v>
      </c>
      <c r="F15" s="17">
        <v>1350000</v>
      </c>
      <c r="G15" s="17">
        <v>4846.5</v>
      </c>
      <c r="H15" s="17">
        <v>7.5</v>
      </c>
    </row>
    <row r="16" spans="1:9" s="12" customFormat="1" x14ac:dyDescent="0.25">
      <c r="B16" s="12" t="s">
        <v>1668</v>
      </c>
      <c r="C16" s="27" t="s">
        <v>143</v>
      </c>
      <c r="D16" s="12" t="s">
        <v>534</v>
      </c>
      <c r="E16" s="12" t="s">
        <v>535</v>
      </c>
      <c r="F16" s="17">
        <v>800000</v>
      </c>
      <c r="G16" s="17">
        <v>3600</v>
      </c>
      <c r="H16" s="17">
        <v>5.57</v>
      </c>
    </row>
    <row r="17" spans="2:8" s="12" customFormat="1" x14ac:dyDescent="0.25">
      <c r="B17" s="12" t="s">
        <v>1516</v>
      </c>
      <c r="C17" s="27" t="s">
        <v>143</v>
      </c>
      <c r="D17" s="12" t="s">
        <v>253</v>
      </c>
      <c r="E17" s="12" t="s">
        <v>254</v>
      </c>
      <c r="F17" s="17">
        <v>110000</v>
      </c>
      <c r="G17" s="17">
        <v>3146.88</v>
      </c>
      <c r="H17" s="17">
        <v>4.87</v>
      </c>
    </row>
    <row r="18" spans="2:8" s="12" customFormat="1" x14ac:dyDescent="0.25">
      <c r="B18" s="12" t="s">
        <v>1669</v>
      </c>
      <c r="C18" s="27" t="s">
        <v>143</v>
      </c>
      <c r="D18" s="12" t="s">
        <v>536</v>
      </c>
      <c r="E18" s="12" t="s">
        <v>537</v>
      </c>
      <c r="F18" s="17">
        <v>600000</v>
      </c>
      <c r="G18" s="17">
        <v>2947.2</v>
      </c>
      <c r="H18" s="17">
        <v>4.5599999999999996</v>
      </c>
    </row>
    <row r="19" spans="2:8" s="12" customFormat="1" x14ac:dyDescent="0.25">
      <c r="B19" s="12" t="s">
        <v>1670</v>
      </c>
      <c r="C19" s="27" t="s">
        <v>143</v>
      </c>
      <c r="D19" s="12" t="s">
        <v>270</v>
      </c>
      <c r="E19" s="12" t="s">
        <v>538</v>
      </c>
      <c r="F19" s="17">
        <v>421000</v>
      </c>
      <c r="G19" s="17">
        <v>2669.35</v>
      </c>
      <c r="H19" s="17">
        <v>4.13</v>
      </c>
    </row>
    <row r="20" spans="2:8" s="12" customFormat="1" x14ac:dyDescent="0.25">
      <c r="B20" s="12" t="s">
        <v>1671</v>
      </c>
      <c r="C20" s="27" t="s">
        <v>143</v>
      </c>
      <c r="D20" s="12" t="s">
        <v>328</v>
      </c>
      <c r="E20" s="12" t="s">
        <v>539</v>
      </c>
      <c r="F20" s="17">
        <v>595000</v>
      </c>
      <c r="G20" s="17">
        <v>2598.66</v>
      </c>
      <c r="H20" s="17">
        <v>4.0199999999999996</v>
      </c>
    </row>
    <row r="21" spans="2:8" s="12" customFormat="1" x14ac:dyDescent="0.25">
      <c r="B21" s="12" t="s">
        <v>1528</v>
      </c>
      <c r="C21" s="27" t="s">
        <v>143</v>
      </c>
      <c r="D21" s="12" t="s">
        <v>270</v>
      </c>
      <c r="E21" s="12" t="s">
        <v>271</v>
      </c>
      <c r="F21" s="17">
        <v>25500</v>
      </c>
      <c r="G21" s="17">
        <v>2528.4499999999998</v>
      </c>
      <c r="H21" s="17">
        <v>3.91</v>
      </c>
    </row>
    <row r="22" spans="2:8" s="12" customFormat="1" x14ac:dyDescent="0.25">
      <c r="B22" s="12" t="s">
        <v>540</v>
      </c>
      <c r="C22" s="27" t="s">
        <v>143</v>
      </c>
      <c r="D22" s="12" t="s">
        <v>322</v>
      </c>
      <c r="E22" s="12" t="s">
        <v>541</v>
      </c>
      <c r="F22" s="17">
        <v>840000</v>
      </c>
      <c r="G22" s="17">
        <v>2220.54</v>
      </c>
      <c r="H22" s="17">
        <v>3.44</v>
      </c>
    </row>
    <row r="23" spans="2:8" s="12" customFormat="1" x14ac:dyDescent="0.25">
      <c r="B23" s="12" t="s">
        <v>1672</v>
      </c>
      <c r="C23" s="27" t="s">
        <v>143</v>
      </c>
      <c r="D23" s="12" t="s">
        <v>328</v>
      </c>
      <c r="E23" s="12" t="s">
        <v>542</v>
      </c>
      <c r="F23" s="17">
        <v>270000</v>
      </c>
      <c r="G23" s="17">
        <v>2040.66</v>
      </c>
      <c r="H23" s="17">
        <v>3.16</v>
      </c>
    </row>
    <row r="24" spans="2:8" s="12" customFormat="1" x14ac:dyDescent="0.25">
      <c r="B24" s="12" t="s">
        <v>1673</v>
      </c>
      <c r="C24" s="27" t="s">
        <v>143</v>
      </c>
      <c r="D24" s="12" t="s">
        <v>270</v>
      </c>
      <c r="E24" s="12" t="s">
        <v>543</v>
      </c>
      <c r="F24" s="17">
        <v>87000</v>
      </c>
      <c r="G24" s="17">
        <v>2015.14</v>
      </c>
      <c r="H24" s="17">
        <v>3.12</v>
      </c>
    </row>
    <row r="25" spans="2:8" s="12" customFormat="1" x14ac:dyDescent="0.25">
      <c r="B25" s="12" t="s">
        <v>1645</v>
      </c>
      <c r="C25" s="27" t="s">
        <v>143</v>
      </c>
      <c r="D25" s="12" t="s">
        <v>392</v>
      </c>
      <c r="E25" s="12" t="s">
        <v>472</v>
      </c>
      <c r="F25" s="17">
        <v>195000</v>
      </c>
      <c r="G25" s="17">
        <v>2004.89</v>
      </c>
      <c r="H25" s="17">
        <v>3.1</v>
      </c>
    </row>
    <row r="26" spans="2:8" s="12" customFormat="1" x14ac:dyDescent="0.25">
      <c r="B26" s="12" t="s">
        <v>1674</v>
      </c>
      <c r="C26" s="27" t="s">
        <v>143</v>
      </c>
      <c r="D26" s="12" t="s">
        <v>253</v>
      </c>
      <c r="E26" s="12" t="s">
        <v>544</v>
      </c>
      <c r="F26" s="17">
        <v>300000</v>
      </c>
      <c r="G26" s="17">
        <v>1883.4</v>
      </c>
      <c r="H26" s="17">
        <v>2.91</v>
      </c>
    </row>
    <row r="27" spans="2:8" s="12" customFormat="1" x14ac:dyDescent="0.25">
      <c r="B27" s="12" t="s">
        <v>1615</v>
      </c>
      <c r="C27" s="27" t="s">
        <v>143</v>
      </c>
      <c r="D27" s="12" t="s">
        <v>328</v>
      </c>
      <c r="E27" s="12" t="s">
        <v>428</v>
      </c>
      <c r="F27" s="17">
        <v>600000</v>
      </c>
      <c r="G27" s="17">
        <v>1860</v>
      </c>
      <c r="H27" s="17">
        <v>2.88</v>
      </c>
    </row>
    <row r="28" spans="2:8" s="12" customFormat="1" x14ac:dyDescent="0.25">
      <c r="B28" s="12" t="s">
        <v>1675</v>
      </c>
      <c r="C28" s="27" t="s">
        <v>143</v>
      </c>
      <c r="D28" s="12" t="s">
        <v>386</v>
      </c>
      <c r="E28" s="12" t="s">
        <v>545</v>
      </c>
      <c r="F28" s="17">
        <v>400000</v>
      </c>
      <c r="G28" s="17">
        <v>1854.6</v>
      </c>
      <c r="H28" s="17">
        <v>2.87</v>
      </c>
    </row>
    <row r="29" spans="2:8" s="12" customFormat="1" x14ac:dyDescent="0.25">
      <c r="B29" s="12" t="s">
        <v>1676</v>
      </c>
      <c r="C29" s="27" t="s">
        <v>143</v>
      </c>
      <c r="D29" s="12" t="s">
        <v>270</v>
      </c>
      <c r="E29" s="12" t="s">
        <v>546</v>
      </c>
      <c r="F29" s="17">
        <v>100000</v>
      </c>
      <c r="G29" s="17">
        <v>1775.7</v>
      </c>
      <c r="H29" s="17">
        <v>2.75</v>
      </c>
    </row>
    <row r="30" spans="2:8" s="12" customFormat="1" x14ac:dyDescent="0.25">
      <c r="B30" s="12" t="s">
        <v>1617</v>
      </c>
      <c r="C30" s="27" t="s">
        <v>143</v>
      </c>
      <c r="D30" s="12" t="s">
        <v>392</v>
      </c>
      <c r="E30" s="12" t="s">
        <v>430</v>
      </c>
      <c r="F30" s="17">
        <v>1000000</v>
      </c>
      <c r="G30" s="17">
        <v>1672</v>
      </c>
      <c r="H30" s="17">
        <v>2.59</v>
      </c>
    </row>
    <row r="31" spans="2:8" s="12" customFormat="1" x14ac:dyDescent="0.25">
      <c r="B31" s="12" t="s">
        <v>1626</v>
      </c>
      <c r="C31" s="27" t="s">
        <v>143</v>
      </c>
      <c r="D31" s="12" t="s">
        <v>264</v>
      </c>
      <c r="E31" s="12" t="s">
        <v>449</v>
      </c>
      <c r="F31" s="17">
        <v>100000</v>
      </c>
      <c r="G31" s="17">
        <v>1504.9</v>
      </c>
      <c r="H31" s="17">
        <v>2.33</v>
      </c>
    </row>
    <row r="32" spans="2:8" s="12" customFormat="1" x14ac:dyDescent="0.25">
      <c r="B32" s="12" t="s">
        <v>1677</v>
      </c>
      <c r="C32" s="27" t="s">
        <v>143</v>
      </c>
      <c r="D32" s="12" t="s">
        <v>309</v>
      </c>
      <c r="E32" s="12" t="s">
        <v>547</v>
      </c>
      <c r="F32" s="17">
        <v>725000</v>
      </c>
      <c r="G32" s="17">
        <v>1481.18</v>
      </c>
      <c r="H32" s="17">
        <v>2.29</v>
      </c>
    </row>
    <row r="33" spans="2:8" s="12" customFormat="1" x14ac:dyDescent="0.25">
      <c r="B33" s="12" t="s">
        <v>1604</v>
      </c>
      <c r="C33" s="27" t="s">
        <v>143</v>
      </c>
      <c r="D33" s="12" t="s">
        <v>368</v>
      </c>
      <c r="E33" s="12" t="s">
        <v>399</v>
      </c>
      <c r="F33" s="17">
        <v>125000</v>
      </c>
      <c r="G33" s="17">
        <v>1447.13</v>
      </c>
      <c r="H33" s="17">
        <v>2.2400000000000002</v>
      </c>
    </row>
    <row r="34" spans="2:8" s="12" customFormat="1" x14ac:dyDescent="0.25">
      <c r="B34" s="12" t="s">
        <v>1678</v>
      </c>
      <c r="C34" s="27" t="s">
        <v>143</v>
      </c>
      <c r="D34" s="12" t="s">
        <v>392</v>
      </c>
      <c r="E34" s="12" t="s">
        <v>548</v>
      </c>
      <c r="F34" s="17">
        <v>175600</v>
      </c>
      <c r="G34" s="17">
        <v>1393.39</v>
      </c>
      <c r="H34" s="17">
        <v>2.16</v>
      </c>
    </row>
    <row r="35" spans="2:8" s="12" customFormat="1" x14ac:dyDescent="0.25">
      <c r="B35" s="12" t="s">
        <v>1679</v>
      </c>
      <c r="C35" s="27" t="s">
        <v>143</v>
      </c>
      <c r="D35" s="12" t="s">
        <v>549</v>
      </c>
      <c r="E35" s="12" t="s">
        <v>550</v>
      </c>
      <c r="F35" s="17">
        <v>195000</v>
      </c>
      <c r="G35" s="17">
        <v>1344.23</v>
      </c>
      <c r="H35" s="17">
        <v>2.08</v>
      </c>
    </row>
    <row r="36" spans="2:8" s="12" customFormat="1" x14ac:dyDescent="0.25">
      <c r="B36" s="12" t="s">
        <v>1680</v>
      </c>
      <c r="C36" s="27" t="s">
        <v>143</v>
      </c>
      <c r="D36" s="12" t="s">
        <v>253</v>
      </c>
      <c r="E36" s="12" t="s">
        <v>551</v>
      </c>
      <c r="F36" s="17">
        <v>250000</v>
      </c>
      <c r="G36" s="17">
        <v>1343.38</v>
      </c>
      <c r="H36" s="17">
        <v>2.08</v>
      </c>
    </row>
    <row r="37" spans="2:8" s="12" customFormat="1" x14ac:dyDescent="0.25">
      <c r="B37" s="12" t="s">
        <v>552</v>
      </c>
      <c r="C37" s="27" t="s">
        <v>143</v>
      </c>
      <c r="D37" s="12" t="s">
        <v>386</v>
      </c>
      <c r="E37" s="12" t="s">
        <v>553</v>
      </c>
      <c r="F37" s="17">
        <v>1743501</v>
      </c>
      <c r="G37" s="17">
        <v>1217.8399999999999</v>
      </c>
      <c r="H37" s="17">
        <v>1.88</v>
      </c>
    </row>
    <row r="38" spans="2:8" s="12" customFormat="1" x14ac:dyDescent="0.25">
      <c r="B38" s="12" t="s">
        <v>1540</v>
      </c>
      <c r="C38" s="27" t="s">
        <v>143</v>
      </c>
      <c r="D38" s="12" t="s">
        <v>270</v>
      </c>
      <c r="E38" s="12" t="s">
        <v>290</v>
      </c>
      <c r="F38" s="17">
        <v>47000</v>
      </c>
      <c r="G38" s="17">
        <v>1196.81</v>
      </c>
      <c r="H38" s="17">
        <v>1.85</v>
      </c>
    </row>
    <row r="39" spans="2:8" s="12" customFormat="1" x14ac:dyDescent="0.25">
      <c r="B39" s="12" t="s">
        <v>1681</v>
      </c>
      <c r="C39" s="27" t="s">
        <v>143</v>
      </c>
      <c r="D39" s="12" t="s">
        <v>293</v>
      </c>
      <c r="E39" s="12" t="s">
        <v>554</v>
      </c>
      <c r="F39" s="17">
        <v>33916</v>
      </c>
      <c r="G39" s="17">
        <v>1081.04</v>
      </c>
      <c r="H39" s="17">
        <v>1.67</v>
      </c>
    </row>
    <row r="40" spans="2:8" s="12" customFormat="1" x14ac:dyDescent="0.25">
      <c r="B40" s="12" t="s">
        <v>1682</v>
      </c>
      <c r="C40" s="27" t="s">
        <v>143</v>
      </c>
      <c r="D40" s="12" t="s">
        <v>328</v>
      </c>
      <c r="E40" s="12" t="s">
        <v>555</v>
      </c>
      <c r="F40" s="17">
        <v>1000000</v>
      </c>
      <c r="G40" s="17">
        <v>1072.5</v>
      </c>
      <c r="H40" s="17">
        <v>1.66</v>
      </c>
    </row>
    <row r="41" spans="2:8" s="12" customFormat="1" x14ac:dyDescent="0.25">
      <c r="B41" s="12" t="s">
        <v>1565</v>
      </c>
      <c r="C41" s="27" t="s">
        <v>143</v>
      </c>
      <c r="D41" s="12" t="s">
        <v>328</v>
      </c>
      <c r="E41" s="12" t="s">
        <v>329</v>
      </c>
      <c r="F41" s="17">
        <v>700000</v>
      </c>
      <c r="G41" s="17">
        <v>1029.3499999999999</v>
      </c>
      <c r="H41" s="17">
        <v>1.59</v>
      </c>
    </row>
    <row r="42" spans="2:8" s="12" customFormat="1" x14ac:dyDescent="0.25">
      <c r="B42" s="12" t="s">
        <v>1683</v>
      </c>
      <c r="C42" s="27" t="s">
        <v>143</v>
      </c>
      <c r="D42" s="12" t="s">
        <v>293</v>
      </c>
      <c r="E42" s="12" t="s">
        <v>556</v>
      </c>
      <c r="F42" s="17">
        <v>41000</v>
      </c>
      <c r="G42" s="17">
        <v>906.65</v>
      </c>
      <c r="H42" s="17">
        <v>1.4</v>
      </c>
    </row>
    <row r="43" spans="2:8" s="12" customFormat="1" x14ac:dyDescent="0.25">
      <c r="B43" s="12" t="s">
        <v>1684</v>
      </c>
      <c r="C43" s="27" t="s">
        <v>143</v>
      </c>
      <c r="D43" s="12" t="s">
        <v>264</v>
      </c>
      <c r="E43" s="12" t="s">
        <v>557</v>
      </c>
      <c r="F43" s="17">
        <v>25658</v>
      </c>
      <c r="G43" s="17">
        <v>873.42</v>
      </c>
      <c r="H43" s="17">
        <v>1.35</v>
      </c>
    </row>
    <row r="44" spans="2:8" s="12" customFormat="1" x14ac:dyDescent="0.25">
      <c r="B44" s="12" t="s">
        <v>1633</v>
      </c>
      <c r="C44" s="27" t="s">
        <v>143</v>
      </c>
      <c r="D44" s="12" t="s">
        <v>253</v>
      </c>
      <c r="E44" s="12" t="s">
        <v>457</v>
      </c>
      <c r="F44" s="17">
        <v>500000</v>
      </c>
      <c r="G44" s="17">
        <v>812</v>
      </c>
      <c r="H44" s="17">
        <v>1.26</v>
      </c>
    </row>
    <row r="45" spans="2:8" s="12" customFormat="1" x14ac:dyDescent="0.25">
      <c r="B45" s="12" t="s">
        <v>1647</v>
      </c>
      <c r="C45" s="27" t="s">
        <v>143</v>
      </c>
      <c r="D45" s="12" t="s">
        <v>328</v>
      </c>
      <c r="E45" s="12" t="s">
        <v>474</v>
      </c>
      <c r="F45" s="17">
        <v>70000</v>
      </c>
      <c r="G45" s="17">
        <v>785.96</v>
      </c>
      <c r="H45" s="17">
        <v>1.22</v>
      </c>
    </row>
    <row r="46" spans="2:8" s="12" customFormat="1" x14ac:dyDescent="0.25">
      <c r="B46" s="12" t="s">
        <v>1685</v>
      </c>
      <c r="C46" s="27" t="s">
        <v>143</v>
      </c>
      <c r="D46" s="12" t="s">
        <v>270</v>
      </c>
      <c r="E46" s="12" t="s">
        <v>558</v>
      </c>
      <c r="F46" s="17">
        <v>100000</v>
      </c>
      <c r="G46" s="17">
        <v>741.85</v>
      </c>
      <c r="H46" s="17">
        <v>1.1499999999999999</v>
      </c>
    </row>
    <row r="47" spans="2:8" s="12" customFormat="1" x14ac:dyDescent="0.25">
      <c r="B47" s="12" t="s">
        <v>1686</v>
      </c>
      <c r="C47" s="27" t="s">
        <v>143</v>
      </c>
      <c r="D47" s="12" t="s">
        <v>264</v>
      </c>
      <c r="E47" s="12" t="s">
        <v>559</v>
      </c>
      <c r="F47" s="17">
        <v>100000</v>
      </c>
      <c r="G47" s="17">
        <v>707.15</v>
      </c>
      <c r="H47" s="17">
        <v>1.0900000000000001</v>
      </c>
    </row>
    <row r="48" spans="2:8" s="12" customFormat="1" x14ac:dyDescent="0.25">
      <c r="B48" s="12" t="s">
        <v>1687</v>
      </c>
      <c r="C48" s="27" t="s">
        <v>143</v>
      </c>
      <c r="D48" s="12" t="s">
        <v>280</v>
      </c>
      <c r="E48" s="12" t="s">
        <v>560</v>
      </c>
      <c r="F48" s="17">
        <v>186500</v>
      </c>
      <c r="G48" s="17">
        <v>705.44</v>
      </c>
      <c r="H48" s="17">
        <v>1.0900000000000001</v>
      </c>
    </row>
    <row r="49" spans="2:8" s="12" customFormat="1" x14ac:dyDescent="0.25">
      <c r="B49" s="12" t="s">
        <v>1688</v>
      </c>
      <c r="C49" s="27" t="s">
        <v>143</v>
      </c>
      <c r="D49" s="12" t="s">
        <v>280</v>
      </c>
      <c r="E49" s="12" t="s">
        <v>561</v>
      </c>
      <c r="F49" s="17">
        <v>120100</v>
      </c>
      <c r="G49" s="17">
        <v>687.93</v>
      </c>
      <c r="H49" s="17">
        <v>1.06</v>
      </c>
    </row>
    <row r="50" spans="2:8" s="12" customFormat="1" x14ac:dyDescent="0.25">
      <c r="B50" s="12" t="s">
        <v>1689</v>
      </c>
      <c r="C50" s="27" t="s">
        <v>143</v>
      </c>
      <c r="D50" s="12" t="s">
        <v>386</v>
      </c>
      <c r="E50" s="12" t="s">
        <v>562</v>
      </c>
      <c r="F50" s="17">
        <v>49414</v>
      </c>
      <c r="G50" s="17">
        <v>645.99</v>
      </c>
      <c r="H50" s="17">
        <v>1</v>
      </c>
    </row>
    <row r="51" spans="2:8" s="12" customFormat="1" x14ac:dyDescent="0.25">
      <c r="B51" s="12" t="s">
        <v>1690</v>
      </c>
      <c r="C51" s="27" t="s">
        <v>143</v>
      </c>
      <c r="D51" s="12" t="s">
        <v>309</v>
      </c>
      <c r="E51" s="12" t="s">
        <v>563</v>
      </c>
      <c r="F51" s="17">
        <v>110000</v>
      </c>
      <c r="G51" s="17">
        <v>606.49</v>
      </c>
      <c r="H51" s="17">
        <v>0.94</v>
      </c>
    </row>
    <row r="52" spans="2:8" s="12" customFormat="1" x14ac:dyDescent="0.25">
      <c r="B52" s="12" t="s">
        <v>1691</v>
      </c>
      <c r="C52" s="27" t="s">
        <v>143</v>
      </c>
      <c r="D52" s="12" t="s">
        <v>293</v>
      </c>
      <c r="E52" s="12" t="s">
        <v>564</v>
      </c>
      <c r="F52" s="17">
        <v>95000</v>
      </c>
      <c r="G52" s="17">
        <v>581.07000000000005</v>
      </c>
      <c r="H52" s="17">
        <v>0.9</v>
      </c>
    </row>
    <row r="53" spans="2:8" s="12" customFormat="1" x14ac:dyDescent="0.25">
      <c r="B53" s="12" t="s">
        <v>1543</v>
      </c>
      <c r="C53" s="27" t="s">
        <v>143</v>
      </c>
      <c r="D53" s="12" t="s">
        <v>293</v>
      </c>
      <c r="E53" s="12" t="s">
        <v>294</v>
      </c>
      <c r="F53" s="17">
        <v>25700</v>
      </c>
      <c r="G53" s="17">
        <v>563.16</v>
      </c>
      <c r="H53" s="17">
        <v>0.87</v>
      </c>
    </row>
    <row r="54" spans="2:8" s="12" customFormat="1" x14ac:dyDescent="0.25">
      <c r="B54" s="12" t="s">
        <v>1654</v>
      </c>
      <c r="C54" s="27" t="s">
        <v>143</v>
      </c>
      <c r="D54" s="12" t="s">
        <v>335</v>
      </c>
      <c r="E54" s="12" t="s">
        <v>485</v>
      </c>
      <c r="F54" s="17">
        <v>74910</v>
      </c>
      <c r="G54" s="17">
        <v>430.55</v>
      </c>
      <c r="H54" s="17">
        <v>0.67</v>
      </c>
    </row>
    <row r="55" spans="2:8" s="12" customFormat="1" x14ac:dyDescent="0.25">
      <c r="B55" s="12" t="s">
        <v>1692</v>
      </c>
      <c r="C55" s="27" t="s">
        <v>143</v>
      </c>
      <c r="D55" s="12" t="s">
        <v>293</v>
      </c>
      <c r="E55" s="12" t="s">
        <v>565</v>
      </c>
      <c r="F55" s="17">
        <v>100000</v>
      </c>
      <c r="G55" s="17">
        <v>237.35</v>
      </c>
      <c r="H55" s="17">
        <v>0.37</v>
      </c>
    </row>
    <row r="56" spans="2:8" s="12" customFormat="1" x14ac:dyDescent="0.25">
      <c r="B56" s="12" t="s">
        <v>1693</v>
      </c>
      <c r="C56" s="27" t="s">
        <v>143</v>
      </c>
      <c r="D56" s="12" t="s">
        <v>270</v>
      </c>
      <c r="E56" s="12" t="s">
        <v>566</v>
      </c>
      <c r="F56" s="17">
        <v>2011</v>
      </c>
      <c r="G56" s="17">
        <v>20.53</v>
      </c>
      <c r="H56" s="17">
        <v>0.03</v>
      </c>
    </row>
    <row r="57" spans="2:8" s="12" customFormat="1" x14ac:dyDescent="0.25">
      <c r="B57" s="11" t="s">
        <v>155</v>
      </c>
      <c r="C57" s="62"/>
      <c r="D57" s="11"/>
      <c r="E57" s="11"/>
      <c r="F57" s="60"/>
      <c r="G57" s="60">
        <f>SUM(G12:G56)</f>
        <v>63081.259999999987</v>
      </c>
      <c r="H57" s="60">
        <f>SUM(H12:H56)</f>
        <v>97.610000000000014</v>
      </c>
    </row>
    <row r="58" spans="2:8" s="12" customFormat="1" x14ac:dyDescent="0.25">
      <c r="B58" s="11" t="s">
        <v>156</v>
      </c>
      <c r="C58" s="62"/>
      <c r="D58" s="11"/>
      <c r="E58" s="11"/>
      <c r="F58" s="60"/>
      <c r="G58" s="60">
        <v>1215.9100000000001</v>
      </c>
      <c r="H58" s="60">
        <v>1.88</v>
      </c>
    </row>
    <row r="59" spans="2:8" s="12" customFormat="1" x14ac:dyDescent="0.25">
      <c r="B59" s="11" t="s">
        <v>157</v>
      </c>
      <c r="C59" s="62"/>
      <c r="D59" s="11"/>
      <c r="E59" s="11"/>
      <c r="F59" s="60"/>
      <c r="G59" s="60">
        <v>64297.170000000006</v>
      </c>
      <c r="H59" s="60">
        <v>99.49</v>
      </c>
    </row>
    <row r="60" spans="2:8" s="12" customFormat="1" x14ac:dyDescent="0.25">
      <c r="B60" s="11" t="s">
        <v>231</v>
      </c>
      <c r="C60" s="62"/>
      <c r="D60" s="11"/>
      <c r="E60" s="11"/>
      <c r="F60" s="60"/>
      <c r="G60" s="60">
        <v>336.89601820999428</v>
      </c>
      <c r="H60" s="60">
        <v>0.51000000000000512</v>
      </c>
    </row>
    <row r="61" spans="2:8" s="12" customFormat="1" x14ac:dyDescent="0.25">
      <c r="B61" s="11" t="s">
        <v>159</v>
      </c>
      <c r="C61" s="62"/>
      <c r="D61" s="11"/>
      <c r="E61" s="11"/>
      <c r="F61" s="60"/>
      <c r="G61" s="60">
        <v>64634.066018209996</v>
      </c>
      <c r="H61" s="60">
        <v>100</v>
      </c>
    </row>
    <row r="62" spans="2:8" s="12" customFormat="1" x14ac:dyDescent="0.25">
      <c r="B62" s="12" t="s">
        <v>160</v>
      </c>
      <c r="C62" s="27"/>
      <c r="F62" s="17"/>
      <c r="G62" s="17"/>
      <c r="H62" s="17"/>
    </row>
    <row r="63" spans="2:8" s="12" customFormat="1" x14ac:dyDescent="0.25">
      <c r="B63" s="11" t="s">
        <v>161</v>
      </c>
      <c r="C63" s="27"/>
      <c r="F63" s="17"/>
      <c r="G63" s="17"/>
      <c r="H63" s="17"/>
    </row>
    <row r="64" spans="2:8" s="12" customFormat="1" x14ac:dyDescent="0.25">
      <c r="B64" s="11" t="s">
        <v>162</v>
      </c>
      <c r="C64" s="27" t="s">
        <v>163</v>
      </c>
      <c r="F64" s="17"/>
      <c r="G64" s="17"/>
      <c r="H64" s="17"/>
    </row>
    <row r="65" spans="2:8" s="12" customFormat="1" x14ac:dyDescent="0.25">
      <c r="B65" s="11" t="s">
        <v>166</v>
      </c>
      <c r="C65" s="27" t="s">
        <v>165</v>
      </c>
      <c r="F65" s="17"/>
      <c r="G65" s="17"/>
      <c r="H65" s="17"/>
    </row>
    <row r="66" spans="2:8" s="12" customFormat="1" x14ac:dyDescent="0.25">
      <c r="B66" s="11" t="s">
        <v>167</v>
      </c>
      <c r="C66" s="27" t="s">
        <v>165</v>
      </c>
      <c r="F66" s="17"/>
      <c r="G66" s="17"/>
      <c r="H66" s="17"/>
    </row>
    <row r="67" spans="2:8" s="12" customFormat="1" x14ac:dyDescent="0.25">
      <c r="B67" s="11" t="s">
        <v>168</v>
      </c>
      <c r="C67" s="27" t="s">
        <v>169</v>
      </c>
      <c r="F67" s="17"/>
      <c r="G67" s="17"/>
      <c r="H67" s="17"/>
    </row>
    <row r="68" spans="2:8" s="12" customFormat="1" x14ac:dyDescent="0.25">
      <c r="B68" s="11" t="s">
        <v>567</v>
      </c>
      <c r="C68" s="62"/>
      <c r="F68" s="17"/>
      <c r="G68" s="17"/>
      <c r="H68" s="17"/>
    </row>
    <row r="69" spans="2:8" s="12" customFormat="1" x14ac:dyDescent="0.25">
      <c r="B69" s="11" t="s">
        <v>568</v>
      </c>
      <c r="C69" s="62"/>
      <c r="F69" s="17"/>
      <c r="G69" s="17"/>
      <c r="H69" s="17"/>
    </row>
    <row r="70" spans="2:8" s="12" customFormat="1" x14ac:dyDescent="0.25">
      <c r="B70" s="11" t="s">
        <v>569</v>
      </c>
      <c r="C70" s="62"/>
      <c r="F70" s="17"/>
      <c r="G70" s="17"/>
      <c r="H70" s="17"/>
    </row>
    <row r="71" spans="2:8" s="12" customFormat="1" x14ac:dyDescent="0.25">
      <c r="B71" s="11" t="s">
        <v>570</v>
      </c>
      <c r="C71" s="62"/>
      <c r="F71" s="17"/>
      <c r="G71" s="17"/>
      <c r="H71" s="17"/>
    </row>
    <row r="72" spans="2:8" s="12" customFormat="1" x14ac:dyDescent="0.25">
      <c r="B72" s="11" t="s">
        <v>571</v>
      </c>
      <c r="C72" s="62"/>
      <c r="F72" s="17"/>
      <c r="G72" s="17"/>
      <c r="H72" s="17"/>
    </row>
    <row r="73" spans="2:8" s="12" customFormat="1" x14ac:dyDescent="0.25">
      <c r="B73" s="11" t="s">
        <v>572</v>
      </c>
      <c r="C73" s="62"/>
      <c r="F73" s="17"/>
      <c r="G73" s="17"/>
      <c r="H73" s="17"/>
    </row>
    <row r="74" spans="2:8" s="12" customFormat="1" x14ac:dyDescent="0.25">
      <c r="B74" s="11" t="s">
        <v>573</v>
      </c>
      <c r="C74" s="62"/>
      <c r="F74" s="17"/>
      <c r="G74" s="17"/>
      <c r="H74" s="17"/>
    </row>
    <row r="75" spans="2:8" s="12" customFormat="1" x14ac:dyDescent="0.25">
      <c r="B75" s="11" t="s">
        <v>574</v>
      </c>
      <c r="C75" s="62"/>
      <c r="F75" s="17"/>
      <c r="G75" s="17"/>
      <c r="H75" s="17"/>
    </row>
    <row r="76" spans="2:8" s="12" customFormat="1" x14ac:dyDescent="0.25">
      <c r="B76" s="11" t="s">
        <v>1288</v>
      </c>
      <c r="C76" s="62"/>
      <c r="F76" s="17"/>
      <c r="G76" s="17"/>
      <c r="H76" s="17"/>
    </row>
    <row r="77" spans="2:8" s="12" customFormat="1" x14ac:dyDescent="0.25">
      <c r="B77" s="12" t="s">
        <v>174</v>
      </c>
      <c r="C77" s="27"/>
      <c r="F77" s="17"/>
      <c r="G77" s="17"/>
      <c r="H77" s="17"/>
    </row>
    <row r="78" spans="2:8" s="12" customFormat="1" x14ac:dyDescent="0.25">
      <c r="B78" s="12" t="s">
        <v>234</v>
      </c>
      <c r="C78" s="27"/>
      <c r="F78" s="17"/>
      <c r="G78" s="17"/>
      <c r="H78" s="17"/>
    </row>
    <row r="81" spans="2:8" s="12" customFormat="1" x14ac:dyDescent="0.25">
      <c r="B81" s="6" t="s">
        <v>1500</v>
      </c>
      <c r="C81" s="7"/>
      <c r="F81" s="17"/>
      <c r="G81" s="17"/>
      <c r="H81" s="17"/>
    </row>
    <row r="82" spans="2:8" s="12" customFormat="1" ht="30" x14ac:dyDescent="0.25">
      <c r="B82" s="6" t="s">
        <v>235</v>
      </c>
      <c r="C82" s="8" t="s">
        <v>236</v>
      </c>
      <c r="F82" s="17"/>
      <c r="G82" s="17"/>
      <c r="H82" s="17"/>
    </row>
    <row r="83" spans="2:8" s="12" customFormat="1" x14ac:dyDescent="0.25">
      <c r="B83" s="156" t="s">
        <v>237</v>
      </c>
      <c r="C83" s="2"/>
      <c r="F83" s="17"/>
      <c r="G83" s="17"/>
      <c r="H83" s="17"/>
    </row>
    <row r="84" spans="2:8" s="12" customFormat="1" x14ac:dyDescent="0.25">
      <c r="B84" s="156" t="s">
        <v>238</v>
      </c>
      <c r="C84" s="2"/>
      <c r="F84" s="17"/>
      <c r="G84" s="17"/>
      <c r="H84" s="17"/>
    </row>
    <row r="85" spans="2:8" s="12" customFormat="1" x14ac:dyDescent="0.25">
      <c r="B85" s="156" t="s">
        <v>239</v>
      </c>
      <c r="C85" s="2"/>
      <c r="F85" s="17"/>
      <c r="G85" s="17"/>
      <c r="H85" s="17"/>
    </row>
    <row r="86" spans="2:8" s="12" customFormat="1" x14ac:dyDescent="0.25">
      <c r="B86" s="156" t="s">
        <v>240</v>
      </c>
      <c r="C86" s="2"/>
      <c r="F86" s="17"/>
      <c r="G86" s="17"/>
      <c r="H86" s="17"/>
    </row>
    <row r="87" spans="2:8" s="12" customFormat="1" x14ac:dyDescent="0.25">
      <c r="B87" s="156" t="s">
        <v>241</v>
      </c>
      <c r="C87" s="2"/>
      <c r="F87" s="17"/>
      <c r="G87" s="17"/>
      <c r="H87" s="17"/>
    </row>
    <row r="88" spans="2:8" s="12" customFormat="1" x14ac:dyDescent="0.25">
      <c r="B88" s="156" t="s">
        <v>242</v>
      </c>
      <c r="C88" s="2"/>
      <c r="F88" s="17"/>
      <c r="G88" s="17"/>
      <c r="H88" s="17"/>
    </row>
    <row r="89" spans="2:8" s="12" customFormat="1" x14ac:dyDescent="0.25">
      <c r="B89" s="6" t="s">
        <v>243</v>
      </c>
      <c r="C89" s="7"/>
      <c r="F89" s="17"/>
      <c r="G89" s="17"/>
      <c r="H89" s="17"/>
    </row>
    <row r="91" spans="2:8" s="12" customFormat="1" x14ac:dyDescent="0.25">
      <c r="B91" s="156" t="s">
        <v>175</v>
      </c>
      <c r="C91" s="2"/>
      <c r="D91" s="156"/>
      <c r="F91" s="17"/>
      <c r="G91" s="17"/>
      <c r="H91" s="17"/>
    </row>
    <row r="92" spans="2:8" s="12" customFormat="1" ht="30" x14ac:dyDescent="0.25">
      <c r="B92" s="4" t="s">
        <v>176</v>
      </c>
      <c r="C92" s="3" t="s">
        <v>177</v>
      </c>
      <c r="D92" s="4" t="s">
        <v>178</v>
      </c>
      <c r="F92" s="17"/>
      <c r="G92" s="17"/>
      <c r="H92" s="17"/>
    </row>
    <row r="93" spans="2:8" s="12" customFormat="1" x14ac:dyDescent="0.25">
      <c r="B93" s="156" t="s">
        <v>165</v>
      </c>
      <c r="C93" s="2" t="s">
        <v>165</v>
      </c>
      <c r="D93" s="156" t="s">
        <v>165</v>
      </c>
      <c r="F93" s="17"/>
      <c r="G93" s="17"/>
      <c r="H93" s="17"/>
    </row>
    <row r="95" spans="2:8" s="12" customFormat="1" x14ac:dyDescent="0.25">
      <c r="B95" s="6" t="s">
        <v>179</v>
      </c>
      <c r="C95" s="14">
        <v>45443</v>
      </c>
      <c r="D95" s="156"/>
      <c r="E95" s="63"/>
      <c r="F95" s="69"/>
      <c r="G95" s="17"/>
      <c r="H95" s="17"/>
    </row>
    <row r="96" spans="2:8" s="12" customFormat="1" x14ac:dyDescent="0.25">
      <c r="B96" s="6" t="s">
        <v>180</v>
      </c>
      <c r="C96" s="7" t="s">
        <v>181</v>
      </c>
      <c r="D96" s="6" t="s">
        <v>182</v>
      </c>
      <c r="E96" s="64" t="s">
        <v>183</v>
      </c>
      <c r="F96" s="61" t="s">
        <v>184</v>
      </c>
      <c r="G96" s="60"/>
      <c r="H96" s="17"/>
    </row>
    <row r="97" spans="2:8" s="12" customFormat="1" x14ac:dyDescent="0.25">
      <c r="B97" s="67" t="s">
        <v>165</v>
      </c>
      <c r="C97" s="68" t="s">
        <v>165</v>
      </c>
      <c r="D97" s="67" t="s">
        <v>165</v>
      </c>
      <c r="E97" s="66" t="s">
        <v>165</v>
      </c>
      <c r="F97" s="65" t="s">
        <v>165</v>
      </c>
      <c r="G97" s="17"/>
      <c r="H97" s="17"/>
    </row>
    <row r="100" spans="2:8" s="12" customFormat="1" x14ac:dyDescent="0.25">
      <c r="B100" s="11" t="s">
        <v>185</v>
      </c>
      <c r="C100" s="27"/>
      <c r="F100" s="17"/>
      <c r="G100" s="17"/>
      <c r="H100" s="17"/>
    </row>
    <row r="101" spans="2:8" s="12" customFormat="1" x14ac:dyDescent="0.25">
      <c r="B101" s="11"/>
      <c r="C101" s="27"/>
      <c r="F101" s="17"/>
      <c r="G101" s="17"/>
      <c r="H101" s="17"/>
    </row>
    <row r="102" spans="2:8" s="12" customFormat="1" x14ac:dyDescent="0.25">
      <c r="B102" s="11" t="s">
        <v>186</v>
      </c>
      <c r="C102" s="27"/>
      <c r="F102" s="17"/>
      <c r="G102" s="17"/>
      <c r="H102" s="17"/>
    </row>
    <row r="103" spans="2:8" s="12" customFormat="1" x14ac:dyDescent="0.25">
      <c r="B103" s="6" t="s">
        <v>187</v>
      </c>
      <c r="C103" s="7" t="s">
        <v>188</v>
      </c>
      <c r="D103" s="11"/>
      <c r="F103" s="17"/>
      <c r="G103" s="17"/>
      <c r="H103" s="17"/>
    </row>
    <row r="104" spans="2:8" s="12" customFormat="1" x14ac:dyDescent="0.25">
      <c r="B104" s="156" t="s">
        <v>165</v>
      </c>
      <c r="C104" s="2" t="s">
        <v>165</v>
      </c>
      <c r="F104" s="17"/>
      <c r="G104" s="17"/>
      <c r="H104" s="17"/>
    </row>
    <row r="106" spans="2:8" s="12" customFormat="1" x14ac:dyDescent="0.25">
      <c r="B106" s="6" t="s">
        <v>189</v>
      </c>
      <c r="C106" s="7" t="s">
        <v>188</v>
      </c>
      <c r="F106" s="17"/>
      <c r="G106" s="17"/>
      <c r="H106" s="17"/>
    </row>
    <row r="107" spans="2:8" s="12" customFormat="1" x14ac:dyDescent="0.25">
      <c r="B107" s="156" t="s">
        <v>165</v>
      </c>
      <c r="C107" s="2" t="s">
        <v>165</v>
      </c>
      <c r="F107" s="17"/>
      <c r="G107" s="17"/>
      <c r="H107" s="17"/>
    </row>
    <row r="109" spans="2:8" s="12" customFormat="1" x14ac:dyDescent="0.25">
      <c r="B109" s="6" t="s">
        <v>165</v>
      </c>
      <c r="C109" s="7" t="s">
        <v>165</v>
      </c>
      <c r="F109" s="17"/>
      <c r="G109" s="17"/>
      <c r="H109" s="17"/>
    </row>
    <row r="110" spans="2:8" s="12" customFormat="1" x14ac:dyDescent="0.25">
      <c r="B110" s="156" t="s">
        <v>165</v>
      </c>
      <c r="C110" s="2" t="s">
        <v>165</v>
      </c>
      <c r="F110" s="17"/>
      <c r="G110" s="17"/>
      <c r="H110" s="17"/>
    </row>
    <row r="112" spans="2:8" s="12" customFormat="1" x14ac:dyDescent="0.25">
      <c r="B112" s="64" t="s">
        <v>190</v>
      </c>
      <c r="C112" s="7" t="s">
        <v>191</v>
      </c>
      <c r="F112" s="17"/>
      <c r="G112" s="17"/>
      <c r="H112" s="17"/>
    </row>
    <row r="113" spans="2:8" s="12" customFormat="1" x14ac:dyDescent="0.25">
      <c r="B113" s="63" t="s">
        <v>165</v>
      </c>
      <c r="C113" s="2" t="s">
        <v>165</v>
      </c>
      <c r="F113" s="17"/>
      <c r="G113" s="17"/>
      <c r="H113" s="17"/>
    </row>
    <row r="115" spans="2:8" s="12" customFormat="1" x14ac:dyDescent="0.25">
      <c r="B115" s="6" t="s">
        <v>192</v>
      </c>
      <c r="C115" s="7" t="s">
        <v>165</v>
      </c>
      <c r="F115" s="17"/>
      <c r="G115" s="17"/>
      <c r="H115" s="17"/>
    </row>
    <row r="117" spans="2:8" s="12" customFormat="1" x14ac:dyDescent="0.25">
      <c r="B117" s="6" t="s">
        <v>193</v>
      </c>
      <c r="C117" s="14">
        <v>45443</v>
      </c>
      <c r="D117" s="156"/>
      <c r="E117" s="63"/>
      <c r="F117" s="69"/>
      <c r="G117" s="17"/>
      <c r="H117" s="17"/>
    </row>
    <row r="118" spans="2:8" s="12" customFormat="1" x14ac:dyDescent="0.25">
      <c r="B118" s="6" t="s">
        <v>180</v>
      </c>
      <c r="C118" s="7" t="s">
        <v>181</v>
      </c>
      <c r="D118" s="6" t="s">
        <v>182</v>
      </c>
      <c r="E118" s="64" t="s">
        <v>183</v>
      </c>
      <c r="F118" s="61" t="s">
        <v>184</v>
      </c>
      <c r="G118" s="60"/>
      <c r="H118" s="17"/>
    </row>
    <row r="119" spans="2:8" s="12" customFormat="1" x14ac:dyDescent="0.25">
      <c r="B119" s="67" t="s">
        <v>165</v>
      </c>
      <c r="C119" s="68" t="s">
        <v>165</v>
      </c>
      <c r="D119" s="67" t="s">
        <v>165</v>
      </c>
      <c r="E119" s="66" t="s">
        <v>165</v>
      </c>
      <c r="F119" s="65" t="s">
        <v>165</v>
      </c>
      <c r="G119" s="17"/>
      <c r="H119" s="17"/>
    </row>
    <row r="120" spans="2:8" s="12" customFormat="1" x14ac:dyDescent="0.25">
      <c r="B120" s="11" t="s">
        <v>185</v>
      </c>
      <c r="C120" s="27"/>
      <c r="F120" s="17"/>
      <c r="G120" s="17"/>
      <c r="H120" s="17"/>
    </row>
    <row r="121" spans="2:8" s="12" customFormat="1" x14ac:dyDescent="0.25">
      <c r="B121" s="11"/>
      <c r="C121" s="27"/>
      <c r="F121" s="17"/>
      <c r="G121" s="17"/>
      <c r="H121" s="17"/>
    </row>
    <row r="122" spans="2:8" s="12" customFormat="1" x14ac:dyDescent="0.25">
      <c r="B122" s="11" t="s">
        <v>186</v>
      </c>
      <c r="C122" s="27"/>
      <c r="F122" s="17"/>
      <c r="G122" s="17"/>
      <c r="H122" s="17"/>
    </row>
    <row r="123" spans="2:8" s="12" customFormat="1" x14ac:dyDescent="0.25">
      <c r="B123" s="6" t="s">
        <v>187</v>
      </c>
      <c r="C123" s="7" t="s">
        <v>188</v>
      </c>
      <c r="D123" s="11"/>
      <c r="F123" s="17"/>
      <c r="G123" s="17"/>
      <c r="H123" s="17"/>
    </row>
    <row r="124" spans="2:8" s="12" customFormat="1" x14ac:dyDescent="0.25">
      <c r="B124" s="156" t="s">
        <v>165</v>
      </c>
      <c r="C124" s="2" t="s">
        <v>165</v>
      </c>
      <c r="F124" s="17"/>
      <c r="G124" s="17"/>
      <c r="H124" s="17"/>
    </row>
    <row r="126" spans="2:8" s="12" customFormat="1" x14ac:dyDescent="0.25">
      <c r="B126" s="6" t="s">
        <v>189</v>
      </c>
      <c r="C126" s="7" t="s">
        <v>188</v>
      </c>
      <c r="F126" s="17"/>
      <c r="G126" s="17"/>
      <c r="H126" s="17"/>
    </row>
    <row r="127" spans="2:8" s="12" customFormat="1" x14ac:dyDescent="0.25">
      <c r="B127" s="156" t="s">
        <v>165</v>
      </c>
      <c r="C127" s="2" t="s">
        <v>165</v>
      </c>
      <c r="F127" s="17"/>
      <c r="G127" s="17"/>
      <c r="H127" s="17"/>
    </row>
    <row r="129" spans="2:80" s="12" customFormat="1" x14ac:dyDescent="0.25">
      <c r="B129" s="6" t="s">
        <v>165</v>
      </c>
      <c r="C129" s="7" t="s">
        <v>165</v>
      </c>
      <c r="F129" s="17"/>
      <c r="G129" s="17"/>
      <c r="H129" s="17"/>
    </row>
    <row r="130" spans="2:80" s="12" customFormat="1" x14ac:dyDescent="0.25">
      <c r="B130" s="156" t="s">
        <v>165</v>
      </c>
      <c r="C130" s="2" t="s">
        <v>165</v>
      </c>
      <c r="F130" s="17"/>
      <c r="G130" s="17"/>
      <c r="H130" s="17"/>
    </row>
    <row r="132" spans="2:80" s="12" customFormat="1" x14ac:dyDescent="0.25">
      <c r="B132" s="64" t="s">
        <v>190</v>
      </c>
      <c r="C132" s="7" t="s">
        <v>191</v>
      </c>
      <c r="F132" s="17"/>
      <c r="G132" s="17"/>
      <c r="H132" s="17"/>
    </row>
    <row r="133" spans="2:80" s="12" customFormat="1" x14ac:dyDescent="0.25">
      <c r="B133" s="63" t="s">
        <v>165</v>
      </c>
      <c r="C133" s="2" t="s">
        <v>165</v>
      </c>
      <c r="F133" s="17"/>
      <c r="G133" s="17"/>
      <c r="H133" s="17"/>
    </row>
    <row r="135" spans="2:80" s="12" customFormat="1" x14ac:dyDescent="0.25">
      <c r="B135" s="6" t="s">
        <v>192</v>
      </c>
      <c r="C135" s="7" t="s">
        <v>165</v>
      </c>
      <c r="F135" s="17"/>
      <c r="G135" s="17"/>
      <c r="H135" s="17"/>
    </row>
    <row r="138" spans="2:80" s="12" customFormat="1" x14ac:dyDescent="0.25">
      <c r="B138" s="11" t="s">
        <v>194</v>
      </c>
      <c r="C138" s="27"/>
      <c r="F138" s="17"/>
      <c r="G138" s="17"/>
      <c r="H138" s="17"/>
    </row>
    <row r="140" spans="2:80" s="12" customFormat="1" x14ac:dyDescent="0.25">
      <c r="B140" s="6" t="s">
        <v>180</v>
      </c>
      <c r="C140" s="7" t="s">
        <v>195</v>
      </c>
      <c r="D140" s="6" t="s">
        <v>196</v>
      </c>
      <c r="E140" s="6" t="s">
        <v>197</v>
      </c>
      <c r="F140" s="60"/>
      <c r="G140" s="17"/>
      <c r="H140" s="17"/>
    </row>
    <row r="141" spans="2:80" s="12" customFormat="1" x14ac:dyDescent="0.25">
      <c r="B141" s="156" t="s">
        <v>165</v>
      </c>
      <c r="C141" s="2" t="s">
        <v>165</v>
      </c>
      <c r="D141" s="156" t="s">
        <v>165</v>
      </c>
      <c r="E141" s="156" t="s">
        <v>165</v>
      </c>
      <c r="F141" s="17"/>
      <c r="G141" s="17"/>
      <c r="H141" s="17"/>
    </row>
    <row r="144" spans="2:80" s="12" customFormat="1" x14ac:dyDescent="0.25">
      <c r="B144" s="11" t="s">
        <v>198</v>
      </c>
      <c r="C144" s="62" t="s">
        <v>165</v>
      </c>
      <c r="D144" s="11"/>
      <c r="E144" s="11"/>
      <c r="F144" s="60"/>
      <c r="G144" s="60"/>
      <c r="H144" s="60"/>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row>
    <row r="146" spans="2:8" s="12" customFormat="1" x14ac:dyDescent="0.25">
      <c r="B146" s="11" t="s">
        <v>199</v>
      </c>
      <c r="C146" s="27"/>
      <c r="F146" s="17"/>
      <c r="G146" s="17"/>
      <c r="H146" s="17"/>
    </row>
    <row r="148" spans="2:8" s="12" customFormat="1" x14ac:dyDescent="0.25">
      <c r="B148" s="6" t="s">
        <v>200</v>
      </c>
      <c r="C148" s="7" t="s">
        <v>188</v>
      </c>
      <c r="D148" s="11"/>
      <c r="F148" s="17"/>
      <c r="G148" s="17"/>
      <c r="H148" s="17"/>
    </row>
    <row r="149" spans="2:8" s="12" customFormat="1" x14ac:dyDescent="0.25">
      <c r="B149" s="156" t="s">
        <v>165</v>
      </c>
      <c r="C149" s="2" t="s">
        <v>165</v>
      </c>
      <c r="F149" s="17"/>
      <c r="G149" s="17"/>
      <c r="H149" s="17"/>
    </row>
    <row r="152" spans="2:8" s="12" customFormat="1" x14ac:dyDescent="0.25">
      <c r="B152" s="6" t="s">
        <v>201</v>
      </c>
      <c r="C152" s="7" t="s">
        <v>202</v>
      </c>
      <c r="D152" s="11"/>
      <c r="F152" s="17"/>
      <c r="G152" s="17"/>
      <c r="H152" s="17"/>
    </row>
    <row r="153" spans="2:8" s="12" customFormat="1" x14ac:dyDescent="0.25">
      <c r="B153" s="156" t="s">
        <v>165</v>
      </c>
      <c r="C153" s="2" t="s">
        <v>165</v>
      </c>
      <c r="F153" s="17"/>
      <c r="G153" s="17"/>
      <c r="H153" s="17"/>
    </row>
    <row r="156" spans="2:8" s="12" customFormat="1" x14ac:dyDescent="0.25">
      <c r="B156" s="11" t="s">
        <v>203</v>
      </c>
      <c r="C156" s="27"/>
      <c r="F156" s="17"/>
      <c r="G156" s="17"/>
      <c r="H156" s="17"/>
    </row>
    <row r="159" spans="2:8" s="12" customFormat="1" x14ac:dyDescent="0.25">
      <c r="B159" s="11" t="s">
        <v>204</v>
      </c>
      <c r="C159" s="27"/>
      <c r="F159" s="17"/>
      <c r="G159" s="17"/>
      <c r="H159" s="17"/>
    </row>
    <row r="161" spans="2:80" s="12" customFormat="1" x14ac:dyDescent="0.25">
      <c r="B161" s="6" t="s">
        <v>180</v>
      </c>
      <c r="C161" s="7" t="s">
        <v>205</v>
      </c>
      <c r="D161" s="6" t="s">
        <v>195</v>
      </c>
      <c r="E161" s="6" t="s">
        <v>196</v>
      </c>
      <c r="F161" s="61" t="s">
        <v>197</v>
      </c>
      <c r="G161" s="60"/>
      <c r="H161" s="17"/>
    </row>
    <row r="162" spans="2:80" s="12" customFormat="1" x14ac:dyDescent="0.25">
      <c r="B162" s="156" t="s">
        <v>165</v>
      </c>
      <c r="C162" s="2" t="s">
        <v>165</v>
      </c>
      <c r="D162" s="156" t="s">
        <v>165</v>
      </c>
      <c r="E162" s="156" t="s">
        <v>165</v>
      </c>
      <c r="F162" s="59" t="s">
        <v>165</v>
      </c>
      <c r="G162" s="17"/>
      <c r="H162" s="17"/>
    </row>
    <row r="165" spans="2:80" s="12" customFormat="1" x14ac:dyDescent="0.25">
      <c r="B165" s="11" t="s">
        <v>198</v>
      </c>
      <c r="C165" s="62" t="s">
        <v>165</v>
      </c>
      <c r="D165" s="11"/>
      <c r="E165" s="11"/>
      <c r="F165" s="60"/>
      <c r="G165" s="60"/>
      <c r="H165" s="60"/>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row>
    <row r="167" spans="2:80" s="12" customFormat="1" x14ac:dyDescent="0.25">
      <c r="B167" s="11" t="s">
        <v>199</v>
      </c>
      <c r="C167" s="27"/>
      <c r="F167" s="17"/>
      <c r="G167" s="17"/>
      <c r="H167" s="17"/>
    </row>
    <row r="169" spans="2:80" s="12" customFormat="1" x14ac:dyDescent="0.25">
      <c r="B169" s="6" t="s">
        <v>200</v>
      </c>
      <c r="C169" s="7" t="s">
        <v>188</v>
      </c>
      <c r="D169" s="11"/>
      <c r="F169" s="17"/>
      <c r="G169" s="17"/>
      <c r="H169" s="17"/>
    </row>
    <row r="170" spans="2:80" s="12" customFormat="1" x14ac:dyDescent="0.25">
      <c r="B170" s="156" t="s">
        <v>165</v>
      </c>
      <c r="C170" s="2" t="s">
        <v>165</v>
      </c>
      <c r="F170" s="17"/>
      <c r="G170" s="17"/>
      <c r="H170" s="17"/>
    </row>
    <row r="173" spans="2:80" s="12" customFormat="1" x14ac:dyDescent="0.25">
      <c r="B173" s="6" t="s">
        <v>201</v>
      </c>
      <c r="C173" s="7" t="s">
        <v>202</v>
      </c>
      <c r="D173" s="11"/>
      <c r="F173" s="17"/>
      <c r="G173" s="17"/>
      <c r="H173" s="17"/>
    </row>
    <row r="174" spans="2:80" s="12" customFormat="1" x14ac:dyDescent="0.25">
      <c r="B174" s="156" t="s">
        <v>165</v>
      </c>
      <c r="C174" s="2" t="s">
        <v>165</v>
      </c>
      <c r="F174" s="17"/>
      <c r="G174" s="17"/>
      <c r="H174" s="17"/>
    </row>
    <row r="177" spans="2:8" s="12" customFormat="1" x14ac:dyDescent="0.25">
      <c r="B177" s="11" t="s">
        <v>203</v>
      </c>
      <c r="C177" s="27"/>
      <c r="F177" s="17"/>
      <c r="G177" s="17"/>
      <c r="H177" s="17"/>
    </row>
    <row r="180" spans="2:8" s="12" customFormat="1" x14ac:dyDescent="0.25">
      <c r="B180" s="11" t="s">
        <v>206</v>
      </c>
      <c r="C180" s="27"/>
      <c r="F180" s="17"/>
      <c r="G180" s="17"/>
      <c r="H180" s="17"/>
    </row>
    <row r="181" spans="2:8" s="12" customFormat="1" x14ac:dyDescent="0.25">
      <c r="B181" s="6" t="s">
        <v>180</v>
      </c>
      <c r="C181" s="7" t="s">
        <v>207</v>
      </c>
      <c r="D181" s="6" t="s">
        <v>208</v>
      </c>
      <c r="E181" s="6" t="s">
        <v>209</v>
      </c>
      <c r="F181" s="61" t="s">
        <v>210</v>
      </c>
      <c r="G181" s="60"/>
      <c r="H181" s="17"/>
    </row>
    <row r="182" spans="2:8" s="12" customFormat="1" x14ac:dyDescent="0.25">
      <c r="B182" s="156" t="s">
        <v>165</v>
      </c>
      <c r="C182" s="2" t="s">
        <v>165</v>
      </c>
      <c r="D182" s="156" t="s">
        <v>165</v>
      </c>
      <c r="E182" s="156" t="s">
        <v>165</v>
      </c>
      <c r="F182" s="59" t="s">
        <v>165</v>
      </c>
      <c r="G182" s="17"/>
      <c r="H182" s="17"/>
    </row>
    <row r="183" spans="2:8" s="12" customFormat="1" x14ac:dyDescent="0.25">
      <c r="B183" s="12" t="s">
        <v>211</v>
      </c>
      <c r="C183" s="27"/>
      <c r="F183" s="17"/>
      <c r="G183" s="17"/>
      <c r="H183" s="17"/>
    </row>
  </sheetData>
  <mergeCells count="3">
    <mergeCell ref="B1:E1"/>
    <mergeCell ref="C3:C7"/>
    <mergeCell ref="D3:D7"/>
  </mergeCells>
  <hyperlinks>
    <hyperlink ref="A1" location="Index!A1" display="Index" xr:uid="{E23D7BED-D054-4B35-9321-E02CE140080E}"/>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50DA-C840-4A2F-9188-F4B0F270313F}">
  <sheetPr codeName="Sheet52"/>
  <dimension ref="A1:CB177"/>
  <sheetViews>
    <sheetView topLeftCell="A48"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107</v>
      </c>
      <c r="C1" s="188"/>
      <c r="D1" s="188"/>
      <c r="E1" s="188"/>
      <c r="F1" s="17"/>
      <c r="G1" s="17"/>
      <c r="H1" s="17"/>
    </row>
    <row r="3" spans="1:9" s="12" customFormat="1" ht="18" customHeight="1" x14ac:dyDescent="0.25">
      <c r="B3" s="1" t="s">
        <v>575</v>
      </c>
      <c r="C3" s="178"/>
      <c r="D3" s="179"/>
      <c r="F3" s="17"/>
      <c r="G3" s="17"/>
      <c r="H3" s="17"/>
    </row>
    <row r="4" spans="1:9" s="12" customFormat="1" ht="18" customHeight="1" x14ac:dyDescent="0.25">
      <c r="B4" s="159" t="s">
        <v>576</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9" t="s">
        <v>577</v>
      </c>
      <c r="C6" s="178"/>
      <c r="D6" s="179"/>
      <c r="F6" s="17"/>
      <c r="G6" s="17"/>
      <c r="H6" s="17"/>
    </row>
    <row r="7" spans="1:9" s="12" customFormat="1" ht="18" customHeight="1" x14ac:dyDescent="0.25">
      <c r="B7" s="159" t="s">
        <v>578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1694</v>
      </c>
      <c r="C15" s="27" t="s">
        <v>143</v>
      </c>
      <c r="D15" s="12" t="s">
        <v>320</v>
      </c>
      <c r="E15" s="12" t="s">
        <v>579</v>
      </c>
      <c r="F15" s="17">
        <v>13444</v>
      </c>
      <c r="G15" s="17">
        <v>563.17999999999995</v>
      </c>
      <c r="H15" s="17">
        <v>9.74</v>
      </c>
    </row>
    <row r="16" spans="1:9" s="12" customFormat="1" x14ac:dyDescent="0.25">
      <c r="B16" s="12" t="s">
        <v>1695</v>
      </c>
      <c r="C16" s="27" t="s">
        <v>143</v>
      </c>
      <c r="D16" s="12" t="s">
        <v>275</v>
      </c>
      <c r="E16" s="12" t="s">
        <v>580</v>
      </c>
      <c r="F16" s="17">
        <v>172774</v>
      </c>
      <c r="G16" s="17">
        <v>534.29999999999995</v>
      </c>
      <c r="H16" s="17">
        <v>9.24</v>
      </c>
    </row>
    <row r="17" spans="2:8" s="12" customFormat="1" x14ac:dyDescent="0.25">
      <c r="B17" s="12" t="s">
        <v>1696</v>
      </c>
      <c r="C17" s="27" t="s">
        <v>143</v>
      </c>
      <c r="D17" s="12" t="s">
        <v>295</v>
      </c>
      <c r="E17" s="12" t="s">
        <v>581</v>
      </c>
      <c r="F17" s="17">
        <v>27343</v>
      </c>
      <c r="G17" s="17">
        <v>379.08</v>
      </c>
      <c r="H17" s="17">
        <v>6.56</v>
      </c>
    </row>
    <row r="18" spans="2:8" s="12" customFormat="1" x14ac:dyDescent="0.25">
      <c r="B18" s="12" t="s">
        <v>1624</v>
      </c>
      <c r="C18" s="27" t="s">
        <v>143</v>
      </c>
      <c r="D18" s="12" t="s">
        <v>293</v>
      </c>
      <c r="E18" s="12" t="s">
        <v>446</v>
      </c>
      <c r="F18" s="17">
        <v>3675</v>
      </c>
      <c r="G18" s="17">
        <v>344.37</v>
      </c>
      <c r="H18" s="17">
        <v>5.96</v>
      </c>
    </row>
    <row r="19" spans="2:8" s="12" customFormat="1" x14ac:dyDescent="0.25">
      <c r="B19" s="12" t="s">
        <v>1608</v>
      </c>
      <c r="C19" s="27" t="s">
        <v>143</v>
      </c>
      <c r="D19" s="12" t="s">
        <v>315</v>
      </c>
      <c r="E19" s="12" t="s">
        <v>418</v>
      </c>
      <c r="F19" s="17">
        <v>23004</v>
      </c>
      <c r="G19" s="17">
        <v>315.79000000000002</v>
      </c>
      <c r="H19" s="17">
        <v>5.46</v>
      </c>
    </row>
    <row r="20" spans="2:8" s="12" customFormat="1" x14ac:dyDescent="0.25">
      <c r="B20" s="12" t="s">
        <v>1697</v>
      </c>
      <c r="C20" s="27" t="s">
        <v>143</v>
      </c>
      <c r="D20" s="12" t="s">
        <v>275</v>
      </c>
      <c r="E20" s="12" t="s">
        <v>582</v>
      </c>
      <c r="F20" s="17">
        <v>20913</v>
      </c>
      <c r="G20" s="17">
        <v>302.64999999999998</v>
      </c>
      <c r="H20" s="17">
        <v>5.24</v>
      </c>
    </row>
    <row r="21" spans="2:8" s="12" customFormat="1" x14ac:dyDescent="0.25">
      <c r="B21" s="12" t="s">
        <v>1610</v>
      </c>
      <c r="C21" s="27" t="s">
        <v>143</v>
      </c>
      <c r="D21" s="12" t="s">
        <v>285</v>
      </c>
      <c r="E21" s="12" t="s">
        <v>423</v>
      </c>
      <c r="F21" s="17">
        <v>4377</v>
      </c>
      <c r="G21" s="17">
        <v>293.16000000000003</v>
      </c>
      <c r="H21" s="17">
        <v>5.07</v>
      </c>
    </row>
    <row r="22" spans="2:8" s="12" customFormat="1" x14ac:dyDescent="0.25">
      <c r="B22" s="12" t="s">
        <v>1556</v>
      </c>
      <c r="C22" s="27" t="s">
        <v>143</v>
      </c>
      <c r="D22" s="12" t="s">
        <v>315</v>
      </c>
      <c r="E22" s="12" t="s">
        <v>316</v>
      </c>
      <c r="F22" s="17">
        <v>81573</v>
      </c>
      <c r="G22" s="17">
        <v>284</v>
      </c>
      <c r="H22" s="17">
        <v>4.91</v>
      </c>
    </row>
    <row r="23" spans="2:8" s="12" customFormat="1" x14ac:dyDescent="0.25">
      <c r="B23" s="12" t="s">
        <v>1698</v>
      </c>
      <c r="C23" s="27" t="s">
        <v>143</v>
      </c>
      <c r="D23" s="12" t="s">
        <v>285</v>
      </c>
      <c r="E23" s="12" t="s">
        <v>583</v>
      </c>
      <c r="F23" s="17">
        <v>43296</v>
      </c>
      <c r="G23" s="17">
        <v>273.93</v>
      </c>
      <c r="H23" s="17">
        <v>4.74</v>
      </c>
    </row>
    <row r="24" spans="2:8" s="12" customFormat="1" x14ac:dyDescent="0.25">
      <c r="B24" s="12" t="s">
        <v>1564</v>
      </c>
      <c r="C24" s="27" t="s">
        <v>143</v>
      </c>
      <c r="D24" s="12" t="s">
        <v>297</v>
      </c>
      <c r="E24" s="12" t="s">
        <v>327</v>
      </c>
      <c r="F24" s="17">
        <v>132873</v>
      </c>
      <c r="G24" s="17">
        <v>238.04</v>
      </c>
      <c r="H24" s="17">
        <v>4.12</v>
      </c>
    </row>
    <row r="25" spans="2:8" s="12" customFormat="1" x14ac:dyDescent="0.25">
      <c r="B25" s="12" t="s">
        <v>1620</v>
      </c>
      <c r="C25" s="27" t="s">
        <v>143</v>
      </c>
      <c r="D25" s="12" t="s">
        <v>433</v>
      </c>
      <c r="E25" s="12" t="s">
        <v>434</v>
      </c>
      <c r="F25" s="17">
        <v>10092</v>
      </c>
      <c r="G25" s="17">
        <v>237.66</v>
      </c>
      <c r="H25" s="17">
        <v>4.1100000000000003</v>
      </c>
    </row>
    <row r="26" spans="2:8" s="12" customFormat="1" x14ac:dyDescent="0.25">
      <c r="B26" s="12" t="s">
        <v>1699</v>
      </c>
      <c r="C26" s="27" t="s">
        <v>143</v>
      </c>
      <c r="D26" s="12" t="s">
        <v>335</v>
      </c>
      <c r="E26" s="12" t="s">
        <v>584</v>
      </c>
      <c r="F26" s="17">
        <v>7426</v>
      </c>
      <c r="G26" s="17">
        <v>206.35</v>
      </c>
      <c r="H26" s="17">
        <v>3.57</v>
      </c>
    </row>
    <row r="27" spans="2:8" s="12" customFormat="1" x14ac:dyDescent="0.25">
      <c r="B27" s="12" t="s">
        <v>1700</v>
      </c>
      <c r="C27" s="27" t="s">
        <v>143</v>
      </c>
      <c r="D27" s="12" t="s">
        <v>315</v>
      </c>
      <c r="E27" s="12" t="s">
        <v>585</v>
      </c>
      <c r="F27" s="17">
        <v>1151013</v>
      </c>
      <c r="G27" s="17">
        <v>175.53</v>
      </c>
      <c r="H27" s="17">
        <v>3.04</v>
      </c>
    </row>
    <row r="28" spans="2:8" s="12" customFormat="1" x14ac:dyDescent="0.25">
      <c r="B28" s="12" t="s">
        <v>1701</v>
      </c>
      <c r="C28" s="27" t="s">
        <v>143</v>
      </c>
      <c r="D28" s="12" t="s">
        <v>386</v>
      </c>
      <c r="E28" s="12" t="s">
        <v>586</v>
      </c>
      <c r="F28" s="17">
        <v>3356</v>
      </c>
      <c r="G28" s="17">
        <v>168.76</v>
      </c>
      <c r="H28" s="17">
        <v>2.92</v>
      </c>
    </row>
    <row r="29" spans="2:8" s="12" customFormat="1" x14ac:dyDescent="0.25">
      <c r="B29" s="12" t="s">
        <v>1614</v>
      </c>
      <c r="C29" s="27" t="s">
        <v>143</v>
      </c>
      <c r="D29" s="12" t="s">
        <v>275</v>
      </c>
      <c r="E29" s="12" t="s">
        <v>427</v>
      </c>
      <c r="F29" s="17">
        <v>11507</v>
      </c>
      <c r="G29" s="17">
        <v>167.98</v>
      </c>
      <c r="H29" s="17">
        <v>2.91</v>
      </c>
    </row>
    <row r="30" spans="2:8" s="12" customFormat="1" x14ac:dyDescent="0.25">
      <c r="B30" s="12" t="s">
        <v>1702</v>
      </c>
      <c r="C30" s="27" t="s">
        <v>143</v>
      </c>
      <c r="D30" s="12" t="s">
        <v>268</v>
      </c>
      <c r="E30" s="12" t="s">
        <v>587</v>
      </c>
      <c r="F30" s="17">
        <v>7978</v>
      </c>
      <c r="G30" s="17">
        <v>148.41999999999999</v>
      </c>
      <c r="H30" s="17">
        <v>2.57</v>
      </c>
    </row>
    <row r="31" spans="2:8" s="12" customFormat="1" x14ac:dyDescent="0.25">
      <c r="B31" s="12" t="s">
        <v>1703</v>
      </c>
      <c r="C31" s="27" t="s">
        <v>143</v>
      </c>
      <c r="D31" s="12" t="s">
        <v>266</v>
      </c>
      <c r="E31" s="12" t="s">
        <v>588</v>
      </c>
      <c r="F31" s="17">
        <v>6067</v>
      </c>
      <c r="G31" s="17">
        <v>134.61000000000001</v>
      </c>
      <c r="H31" s="17">
        <v>2.33</v>
      </c>
    </row>
    <row r="32" spans="2:8" s="12" customFormat="1" x14ac:dyDescent="0.25">
      <c r="B32" s="12" t="s">
        <v>1704</v>
      </c>
      <c r="C32" s="27" t="s">
        <v>143</v>
      </c>
      <c r="D32" s="12" t="s">
        <v>266</v>
      </c>
      <c r="E32" s="12" t="s">
        <v>589</v>
      </c>
      <c r="F32" s="17">
        <v>15037</v>
      </c>
      <c r="G32" s="17">
        <v>127.85</v>
      </c>
      <c r="H32" s="17">
        <v>2.21</v>
      </c>
    </row>
    <row r="33" spans="2:8" s="12" customFormat="1" x14ac:dyDescent="0.25">
      <c r="B33" s="12" t="s">
        <v>1705</v>
      </c>
      <c r="C33" s="27" t="s">
        <v>143</v>
      </c>
      <c r="D33" s="12" t="s">
        <v>295</v>
      </c>
      <c r="E33" s="12" t="s">
        <v>590</v>
      </c>
      <c r="F33" s="17">
        <v>20883</v>
      </c>
      <c r="G33" s="17">
        <v>113.91</v>
      </c>
      <c r="H33" s="17">
        <v>1.97</v>
      </c>
    </row>
    <row r="34" spans="2:8" s="12" customFormat="1" x14ac:dyDescent="0.25">
      <c r="B34" s="12" t="s">
        <v>1706</v>
      </c>
      <c r="C34" s="27" t="s">
        <v>143</v>
      </c>
      <c r="D34" s="12" t="s">
        <v>295</v>
      </c>
      <c r="E34" s="12" t="s">
        <v>591</v>
      </c>
      <c r="F34" s="17">
        <v>12131</v>
      </c>
      <c r="G34" s="17">
        <v>111.38</v>
      </c>
      <c r="H34" s="17">
        <v>1.93</v>
      </c>
    </row>
    <row r="35" spans="2:8" s="12" customFormat="1" x14ac:dyDescent="0.25">
      <c r="B35" s="12" t="s">
        <v>1707</v>
      </c>
      <c r="C35" s="27" t="s">
        <v>143</v>
      </c>
      <c r="D35" s="12" t="s">
        <v>287</v>
      </c>
      <c r="E35" s="12" t="s">
        <v>592</v>
      </c>
      <c r="F35" s="17">
        <v>1979</v>
      </c>
      <c r="G35" s="17">
        <v>76.87</v>
      </c>
      <c r="H35" s="17">
        <v>1.33</v>
      </c>
    </row>
    <row r="36" spans="2:8" s="12" customFormat="1" x14ac:dyDescent="0.25">
      <c r="B36" s="12" t="s">
        <v>1611</v>
      </c>
      <c r="C36" s="27" t="s">
        <v>143</v>
      </c>
      <c r="D36" s="12" t="s">
        <v>421</v>
      </c>
      <c r="E36" s="12" t="s">
        <v>424</v>
      </c>
      <c r="F36" s="17">
        <v>571</v>
      </c>
      <c r="G36" s="17">
        <v>70.8</v>
      </c>
      <c r="H36" s="17">
        <v>1.22</v>
      </c>
    </row>
    <row r="37" spans="2:8" s="12" customFormat="1" x14ac:dyDescent="0.25">
      <c r="B37" s="12" t="s">
        <v>1540</v>
      </c>
      <c r="C37" s="27" t="s">
        <v>143</v>
      </c>
      <c r="D37" s="12" t="s">
        <v>270</v>
      </c>
      <c r="E37" s="12" t="s">
        <v>290</v>
      </c>
      <c r="F37" s="17">
        <v>2760</v>
      </c>
      <c r="G37" s="17">
        <v>70.28</v>
      </c>
      <c r="H37" s="17">
        <v>1.22</v>
      </c>
    </row>
    <row r="38" spans="2:8" s="12" customFormat="1" x14ac:dyDescent="0.25">
      <c r="B38" s="12" t="s">
        <v>593</v>
      </c>
      <c r="C38" s="27" t="s">
        <v>143</v>
      </c>
      <c r="D38" s="12" t="s">
        <v>297</v>
      </c>
      <c r="E38" s="12" t="s">
        <v>594</v>
      </c>
      <c r="F38" s="17">
        <v>41044</v>
      </c>
      <c r="G38" s="17">
        <v>67.39</v>
      </c>
      <c r="H38" s="17">
        <v>1.17</v>
      </c>
    </row>
    <row r="39" spans="2:8" s="12" customFormat="1" x14ac:dyDescent="0.25">
      <c r="B39" s="12" t="s">
        <v>1562</v>
      </c>
      <c r="C39" s="27" t="s">
        <v>143</v>
      </c>
      <c r="D39" s="12" t="s">
        <v>324</v>
      </c>
      <c r="E39" s="12" t="s">
        <v>325</v>
      </c>
      <c r="F39" s="17">
        <v>11519</v>
      </c>
      <c r="G39" s="17">
        <v>56.9</v>
      </c>
      <c r="H39" s="17">
        <v>0.98</v>
      </c>
    </row>
    <row r="40" spans="2:8" s="12" customFormat="1" x14ac:dyDescent="0.25">
      <c r="B40" s="12" t="s">
        <v>1708</v>
      </c>
      <c r="C40" s="27" t="s">
        <v>143</v>
      </c>
      <c r="D40" s="12" t="s">
        <v>144</v>
      </c>
      <c r="E40" s="12" t="s">
        <v>595</v>
      </c>
      <c r="F40" s="17">
        <v>677</v>
      </c>
      <c r="G40" s="17">
        <v>47.01</v>
      </c>
      <c r="H40" s="17">
        <v>0.81</v>
      </c>
    </row>
    <row r="41" spans="2:8" s="12" customFormat="1" x14ac:dyDescent="0.25">
      <c r="B41" s="12" t="s">
        <v>1709</v>
      </c>
      <c r="C41" s="27" t="s">
        <v>143</v>
      </c>
      <c r="D41" s="12" t="s">
        <v>368</v>
      </c>
      <c r="E41" s="12" t="s">
        <v>596</v>
      </c>
      <c r="F41" s="17">
        <v>99</v>
      </c>
      <c r="G41" s="17">
        <v>35.6</v>
      </c>
      <c r="H41" s="17">
        <v>0.62</v>
      </c>
    </row>
    <row r="42" spans="2:8" s="12" customFormat="1" x14ac:dyDescent="0.25">
      <c r="B42" s="12" t="s">
        <v>597</v>
      </c>
      <c r="C42" s="27" t="s">
        <v>143</v>
      </c>
      <c r="D42" s="12" t="s">
        <v>261</v>
      </c>
      <c r="E42" s="12" t="s">
        <v>598</v>
      </c>
      <c r="F42" s="17">
        <v>3506</v>
      </c>
      <c r="G42" s="17">
        <v>27.67</v>
      </c>
      <c r="H42" s="17">
        <v>0.48</v>
      </c>
    </row>
    <row r="43" spans="2:8" s="12" customFormat="1" x14ac:dyDescent="0.25">
      <c r="B43" s="12" t="s">
        <v>1622</v>
      </c>
      <c r="C43" s="27" t="s">
        <v>143</v>
      </c>
      <c r="D43" s="12" t="s">
        <v>285</v>
      </c>
      <c r="E43" s="12" t="s">
        <v>436</v>
      </c>
      <c r="F43" s="17">
        <v>1340</v>
      </c>
      <c r="G43" s="17">
        <v>20.48</v>
      </c>
      <c r="H43" s="17">
        <v>0.35</v>
      </c>
    </row>
    <row r="44" spans="2:8" s="12" customFormat="1" x14ac:dyDescent="0.25">
      <c r="B44" s="12" t="s">
        <v>1710</v>
      </c>
      <c r="C44" s="27" t="s">
        <v>143</v>
      </c>
      <c r="D44" s="12" t="s">
        <v>278</v>
      </c>
      <c r="E44" s="12" t="s">
        <v>599</v>
      </c>
      <c r="F44" s="17">
        <v>5135</v>
      </c>
      <c r="G44" s="17">
        <v>15.35</v>
      </c>
      <c r="H44" s="17">
        <v>0.27</v>
      </c>
    </row>
    <row r="45" spans="2:8" s="12" customFormat="1" x14ac:dyDescent="0.25">
      <c r="B45" s="11" t="s">
        <v>155</v>
      </c>
      <c r="C45" s="62"/>
      <c r="D45" s="11"/>
      <c r="E45" s="11"/>
      <c r="F45" s="60"/>
      <c r="G45" s="60">
        <f>SUM(G12:G44)</f>
        <v>5609.2999999999993</v>
      </c>
      <c r="H45" s="60">
        <f>SUM(H12:H44)</f>
        <v>97.05</v>
      </c>
    </row>
    <row r="46" spans="2:8" s="12" customFormat="1" x14ac:dyDescent="0.25">
      <c r="B46" s="74" t="s">
        <v>137</v>
      </c>
      <c r="C46" s="75" t="s">
        <v>138</v>
      </c>
      <c r="D46" s="74" t="s">
        <v>217</v>
      </c>
      <c r="E46" s="74" t="s">
        <v>140</v>
      </c>
      <c r="F46" s="73" t="s">
        <v>149</v>
      </c>
      <c r="G46" s="73" t="s">
        <v>150</v>
      </c>
      <c r="H46" s="73" t="s">
        <v>151</v>
      </c>
    </row>
    <row r="47" spans="2:8" s="12" customFormat="1" x14ac:dyDescent="0.25">
      <c r="B47" s="11" t="s">
        <v>218</v>
      </c>
      <c r="C47" s="27"/>
      <c r="F47" s="17"/>
      <c r="G47" s="17"/>
      <c r="H47" s="17"/>
    </row>
    <row r="48" spans="2:8" s="12" customFormat="1" x14ac:dyDescent="0.25">
      <c r="B48" s="11" t="s">
        <v>142</v>
      </c>
      <c r="C48" s="27"/>
      <c r="F48" s="17"/>
      <c r="G48" s="17"/>
      <c r="H48" s="17"/>
    </row>
    <row r="49" spans="2:8" s="12" customFormat="1" x14ac:dyDescent="0.25">
      <c r="B49" s="11" t="s">
        <v>600</v>
      </c>
      <c r="C49" s="27"/>
      <c r="F49" s="17"/>
      <c r="G49" s="17"/>
      <c r="H49" s="17"/>
    </row>
    <row r="50" spans="2:8" s="12" customFormat="1" x14ac:dyDescent="0.25">
      <c r="B50" s="12" t="s">
        <v>1711</v>
      </c>
      <c r="C50" s="27">
        <v>7.47</v>
      </c>
      <c r="D50" s="12" t="s">
        <v>508</v>
      </c>
      <c r="E50" s="12" t="s">
        <v>601</v>
      </c>
      <c r="F50" s="17">
        <v>8627</v>
      </c>
      <c r="G50" s="17">
        <v>2.5</v>
      </c>
      <c r="H50" s="17">
        <v>0.04</v>
      </c>
    </row>
    <row r="51" spans="2:8" s="12" customFormat="1" x14ac:dyDescent="0.25">
      <c r="B51" s="11" t="s">
        <v>525</v>
      </c>
      <c r="C51" s="62"/>
      <c r="D51" s="11"/>
      <c r="E51" s="11"/>
      <c r="F51" s="60"/>
      <c r="G51" s="60">
        <f>SUM(G46:G50)</f>
        <v>2.5</v>
      </c>
      <c r="H51" s="60">
        <f>SUM(H46:H50)</f>
        <v>0.04</v>
      </c>
    </row>
    <row r="52" spans="2:8" s="12" customFormat="1" x14ac:dyDescent="0.25">
      <c r="B52" s="11" t="s">
        <v>526</v>
      </c>
      <c r="C52" s="62"/>
      <c r="D52" s="11"/>
      <c r="E52" s="11"/>
      <c r="F52" s="60"/>
      <c r="G52" s="60">
        <v>184.48</v>
      </c>
      <c r="H52" s="60">
        <v>3.19</v>
      </c>
    </row>
    <row r="53" spans="2:8" s="12" customFormat="1" x14ac:dyDescent="0.25">
      <c r="B53" s="11" t="s">
        <v>157</v>
      </c>
      <c r="C53" s="62"/>
      <c r="D53" s="11"/>
      <c r="E53" s="11"/>
      <c r="F53" s="60"/>
      <c r="G53" s="60">
        <v>5796.28</v>
      </c>
      <c r="H53" s="60">
        <v>100.28</v>
      </c>
    </row>
    <row r="54" spans="2:8" s="12" customFormat="1" x14ac:dyDescent="0.25">
      <c r="B54" s="11" t="s">
        <v>158</v>
      </c>
      <c r="C54" s="62"/>
      <c r="D54" s="11"/>
      <c r="E54" s="11"/>
      <c r="F54" s="60"/>
      <c r="G54" s="60">
        <v>-15.102326700000475</v>
      </c>
      <c r="H54" s="60">
        <v>-0.28000000000000114</v>
      </c>
    </row>
    <row r="55" spans="2:8" s="12" customFormat="1" x14ac:dyDescent="0.25">
      <c r="B55" s="11" t="s">
        <v>159</v>
      </c>
      <c r="C55" s="62"/>
      <c r="D55" s="11"/>
      <c r="E55" s="11"/>
      <c r="F55" s="60"/>
      <c r="G55" s="60">
        <v>5781.1776732999997</v>
      </c>
      <c r="H55" s="60">
        <v>100</v>
      </c>
    </row>
    <row r="56" spans="2:8" s="12" customFormat="1" x14ac:dyDescent="0.25">
      <c r="B56" s="12" t="s">
        <v>160</v>
      </c>
      <c r="C56" s="27"/>
      <c r="F56" s="17"/>
      <c r="G56" s="17"/>
      <c r="H56" s="17"/>
    </row>
    <row r="57" spans="2:8" s="12" customFormat="1" x14ac:dyDescent="0.25">
      <c r="B57" s="11" t="s">
        <v>161</v>
      </c>
      <c r="C57" s="27"/>
      <c r="F57" s="17"/>
      <c r="G57" s="17"/>
      <c r="H57" s="17"/>
    </row>
    <row r="58" spans="2:8" s="12" customFormat="1" x14ac:dyDescent="0.25">
      <c r="B58" s="11" t="s">
        <v>162</v>
      </c>
      <c r="C58" s="27" t="s">
        <v>163</v>
      </c>
      <c r="F58" s="17"/>
      <c r="G58" s="17"/>
      <c r="H58" s="17"/>
    </row>
    <row r="59" spans="2:8" s="12" customFormat="1" x14ac:dyDescent="0.25">
      <c r="B59" s="11" t="s">
        <v>166</v>
      </c>
      <c r="C59" s="27" t="s">
        <v>165</v>
      </c>
      <c r="F59" s="17"/>
      <c r="G59" s="17"/>
      <c r="H59" s="17"/>
    </row>
    <row r="60" spans="2:8" s="12" customFormat="1" x14ac:dyDescent="0.25">
      <c r="B60" s="11" t="s">
        <v>167</v>
      </c>
      <c r="C60" s="27" t="s">
        <v>165</v>
      </c>
      <c r="F60" s="17"/>
      <c r="G60" s="17"/>
      <c r="H60" s="17"/>
    </row>
    <row r="61" spans="2:8" s="12" customFormat="1" x14ac:dyDescent="0.25">
      <c r="B61" s="11" t="s">
        <v>168</v>
      </c>
      <c r="C61" s="27" t="s">
        <v>169</v>
      </c>
      <c r="F61" s="17"/>
      <c r="G61" s="17"/>
      <c r="H61" s="17"/>
    </row>
    <row r="62" spans="2:8" s="12" customFormat="1" x14ac:dyDescent="0.25">
      <c r="B62" s="11" t="s">
        <v>602</v>
      </c>
      <c r="C62" s="62"/>
      <c r="F62" s="17"/>
      <c r="G62" s="17"/>
      <c r="H62" s="17"/>
    </row>
    <row r="63" spans="2:8" s="12" customFormat="1" x14ac:dyDescent="0.25">
      <c r="B63" s="11" t="s">
        <v>603</v>
      </c>
      <c r="C63" s="62"/>
      <c r="F63" s="17"/>
      <c r="G63" s="17"/>
      <c r="H63" s="17"/>
    </row>
    <row r="64" spans="2:8" s="12" customFormat="1" x14ac:dyDescent="0.25">
      <c r="B64" s="11" t="s">
        <v>604</v>
      </c>
      <c r="C64" s="62"/>
      <c r="F64" s="17"/>
      <c r="G64" s="17"/>
      <c r="H64" s="17"/>
    </row>
    <row r="65" spans="2:8" s="12" customFormat="1" x14ac:dyDescent="0.25">
      <c r="B65" s="11" t="s">
        <v>605</v>
      </c>
      <c r="C65" s="62"/>
      <c r="F65" s="17"/>
      <c r="G65" s="17"/>
      <c r="H65" s="17"/>
    </row>
    <row r="66" spans="2:8" s="12" customFormat="1" x14ac:dyDescent="0.25">
      <c r="B66" s="11" t="s">
        <v>606</v>
      </c>
      <c r="C66" s="62"/>
      <c r="F66" s="17"/>
      <c r="G66" s="17"/>
      <c r="H66" s="17"/>
    </row>
    <row r="67" spans="2:8" s="12" customFormat="1" x14ac:dyDescent="0.25">
      <c r="B67" s="11" t="s">
        <v>607</v>
      </c>
      <c r="C67" s="62"/>
      <c r="F67" s="17"/>
      <c r="G67" s="17"/>
      <c r="H67" s="17"/>
    </row>
    <row r="68" spans="2:8" s="12" customFormat="1" x14ac:dyDescent="0.25">
      <c r="B68" s="11" t="s">
        <v>608</v>
      </c>
      <c r="C68" s="62"/>
      <c r="F68" s="17"/>
      <c r="G68" s="17"/>
      <c r="H68" s="17"/>
    </row>
    <row r="69" spans="2:8" s="12" customFormat="1" x14ac:dyDescent="0.25">
      <c r="B69" s="11" t="s">
        <v>609</v>
      </c>
      <c r="C69" s="62"/>
      <c r="F69" s="17"/>
      <c r="G69" s="17"/>
      <c r="H69" s="17"/>
    </row>
    <row r="70" spans="2:8" s="12" customFormat="1" x14ac:dyDescent="0.25">
      <c r="B70" s="11" t="s">
        <v>3510</v>
      </c>
      <c r="C70" s="62"/>
      <c r="F70" s="17"/>
      <c r="G70" s="17"/>
      <c r="H70" s="17"/>
    </row>
    <row r="71" spans="2:8" s="12" customFormat="1" x14ac:dyDescent="0.25">
      <c r="B71" s="12" t="s">
        <v>174</v>
      </c>
      <c r="C71" s="27"/>
      <c r="F71" s="17"/>
      <c r="G71" s="17"/>
      <c r="H71" s="17"/>
    </row>
    <row r="72" spans="2:8" s="12" customFormat="1" x14ac:dyDescent="0.25">
      <c r="B72" s="12" t="s">
        <v>234</v>
      </c>
      <c r="C72" s="27"/>
      <c r="F72" s="17"/>
      <c r="G72" s="17"/>
      <c r="H72" s="17"/>
    </row>
    <row r="75" spans="2:8" s="12" customFormat="1" x14ac:dyDescent="0.25">
      <c r="B75" s="6" t="s">
        <v>1500</v>
      </c>
      <c r="C75" s="7"/>
      <c r="F75" s="17"/>
      <c r="G75" s="17"/>
      <c r="H75" s="17"/>
    </row>
    <row r="76" spans="2:8" s="12" customFormat="1" ht="30" x14ac:dyDescent="0.25">
      <c r="B76" s="6" t="s">
        <v>235</v>
      </c>
      <c r="C76" s="8" t="s">
        <v>236</v>
      </c>
      <c r="F76" s="17"/>
      <c r="G76" s="17"/>
      <c r="H76" s="17"/>
    </row>
    <row r="77" spans="2:8" s="12" customFormat="1" x14ac:dyDescent="0.25">
      <c r="B77" s="156" t="s">
        <v>237</v>
      </c>
      <c r="C77" s="2"/>
      <c r="F77" s="17"/>
      <c r="G77" s="17"/>
      <c r="H77" s="17"/>
    </row>
    <row r="78" spans="2:8" s="12" customFormat="1" x14ac:dyDescent="0.25">
      <c r="B78" s="156" t="s">
        <v>238</v>
      </c>
      <c r="C78" s="2"/>
      <c r="F78" s="17"/>
      <c r="G78" s="17"/>
      <c r="H78" s="17"/>
    </row>
    <row r="79" spans="2:8" s="12" customFormat="1" x14ac:dyDescent="0.25">
      <c r="B79" s="156" t="s">
        <v>239</v>
      </c>
      <c r="C79" s="2"/>
      <c r="F79" s="17"/>
      <c r="G79" s="17"/>
      <c r="H79" s="17"/>
    </row>
    <row r="80" spans="2:8" s="12" customFormat="1" x14ac:dyDescent="0.25">
      <c r="B80" s="156" t="s">
        <v>240</v>
      </c>
      <c r="C80" s="2"/>
      <c r="F80" s="17"/>
      <c r="G80" s="17"/>
      <c r="H80" s="17"/>
    </row>
    <row r="81" spans="2:8" s="12" customFormat="1" x14ac:dyDescent="0.25">
      <c r="B81" s="156" t="s">
        <v>241</v>
      </c>
      <c r="C81" s="2"/>
      <c r="F81" s="17"/>
      <c r="G81" s="17"/>
      <c r="H81" s="17"/>
    </row>
    <row r="82" spans="2:8" s="12" customFormat="1" x14ac:dyDescent="0.25">
      <c r="B82" s="156" t="s">
        <v>242</v>
      </c>
      <c r="C82" s="2"/>
      <c r="F82" s="17"/>
      <c r="G82" s="17"/>
      <c r="H82" s="17"/>
    </row>
    <row r="83" spans="2:8" s="12" customFormat="1" x14ac:dyDescent="0.25">
      <c r="B83" s="6" t="s">
        <v>243</v>
      </c>
      <c r="C83" s="7"/>
      <c r="F83" s="17"/>
      <c r="G83" s="17"/>
      <c r="H83" s="17"/>
    </row>
    <row r="85" spans="2:8" s="12" customFormat="1" x14ac:dyDescent="0.25">
      <c r="B85" s="156" t="s">
        <v>175</v>
      </c>
      <c r="C85" s="2"/>
      <c r="D85" s="156"/>
      <c r="F85" s="17"/>
      <c r="G85" s="17"/>
      <c r="H85" s="17"/>
    </row>
    <row r="86" spans="2:8" s="12" customFormat="1" ht="30" x14ac:dyDescent="0.25">
      <c r="B86" s="4" t="s">
        <v>176</v>
      </c>
      <c r="C86" s="3" t="s">
        <v>177</v>
      </c>
      <c r="D86" s="4" t="s">
        <v>178</v>
      </c>
      <c r="F86" s="17"/>
      <c r="G86" s="17"/>
      <c r="H86" s="17"/>
    </row>
    <row r="87" spans="2:8" s="12" customFormat="1" x14ac:dyDescent="0.25">
      <c r="B87" s="156" t="s">
        <v>165</v>
      </c>
      <c r="C87" s="2" t="s">
        <v>165</v>
      </c>
      <c r="D87" s="156" t="s">
        <v>165</v>
      </c>
      <c r="F87" s="17"/>
      <c r="G87" s="17"/>
      <c r="H87" s="17"/>
    </row>
    <row r="89" spans="2:8" s="12" customFormat="1" x14ac:dyDescent="0.25">
      <c r="B89" s="6" t="s">
        <v>179</v>
      </c>
      <c r="C89" s="14">
        <v>45443</v>
      </c>
      <c r="D89" s="156"/>
      <c r="E89" s="63"/>
      <c r="F89" s="69"/>
      <c r="G89" s="17"/>
      <c r="H89" s="17"/>
    </row>
    <row r="90" spans="2:8" s="12" customFormat="1" x14ac:dyDescent="0.25">
      <c r="B90" s="6" t="s">
        <v>180</v>
      </c>
      <c r="C90" s="7" t="s">
        <v>181</v>
      </c>
      <c r="D90" s="6" t="s">
        <v>182</v>
      </c>
      <c r="E90" s="64" t="s">
        <v>183</v>
      </c>
      <c r="F90" s="61" t="s">
        <v>184</v>
      </c>
      <c r="G90" s="60"/>
      <c r="H90" s="17"/>
    </row>
    <row r="91" spans="2:8" s="12" customFormat="1" x14ac:dyDescent="0.25">
      <c r="B91" s="67" t="s">
        <v>165</v>
      </c>
      <c r="C91" s="68" t="s">
        <v>165</v>
      </c>
      <c r="D91" s="67" t="s">
        <v>165</v>
      </c>
      <c r="E91" s="66" t="s">
        <v>165</v>
      </c>
      <c r="F91" s="65" t="s">
        <v>165</v>
      </c>
      <c r="G91" s="17"/>
      <c r="H91" s="17"/>
    </row>
    <row r="94" spans="2:8" s="12" customFormat="1" x14ac:dyDescent="0.25">
      <c r="B94" s="11" t="s">
        <v>185</v>
      </c>
      <c r="C94" s="27"/>
      <c r="F94" s="17"/>
      <c r="G94" s="17"/>
      <c r="H94" s="17"/>
    </row>
    <row r="95" spans="2:8" s="12" customFormat="1" x14ac:dyDescent="0.25">
      <c r="B95" s="11"/>
      <c r="C95" s="27"/>
      <c r="F95" s="17"/>
      <c r="G95" s="17"/>
      <c r="H95" s="17"/>
    </row>
    <row r="96" spans="2:8" s="12" customFormat="1" x14ac:dyDescent="0.25">
      <c r="B96" s="11" t="s">
        <v>186</v>
      </c>
      <c r="C96" s="27"/>
      <c r="F96" s="17"/>
      <c r="G96" s="17"/>
      <c r="H96" s="17"/>
    </row>
    <row r="97" spans="2:8" s="12" customFormat="1" x14ac:dyDescent="0.25">
      <c r="B97" s="6" t="s">
        <v>187</v>
      </c>
      <c r="C97" s="7" t="s">
        <v>188</v>
      </c>
      <c r="D97" s="11"/>
      <c r="F97" s="17"/>
      <c r="G97" s="17"/>
      <c r="H97" s="17"/>
    </row>
    <row r="98" spans="2:8" s="12" customFormat="1" x14ac:dyDescent="0.25">
      <c r="B98" s="156" t="s">
        <v>165</v>
      </c>
      <c r="C98" s="2" t="s">
        <v>165</v>
      </c>
      <c r="F98" s="17"/>
      <c r="G98" s="17"/>
      <c r="H98" s="17"/>
    </row>
    <row r="100" spans="2:8" s="12" customFormat="1" x14ac:dyDescent="0.25">
      <c r="B100" s="6" t="s">
        <v>189</v>
      </c>
      <c r="C100" s="7" t="s">
        <v>188</v>
      </c>
      <c r="F100" s="17"/>
      <c r="G100" s="17"/>
      <c r="H100" s="17"/>
    </row>
    <row r="101" spans="2:8" s="12" customFormat="1" x14ac:dyDescent="0.25">
      <c r="B101" s="156" t="s">
        <v>165</v>
      </c>
      <c r="C101" s="2" t="s">
        <v>165</v>
      </c>
      <c r="F101" s="17"/>
      <c r="G101" s="17"/>
      <c r="H101" s="17"/>
    </row>
    <row r="103" spans="2:8" s="12" customFormat="1" x14ac:dyDescent="0.25">
      <c r="B103" s="6" t="s">
        <v>165</v>
      </c>
      <c r="C103" s="7" t="s">
        <v>165</v>
      </c>
      <c r="F103" s="17"/>
      <c r="G103" s="17"/>
      <c r="H103" s="17"/>
    </row>
    <row r="104" spans="2:8" s="12" customFormat="1" x14ac:dyDescent="0.25">
      <c r="B104" s="156" t="s">
        <v>165</v>
      </c>
      <c r="C104" s="2" t="s">
        <v>165</v>
      </c>
      <c r="F104" s="17"/>
      <c r="G104" s="17"/>
      <c r="H104" s="17"/>
    </row>
    <row r="106" spans="2:8" s="12" customFormat="1" x14ac:dyDescent="0.25">
      <c r="B106" s="64" t="s">
        <v>190</v>
      </c>
      <c r="C106" s="7" t="s">
        <v>191</v>
      </c>
      <c r="F106" s="17"/>
      <c r="G106" s="17"/>
      <c r="H106" s="17"/>
    </row>
    <row r="107" spans="2:8" s="12" customFormat="1" x14ac:dyDescent="0.25">
      <c r="B107" s="63" t="s">
        <v>165</v>
      </c>
      <c r="C107" s="2" t="s">
        <v>165</v>
      </c>
      <c r="F107" s="17"/>
      <c r="G107" s="17"/>
      <c r="H107" s="17"/>
    </row>
    <row r="109" spans="2:8" s="12" customFormat="1" x14ac:dyDescent="0.25">
      <c r="B109" s="6" t="s">
        <v>192</v>
      </c>
      <c r="C109" s="7" t="s">
        <v>165</v>
      </c>
      <c r="F109" s="17"/>
      <c r="G109" s="17"/>
      <c r="H109" s="17"/>
    </row>
    <row r="111" spans="2:8" s="12" customFormat="1" x14ac:dyDescent="0.25">
      <c r="B111" s="6" t="s">
        <v>193</v>
      </c>
      <c r="C111" s="14">
        <v>45443</v>
      </c>
      <c r="D111" s="156"/>
      <c r="E111" s="63"/>
      <c r="F111" s="69"/>
      <c r="G111" s="17"/>
      <c r="H111" s="17"/>
    </row>
    <row r="112" spans="2:8" s="12" customFormat="1" x14ac:dyDescent="0.25">
      <c r="B112" s="6" t="s">
        <v>180</v>
      </c>
      <c r="C112" s="7" t="s">
        <v>181</v>
      </c>
      <c r="D112" s="6" t="s">
        <v>182</v>
      </c>
      <c r="E112" s="64" t="s">
        <v>183</v>
      </c>
      <c r="F112" s="61" t="s">
        <v>184</v>
      </c>
      <c r="G112" s="60"/>
      <c r="H112" s="17"/>
    </row>
    <row r="113" spans="2:8" s="12" customFormat="1" x14ac:dyDescent="0.25">
      <c r="B113" s="67" t="s">
        <v>165</v>
      </c>
      <c r="C113" s="68" t="s">
        <v>165</v>
      </c>
      <c r="D113" s="67" t="s">
        <v>165</v>
      </c>
      <c r="E113" s="66" t="s">
        <v>165</v>
      </c>
      <c r="F113" s="65" t="s">
        <v>165</v>
      </c>
      <c r="G113" s="17"/>
      <c r="H113" s="17"/>
    </row>
    <row r="114" spans="2:8" s="12" customFormat="1" x14ac:dyDescent="0.25">
      <c r="B114" s="11" t="s">
        <v>185</v>
      </c>
      <c r="C114" s="27"/>
      <c r="F114" s="17"/>
      <c r="G114" s="17"/>
      <c r="H114" s="17"/>
    </row>
    <row r="115" spans="2:8" s="12" customFormat="1" x14ac:dyDescent="0.25">
      <c r="B115" s="11"/>
      <c r="C115" s="27"/>
      <c r="F115" s="17"/>
      <c r="G115" s="17"/>
      <c r="H115" s="17"/>
    </row>
    <row r="116" spans="2:8" s="12" customFormat="1" x14ac:dyDescent="0.25">
      <c r="B116" s="11" t="s">
        <v>186</v>
      </c>
      <c r="C116" s="27"/>
      <c r="F116" s="17"/>
      <c r="G116" s="17"/>
      <c r="H116" s="17"/>
    </row>
    <row r="117" spans="2:8" s="12" customFormat="1" x14ac:dyDescent="0.25">
      <c r="B117" s="6" t="s">
        <v>187</v>
      </c>
      <c r="C117" s="7" t="s">
        <v>188</v>
      </c>
      <c r="D117" s="11"/>
      <c r="F117" s="17"/>
      <c r="G117" s="17"/>
      <c r="H117" s="17"/>
    </row>
    <row r="118" spans="2:8" s="12" customFormat="1" x14ac:dyDescent="0.25">
      <c r="B118" s="156" t="s">
        <v>165</v>
      </c>
      <c r="C118" s="2" t="s">
        <v>165</v>
      </c>
      <c r="F118" s="17"/>
      <c r="G118" s="17"/>
      <c r="H118" s="17"/>
    </row>
    <row r="120" spans="2:8" s="12" customFormat="1" x14ac:dyDescent="0.25">
      <c r="B120" s="6" t="s">
        <v>189</v>
      </c>
      <c r="C120" s="7" t="s">
        <v>188</v>
      </c>
      <c r="F120" s="17"/>
      <c r="G120" s="17"/>
      <c r="H120" s="17"/>
    </row>
    <row r="121" spans="2:8" s="12" customFormat="1" x14ac:dyDescent="0.25">
      <c r="B121" s="156" t="s">
        <v>165</v>
      </c>
      <c r="C121" s="2" t="s">
        <v>165</v>
      </c>
      <c r="F121" s="17"/>
      <c r="G121" s="17"/>
      <c r="H121" s="17"/>
    </row>
    <row r="123" spans="2:8" s="12" customFormat="1" x14ac:dyDescent="0.25">
      <c r="B123" s="6" t="s">
        <v>165</v>
      </c>
      <c r="C123" s="7" t="s">
        <v>165</v>
      </c>
      <c r="F123" s="17"/>
      <c r="G123" s="17"/>
      <c r="H123" s="17"/>
    </row>
    <row r="124" spans="2:8" s="12" customFormat="1" x14ac:dyDescent="0.25">
      <c r="B124" s="156" t="s">
        <v>165</v>
      </c>
      <c r="C124" s="2" t="s">
        <v>165</v>
      </c>
      <c r="F124" s="17"/>
      <c r="G124" s="17"/>
      <c r="H124" s="17"/>
    </row>
    <row r="126" spans="2:8" s="12" customFormat="1" x14ac:dyDescent="0.25">
      <c r="B126" s="64" t="s">
        <v>190</v>
      </c>
      <c r="C126" s="7" t="s">
        <v>191</v>
      </c>
      <c r="F126" s="17"/>
      <c r="G126" s="17"/>
      <c r="H126" s="17"/>
    </row>
    <row r="127" spans="2:8" s="12" customFormat="1" x14ac:dyDescent="0.25">
      <c r="B127" s="63" t="s">
        <v>165</v>
      </c>
      <c r="C127" s="2" t="s">
        <v>165</v>
      </c>
      <c r="F127" s="17"/>
      <c r="G127" s="17"/>
      <c r="H127" s="17"/>
    </row>
    <row r="129" spans="2:80" s="12" customFormat="1" x14ac:dyDescent="0.25">
      <c r="B129" s="6" t="s">
        <v>192</v>
      </c>
      <c r="C129" s="7" t="s">
        <v>165</v>
      </c>
      <c r="F129" s="17"/>
      <c r="G129" s="17"/>
      <c r="H129" s="17"/>
    </row>
    <row r="132" spans="2:80" s="12" customFormat="1" x14ac:dyDescent="0.25">
      <c r="B132" s="11" t="s">
        <v>194</v>
      </c>
      <c r="C132" s="27"/>
      <c r="F132" s="17"/>
      <c r="G132" s="17"/>
      <c r="H132" s="17"/>
    </row>
    <row r="134" spans="2:80" s="12" customFormat="1" x14ac:dyDescent="0.25">
      <c r="B134" s="6" t="s">
        <v>180</v>
      </c>
      <c r="C134" s="7" t="s">
        <v>195</v>
      </c>
      <c r="D134" s="6" t="s">
        <v>196</v>
      </c>
      <c r="E134" s="6" t="s">
        <v>197</v>
      </c>
      <c r="F134" s="60"/>
      <c r="G134" s="17"/>
      <c r="H134" s="17"/>
    </row>
    <row r="135" spans="2:80" s="12" customFormat="1" x14ac:dyDescent="0.25">
      <c r="B135" s="156" t="s">
        <v>165</v>
      </c>
      <c r="C135" s="2" t="s">
        <v>165</v>
      </c>
      <c r="D135" s="156" t="s">
        <v>165</v>
      </c>
      <c r="E135" s="156" t="s">
        <v>165</v>
      </c>
      <c r="F135" s="17"/>
      <c r="G135" s="17"/>
      <c r="H135" s="17"/>
    </row>
    <row r="138" spans="2:80" s="12" customFormat="1" x14ac:dyDescent="0.25">
      <c r="B138" s="11" t="s">
        <v>198</v>
      </c>
      <c r="C138" s="62" t="s">
        <v>165</v>
      </c>
      <c r="D138" s="11"/>
      <c r="E138" s="11"/>
      <c r="F138" s="60"/>
      <c r="G138" s="60"/>
      <c r="H138" s="60"/>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row>
    <row r="140" spans="2:80" s="12" customFormat="1" x14ac:dyDescent="0.25">
      <c r="B140" s="11" t="s">
        <v>199</v>
      </c>
      <c r="C140" s="27"/>
      <c r="F140" s="17"/>
      <c r="G140" s="17"/>
      <c r="H140" s="17"/>
    </row>
    <row r="142" spans="2:80" s="12" customFormat="1" x14ac:dyDescent="0.25">
      <c r="B142" s="6" t="s">
        <v>200</v>
      </c>
      <c r="C142" s="7" t="s">
        <v>188</v>
      </c>
      <c r="D142" s="11"/>
      <c r="F142" s="17"/>
      <c r="G142" s="17"/>
      <c r="H142" s="17"/>
    </row>
    <row r="143" spans="2:80" s="12" customFormat="1" x14ac:dyDescent="0.25">
      <c r="B143" s="156" t="s">
        <v>165</v>
      </c>
      <c r="C143" s="2" t="s">
        <v>165</v>
      </c>
      <c r="F143" s="17"/>
      <c r="G143" s="17"/>
      <c r="H143" s="17"/>
    </row>
    <row r="146" spans="2:80" s="12" customFormat="1" x14ac:dyDescent="0.25">
      <c r="B146" s="6" t="s">
        <v>201</v>
      </c>
      <c r="C146" s="7" t="s">
        <v>202</v>
      </c>
      <c r="D146" s="11"/>
      <c r="F146" s="17"/>
      <c r="G146" s="17"/>
      <c r="H146" s="17"/>
    </row>
    <row r="147" spans="2:80" s="12" customFormat="1" x14ac:dyDescent="0.25">
      <c r="B147" s="156" t="s">
        <v>165</v>
      </c>
      <c r="C147" s="2" t="s">
        <v>165</v>
      </c>
      <c r="F147" s="17"/>
      <c r="G147" s="17"/>
      <c r="H147" s="17"/>
    </row>
    <row r="150" spans="2:80" s="12" customFormat="1" x14ac:dyDescent="0.25">
      <c r="B150" s="11" t="s">
        <v>203</v>
      </c>
      <c r="C150" s="27"/>
      <c r="F150" s="17"/>
      <c r="G150" s="17"/>
      <c r="H150" s="17"/>
    </row>
    <row r="153" spans="2:80" s="12" customFormat="1" x14ac:dyDescent="0.25">
      <c r="B153" s="11" t="s">
        <v>204</v>
      </c>
      <c r="C153" s="27"/>
      <c r="F153" s="17"/>
      <c r="G153" s="17"/>
      <c r="H153" s="17"/>
    </row>
    <row r="155" spans="2:80" s="12" customFormat="1" x14ac:dyDescent="0.25">
      <c r="B155" s="6" t="s">
        <v>180</v>
      </c>
      <c r="C155" s="7" t="s">
        <v>205</v>
      </c>
      <c r="D155" s="6" t="s">
        <v>195</v>
      </c>
      <c r="E155" s="6" t="s">
        <v>196</v>
      </c>
      <c r="F155" s="61" t="s">
        <v>197</v>
      </c>
      <c r="G155" s="60"/>
      <c r="H155" s="17"/>
    </row>
    <row r="156" spans="2:80" s="12" customFormat="1" x14ac:dyDescent="0.25">
      <c r="B156" s="156" t="s">
        <v>165</v>
      </c>
      <c r="C156" s="2" t="s">
        <v>165</v>
      </c>
      <c r="D156" s="156" t="s">
        <v>165</v>
      </c>
      <c r="E156" s="156" t="s">
        <v>165</v>
      </c>
      <c r="F156" s="59" t="s">
        <v>165</v>
      </c>
      <c r="G156" s="17"/>
      <c r="H156" s="17"/>
    </row>
    <row r="159" spans="2:80" s="12" customFormat="1" x14ac:dyDescent="0.25">
      <c r="B159" s="11" t="s">
        <v>198</v>
      </c>
      <c r="C159" s="62" t="s">
        <v>165</v>
      </c>
      <c r="D159" s="11"/>
      <c r="E159" s="11"/>
      <c r="F159" s="60"/>
      <c r="G159" s="60"/>
      <c r="H159" s="60"/>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row>
    <row r="161" spans="2:8" s="12" customFormat="1" x14ac:dyDescent="0.25">
      <c r="B161" s="11" t="s">
        <v>199</v>
      </c>
      <c r="C161" s="27"/>
      <c r="F161" s="17"/>
      <c r="G161" s="17"/>
      <c r="H161" s="17"/>
    </row>
    <row r="163" spans="2:8" s="12" customFormat="1" x14ac:dyDescent="0.25">
      <c r="B163" s="6" t="s">
        <v>200</v>
      </c>
      <c r="C163" s="7" t="s">
        <v>188</v>
      </c>
      <c r="D163" s="11"/>
      <c r="F163" s="17"/>
      <c r="G163" s="17"/>
      <c r="H163" s="17"/>
    </row>
    <row r="164" spans="2:8" s="12" customFormat="1" x14ac:dyDescent="0.25">
      <c r="B164" s="156" t="s">
        <v>165</v>
      </c>
      <c r="C164" s="2" t="s">
        <v>165</v>
      </c>
      <c r="F164" s="17"/>
      <c r="G164" s="17"/>
      <c r="H164" s="17"/>
    </row>
    <row r="167" spans="2:8" s="12" customFormat="1" x14ac:dyDescent="0.25">
      <c r="B167" s="6" t="s">
        <v>201</v>
      </c>
      <c r="C167" s="7" t="s">
        <v>202</v>
      </c>
      <c r="D167" s="11"/>
      <c r="F167" s="17"/>
      <c r="G167" s="17"/>
      <c r="H167" s="17"/>
    </row>
    <row r="168" spans="2:8" s="12" customFormat="1" x14ac:dyDescent="0.25">
      <c r="B168" s="156" t="s">
        <v>165</v>
      </c>
      <c r="C168" s="2" t="s">
        <v>165</v>
      </c>
      <c r="F168" s="17"/>
      <c r="G168" s="17"/>
      <c r="H168" s="17"/>
    </row>
    <row r="171" spans="2:8" s="12" customFormat="1" x14ac:dyDescent="0.25">
      <c r="B171" s="11" t="s">
        <v>203</v>
      </c>
      <c r="C171" s="27"/>
      <c r="F171" s="17"/>
      <c r="G171" s="17"/>
      <c r="H171" s="17"/>
    </row>
    <row r="174" spans="2:8" s="12" customFormat="1" x14ac:dyDescent="0.25">
      <c r="B174" s="11" t="s">
        <v>206</v>
      </c>
      <c r="C174" s="27"/>
      <c r="F174" s="17"/>
      <c r="G174" s="17"/>
      <c r="H174" s="17"/>
    </row>
    <row r="175" spans="2:8" s="12" customFormat="1" x14ac:dyDescent="0.25">
      <c r="B175" s="6" t="s">
        <v>180</v>
      </c>
      <c r="C175" s="7" t="s">
        <v>207</v>
      </c>
      <c r="D175" s="6" t="s">
        <v>208</v>
      </c>
      <c r="E175" s="6" t="s">
        <v>209</v>
      </c>
      <c r="F175" s="61" t="s">
        <v>210</v>
      </c>
      <c r="G175" s="60"/>
      <c r="H175" s="17"/>
    </row>
    <row r="176" spans="2:8" s="12" customFormat="1" x14ac:dyDescent="0.25">
      <c r="B176" s="156" t="s">
        <v>165</v>
      </c>
      <c r="C176" s="2" t="s">
        <v>165</v>
      </c>
      <c r="D176" s="156" t="s">
        <v>165</v>
      </c>
      <c r="E176" s="156" t="s">
        <v>165</v>
      </c>
      <c r="F176" s="59" t="s">
        <v>165</v>
      </c>
      <c r="G176" s="17"/>
      <c r="H176" s="17"/>
    </row>
    <row r="177" spans="2:8" s="12" customFormat="1" x14ac:dyDescent="0.25">
      <c r="B177" s="12" t="s">
        <v>211</v>
      </c>
      <c r="C177" s="27"/>
      <c r="F177" s="17"/>
      <c r="G177" s="17"/>
      <c r="H177" s="17"/>
    </row>
  </sheetData>
  <mergeCells count="3">
    <mergeCell ref="B1:E1"/>
    <mergeCell ref="C3:C7"/>
    <mergeCell ref="D3:D7"/>
  </mergeCells>
  <hyperlinks>
    <hyperlink ref="A1" location="Index!A1" display="Index" xr:uid="{F79ECE8A-822E-4AF5-B537-DB7EF6BBCCB9}"/>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3339-575B-4AA2-8C5A-E28AADBAE6BF}">
  <sheetPr codeName="Sheet51"/>
  <dimension ref="A1:CB212"/>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105</v>
      </c>
      <c r="C1" s="188"/>
      <c r="D1" s="188"/>
      <c r="E1" s="188"/>
      <c r="F1" s="17"/>
      <c r="G1" s="17"/>
      <c r="H1" s="17"/>
    </row>
    <row r="3" spans="1:9" s="12" customFormat="1" ht="18" customHeight="1" x14ac:dyDescent="0.25">
      <c r="B3" s="1" t="s">
        <v>105</v>
      </c>
      <c r="C3" s="178"/>
      <c r="D3" s="179"/>
      <c r="F3" s="17"/>
      <c r="G3" s="17"/>
      <c r="H3" s="17"/>
    </row>
    <row r="4" spans="1:9" s="12" customFormat="1" ht="18" customHeight="1" x14ac:dyDescent="0.25">
      <c r="B4" s="159" t="s">
        <v>3614</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6" t="s">
        <v>3608</v>
      </c>
      <c r="C6" s="178"/>
      <c r="D6" s="179"/>
      <c r="F6" s="17"/>
      <c r="G6" s="17"/>
      <c r="H6" s="17"/>
    </row>
    <row r="7" spans="1:9" s="12" customFormat="1" ht="18" customHeight="1" x14ac:dyDescent="0.25">
      <c r="B7" s="156" t="s">
        <v>3615</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1522</v>
      </c>
      <c r="C15" s="27" t="s">
        <v>143</v>
      </c>
      <c r="D15" s="12" t="s">
        <v>259</v>
      </c>
      <c r="E15" s="12" t="s">
        <v>260</v>
      </c>
      <c r="F15" s="17">
        <v>16014</v>
      </c>
      <c r="G15" s="17">
        <v>587.6</v>
      </c>
      <c r="H15" s="17">
        <v>9.24</v>
      </c>
    </row>
    <row r="16" spans="1:9" s="12" customFormat="1" x14ac:dyDescent="0.25">
      <c r="B16" s="12" t="s">
        <v>1516</v>
      </c>
      <c r="C16" s="27" t="s">
        <v>143</v>
      </c>
      <c r="D16" s="12" t="s">
        <v>253</v>
      </c>
      <c r="E16" s="12" t="s">
        <v>254</v>
      </c>
      <c r="F16" s="17">
        <v>20207</v>
      </c>
      <c r="G16" s="17">
        <v>578.08000000000004</v>
      </c>
      <c r="H16" s="17">
        <v>9.09</v>
      </c>
    </row>
    <row r="17" spans="2:8" s="12" customFormat="1" x14ac:dyDescent="0.25">
      <c r="B17" s="12" t="s">
        <v>1608</v>
      </c>
      <c r="C17" s="27" t="s">
        <v>143</v>
      </c>
      <c r="D17" s="12" t="s">
        <v>315</v>
      </c>
      <c r="E17" s="12" t="s">
        <v>418</v>
      </c>
      <c r="F17" s="17">
        <v>35238</v>
      </c>
      <c r="G17" s="17">
        <v>483.73</v>
      </c>
      <c r="H17" s="17">
        <v>7.61</v>
      </c>
    </row>
    <row r="18" spans="2:8" s="12" customFormat="1" x14ac:dyDescent="0.25">
      <c r="B18" s="12" t="s">
        <v>1612</v>
      </c>
      <c r="C18" s="27" t="s">
        <v>143</v>
      </c>
      <c r="D18" s="12" t="s">
        <v>328</v>
      </c>
      <c r="E18" s="12" t="s">
        <v>425</v>
      </c>
      <c r="F18" s="17">
        <v>64362</v>
      </c>
      <c r="G18" s="17">
        <v>231.06</v>
      </c>
      <c r="H18" s="17">
        <v>3.63</v>
      </c>
    </row>
    <row r="19" spans="2:8" s="12" customFormat="1" x14ac:dyDescent="0.25">
      <c r="B19" s="12" t="s">
        <v>1615</v>
      </c>
      <c r="C19" s="27" t="s">
        <v>143</v>
      </c>
      <c r="D19" s="12" t="s">
        <v>328</v>
      </c>
      <c r="E19" s="12" t="s">
        <v>428</v>
      </c>
      <c r="F19" s="17">
        <v>61729</v>
      </c>
      <c r="G19" s="17">
        <v>191.36</v>
      </c>
      <c r="H19" s="17">
        <v>3.01</v>
      </c>
    </row>
    <row r="20" spans="2:8" s="12" customFormat="1" x14ac:dyDescent="0.25">
      <c r="B20" s="12" t="s">
        <v>1712</v>
      </c>
      <c r="C20" s="27" t="s">
        <v>143</v>
      </c>
      <c r="D20" s="12" t="s">
        <v>283</v>
      </c>
      <c r="E20" s="12" t="s">
        <v>610</v>
      </c>
      <c r="F20" s="17">
        <v>22327</v>
      </c>
      <c r="G20" s="17">
        <v>167.85</v>
      </c>
      <c r="H20" s="17">
        <v>2.64</v>
      </c>
    </row>
    <row r="21" spans="2:8" s="12" customFormat="1" x14ac:dyDescent="0.25">
      <c r="B21" s="12" t="s">
        <v>1528</v>
      </c>
      <c r="C21" s="27" t="s">
        <v>143</v>
      </c>
      <c r="D21" s="12" t="s">
        <v>270</v>
      </c>
      <c r="E21" s="12" t="s">
        <v>271</v>
      </c>
      <c r="F21" s="17">
        <v>1564</v>
      </c>
      <c r="G21" s="17">
        <v>155.08000000000001</v>
      </c>
      <c r="H21" s="17">
        <v>2.44</v>
      </c>
    </row>
    <row r="22" spans="2:8" s="12" customFormat="1" x14ac:dyDescent="0.25">
      <c r="B22" s="12" t="s">
        <v>1713</v>
      </c>
      <c r="C22" s="27" t="s">
        <v>143</v>
      </c>
      <c r="D22" s="12" t="s">
        <v>324</v>
      </c>
      <c r="E22" s="12" t="s">
        <v>611</v>
      </c>
      <c r="F22" s="17">
        <v>26246</v>
      </c>
      <c r="G22" s="17">
        <v>146.30000000000001</v>
      </c>
      <c r="H22" s="17">
        <v>2.2999999999999998</v>
      </c>
    </row>
    <row r="23" spans="2:8" s="12" customFormat="1" x14ac:dyDescent="0.25">
      <c r="B23" s="12" t="s">
        <v>1714</v>
      </c>
      <c r="C23" s="27" t="s">
        <v>143</v>
      </c>
      <c r="D23" s="12" t="s">
        <v>264</v>
      </c>
      <c r="E23" s="12" t="s">
        <v>612</v>
      </c>
      <c r="F23" s="17">
        <v>4106</v>
      </c>
      <c r="G23" s="17">
        <v>145.82</v>
      </c>
      <c r="H23" s="17">
        <v>2.29</v>
      </c>
    </row>
    <row r="24" spans="2:8" s="12" customFormat="1" x14ac:dyDescent="0.25">
      <c r="B24" s="12" t="s">
        <v>1627</v>
      </c>
      <c r="C24" s="27" t="s">
        <v>143</v>
      </c>
      <c r="D24" s="12" t="s">
        <v>272</v>
      </c>
      <c r="E24" s="12" t="s">
        <v>450</v>
      </c>
      <c r="F24" s="17">
        <v>9948</v>
      </c>
      <c r="G24" s="17">
        <v>142.99</v>
      </c>
      <c r="H24" s="17">
        <v>2.25</v>
      </c>
    </row>
    <row r="25" spans="2:8" s="12" customFormat="1" x14ac:dyDescent="0.25">
      <c r="B25" s="12" t="s">
        <v>540</v>
      </c>
      <c r="C25" s="27" t="s">
        <v>143</v>
      </c>
      <c r="D25" s="12" t="s">
        <v>322</v>
      </c>
      <c r="E25" s="12" t="s">
        <v>541</v>
      </c>
      <c r="F25" s="17">
        <v>52831</v>
      </c>
      <c r="G25" s="17">
        <v>139.66</v>
      </c>
      <c r="H25" s="17">
        <v>2.2000000000000002</v>
      </c>
    </row>
    <row r="26" spans="2:8" s="12" customFormat="1" x14ac:dyDescent="0.25">
      <c r="B26" s="12" t="s">
        <v>1710</v>
      </c>
      <c r="C26" s="27" t="s">
        <v>143</v>
      </c>
      <c r="D26" s="12" t="s">
        <v>278</v>
      </c>
      <c r="E26" s="12" t="s">
        <v>599</v>
      </c>
      <c r="F26" s="17">
        <v>38941</v>
      </c>
      <c r="G26" s="17">
        <v>116.39</v>
      </c>
      <c r="H26" s="17">
        <v>1.83</v>
      </c>
    </row>
    <row r="27" spans="2:8" s="12" customFormat="1" x14ac:dyDescent="0.25">
      <c r="B27" s="12" t="s">
        <v>1673</v>
      </c>
      <c r="C27" s="27" t="s">
        <v>143</v>
      </c>
      <c r="D27" s="12" t="s">
        <v>270</v>
      </c>
      <c r="E27" s="12" t="s">
        <v>543</v>
      </c>
      <c r="F27" s="17">
        <v>4995</v>
      </c>
      <c r="G27" s="17">
        <v>115.7</v>
      </c>
      <c r="H27" s="17">
        <v>1.82</v>
      </c>
    </row>
    <row r="28" spans="2:8" s="12" customFormat="1" x14ac:dyDescent="0.25">
      <c r="B28" s="12" t="s">
        <v>1715</v>
      </c>
      <c r="C28" s="27" t="s">
        <v>143</v>
      </c>
      <c r="D28" s="12" t="s">
        <v>266</v>
      </c>
      <c r="E28" s="12" t="s">
        <v>613</v>
      </c>
      <c r="F28" s="17">
        <v>3215</v>
      </c>
      <c r="G28" s="17">
        <v>115</v>
      </c>
      <c r="H28" s="17">
        <v>1.81</v>
      </c>
    </row>
    <row r="29" spans="2:8" s="12" customFormat="1" x14ac:dyDescent="0.25">
      <c r="B29" s="12" t="s">
        <v>1680</v>
      </c>
      <c r="C29" s="27" t="s">
        <v>143</v>
      </c>
      <c r="D29" s="12" t="s">
        <v>253</v>
      </c>
      <c r="E29" s="12" t="s">
        <v>551</v>
      </c>
      <c r="F29" s="17">
        <v>19297</v>
      </c>
      <c r="G29" s="17">
        <v>103.69</v>
      </c>
      <c r="H29" s="17">
        <v>1.63</v>
      </c>
    </row>
    <row r="30" spans="2:8" s="12" customFormat="1" x14ac:dyDescent="0.25">
      <c r="B30" s="12" t="s">
        <v>1671</v>
      </c>
      <c r="C30" s="27" t="s">
        <v>143</v>
      </c>
      <c r="D30" s="12" t="s">
        <v>328</v>
      </c>
      <c r="E30" s="12" t="s">
        <v>539</v>
      </c>
      <c r="F30" s="17">
        <v>22941</v>
      </c>
      <c r="G30" s="17">
        <v>100.19</v>
      </c>
      <c r="H30" s="17">
        <v>1.58</v>
      </c>
    </row>
    <row r="31" spans="2:8" s="12" customFormat="1" x14ac:dyDescent="0.25">
      <c r="B31" s="12" t="s">
        <v>1716</v>
      </c>
      <c r="C31" s="27" t="s">
        <v>143</v>
      </c>
      <c r="D31" s="12" t="s">
        <v>447</v>
      </c>
      <c r="E31" s="12" t="s">
        <v>614</v>
      </c>
      <c r="F31" s="17">
        <v>43492</v>
      </c>
      <c r="G31" s="17">
        <v>97.42</v>
      </c>
      <c r="H31" s="17">
        <v>1.53</v>
      </c>
    </row>
    <row r="32" spans="2:8" s="12" customFormat="1" x14ac:dyDescent="0.25">
      <c r="B32" s="12" t="s">
        <v>1630</v>
      </c>
      <c r="C32" s="27" t="s">
        <v>143</v>
      </c>
      <c r="D32" s="12" t="s">
        <v>266</v>
      </c>
      <c r="E32" s="12" t="s">
        <v>453</v>
      </c>
      <c r="F32" s="17">
        <v>19920</v>
      </c>
      <c r="G32" s="17">
        <v>97.26</v>
      </c>
      <c r="H32" s="17">
        <v>1.53</v>
      </c>
    </row>
    <row r="33" spans="2:8" s="12" customFormat="1" x14ac:dyDescent="0.25">
      <c r="B33" s="12" t="s">
        <v>1699</v>
      </c>
      <c r="C33" s="27" t="s">
        <v>143</v>
      </c>
      <c r="D33" s="12" t="s">
        <v>335</v>
      </c>
      <c r="E33" s="12" t="s">
        <v>584</v>
      </c>
      <c r="F33" s="17">
        <v>3446</v>
      </c>
      <c r="G33" s="17">
        <v>95.75</v>
      </c>
      <c r="H33" s="17">
        <v>1.51</v>
      </c>
    </row>
    <row r="34" spans="2:8" s="12" customFormat="1" x14ac:dyDescent="0.25">
      <c r="B34" s="12" t="s">
        <v>1717</v>
      </c>
      <c r="C34" s="27" t="s">
        <v>143</v>
      </c>
      <c r="D34" s="12" t="s">
        <v>320</v>
      </c>
      <c r="E34" s="12" t="s">
        <v>615</v>
      </c>
      <c r="F34" s="17">
        <v>8288</v>
      </c>
      <c r="G34" s="17">
        <v>89.08</v>
      </c>
      <c r="H34" s="17">
        <v>1.4</v>
      </c>
    </row>
    <row r="35" spans="2:8" s="12" customFormat="1" x14ac:dyDescent="0.25">
      <c r="B35" s="12" t="s">
        <v>1674</v>
      </c>
      <c r="C35" s="27" t="s">
        <v>143</v>
      </c>
      <c r="D35" s="12" t="s">
        <v>253</v>
      </c>
      <c r="E35" s="12" t="s">
        <v>544</v>
      </c>
      <c r="F35" s="17">
        <v>12930</v>
      </c>
      <c r="G35" s="17">
        <v>81.17</v>
      </c>
      <c r="H35" s="17">
        <v>1.28</v>
      </c>
    </row>
    <row r="36" spans="2:8" s="12" customFormat="1" x14ac:dyDescent="0.25">
      <c r="B36" s="12" t="s">
        <v>1633</v>
      </c>
      <c r="C36" s="27" t="s">
        <v>143</v>
      </c>
      <c r="D36" s="12" t="s">
        <v>253</v>
      </c>
      <c r="E36" s="12" t="s">
        <v>457</v>
      </c>
      <c r="F36" s="17">
        <v>49735</v>
      </c>
      <c r="G36" s="17">
        <v>80.77</v>
      </c>
      <c r="H36" s="17">
        <v>1.27</v>
      </c>
    </row>
    <row r="37" spans="2:8" s="12" customFormat="1" x14ac:dyDescent="0.25">
      <c r="B37" s="12" t="s">
        <v>1718</v>
      </c>
      <c r="C37" s="27" t="s">
        <v>143</v>
      </c>
      <c r="D37" s="12" t="s">
        <v>283</v>
      </c>
      <c r="E37" s="12" t="s">
        <v>616</v>
      </c>
      <c r="F37" s="17">
        <v>1363</v>
      </c>
      <c r="G37" s="17">
        <v>79.59</v>
      </c>
      <c r="H37" s="17">
        <v>1.25</v>
      </c>
    </row>
    <row r="38" spans="2:8" s="12" customFormat="1" x14ac:dyDescent="0.25">
      <c r="B38" s="12" t="s">
        <v>1526</v>
      </c>
      <c r="C38" s="27" t="s">
        <v>143</v>
      </c>
      <c r="D38" s="12" t="s">
        <v>266</v>
      </c>
      <c r="E38" s="12" t="s">
        <v>267</v>
      </c>
      <c r="F38" s="17">
        <v>61</v>
      </c>
      <c r="G38" s="17">
        <v>76.510000000000005</v>
      </c>
      <c r="H38" s="17">
        <v>1.2</v>
      </c>
    </row>
    <row r="39" spans="2:8" s="12" customFormat="1" x14ac:dyDescent="0.25">
      <c r="B39" s="12" t="s">
        <v>1719</v>
      </c>
      <c r="C39" s="27" t="s">
        <v>143</v>
      </c>
      <c r="D39" s="12" t="s">
        <v>266</v>
      </c>
      <c r="E39" s="12" t="s">
        <v>617</v>
      </c>
      <c r="F39" s="17">
        <v>2396</v>
      </c>
      <c r="G39" s="17">
        <v>73.08</v>
      </c>
      <c r="H39" s="17">
        <v>1.1499999999999999</v>
      </c>
    </row>
    <row r="40" spans="2:8" s="12" customFormat="1" x14ac:dyDescent="0.25">
      <c r="B40" s="12" t="s">
        <v>1720</v>
      </c>
      <c r="C40" s="27" t="s">
        <v>143</v>
      </c>
      <c r="D40" s="12" t="s">
        <v>335</v>
      </c>
      <c r="E40" s="12" t="s">
        <v>618</v>
      </c>
      <c r="F40" s="17">
        <v>5517</v>
      </c>
      <c r="G40" s="17">
        <v>70.819999999999993</v>
      </c>
      <c r="H40" s="17">
        <v>1.1100000000000001</v>
      </c>
    </row>
    <row r="41" spans="2:8" s="12" customFormat="1" x14ac:dyDescent="0.25">
      <c r="B41" s="12" t="s">
        <v>1556</v>
      </c>
      <c r="C41" s="27" t="s">
        <v>143</v>
      </c>
      <c r="D41" s="12" t="s">
        <v>315</v>
      </c>
      <c r="E41" s="12" t="s">
        <v>316</v>
      </c>
      <c r="F41" s="17">
        <v>19549</v>
      </c>
      <c r="G41" s="17">
        <v>68.06</v>
      </c>
      <c r="H41" s="17">
        <v>1.07</v>
      </c>
    </row>
    <row r="42" spans="2:8" s="12" customFormat="1" x14ac:dyDescent="0.25">
      <c r="B42" s="12" t="s">
        <v>1646</v>
      </c>
      <c r="C42" s="27" t="s">
        <v>143</v>
      </c>
      <c r="D42" s="12" t="s">
        <v>309</v>
      </c>
      <c r="E42" s="12" t="s">
        <v>473</v>
      </c>
      <c r="F42" s="17">
        <v>22668</v>
      </c>
      <c r="G42" s="17">
        <v>67.400000000000006</v>
      </c>
      <c r="H42" s="17">
        <v>1.06</v>
      </c>
    </row>
    <row r="43" spans="2:8" s="12" customFormat="1" x14ac:dyDescent="0.25">
      <c r="B43" s="12" t="s">
        <v>1721</v>
      </c>
      <c r="C43" s="27" t="s">
        <v>143</v>
      </c>
      <c r="D43" s="12" t="s">
        <v>266</v>
      </c>
      <c r="E43" s="12" t="s">
        <v>619</v>
      </c>
      <c r="F43" s="17">
        <v>5422</v>
      </c>
      <c r="G43" s="17">
        <v>64.05</v>
      </c>
      <c r="H43" s="17">
        <v>1.01</v>
      </c>
    </row>
    <row r="44" spans="2:8" s="12" customFormat="1" x14ac:dyDescent="0.25">
      <c r="B44" s="12" t="s">
        <v>1722</v>
      </c>
      <c r="C44" s="27" t="s">
        <v>143</v>
      </c>
      <c r="D44" s="12" t="s">
        <v>335</v>
      </c>
      <c r="E44" s="12" t="s">
        <v>620</v>
      </c>
      <c r="F44" s="17">
        <v>3517</v>
      </c>
      <c r="G44" s="17">
        <v>64</v>
      </c>
      <c r="H44" s="17">
        <v>1.01</v>
      </c>
    </row>
    <row r="45" spans="2:8" s="12" customFormat="1" x14ac:dyDescent="0.25">
      <c r="B45" s="12" t="s">
        <v>1723</v>
      </c>
      <c r="C45" s="27" t="s">
        <v>143</v>
      </c>
      <c r="D45" s="12" t="s">
        <v>272</v>
      </c>
      <c r="E45" s="12" t="s">
        <v>621</v>
      </c>
      <c r="F45" s="17">
        <v>74804</v>
      </c>
      <c r="G45" s="17">
        <v>63.28</v>
      </c>
      <c r="H45" s="17">
        <v>1</v>
      </c>
    </row>
    <row r="46" spans="2:8" s="12" customFormat="1" x14ac:dyDescent="0.25">
      <c r="B46" s="12" t="s">
        <v>1724</v>
      </c>
      <c r="C46" s="27" t="s">
        <v>143</v>
      </c>
      <c r="D46" s="12" t="s">
        <v>315</v>
      </c>
      <c r="E46" s="12" t="s">
        <v>622</v>
      </c>
      <c r="F46" s="17">
        <v>3532</v>
      </c>
      <c r="G46" s="17">
        <v>62.81</v>
      </c>
      <c r="H46" s="17">
        <v>0.99</v>
      </c>
    </row>
    <row r="47" spans="2:8" s="12" customFormat="1" x14ac:dyDescent="0.25">
      <c r="B47" s="12" t="s">
        <v>1725</v>
      </c>
      <c r="C47" s="27" t="s">
        <v>143</v>
      </c>
      <c r="D47" s="12" t="s">
        <v>259</v>
      </c>
      <c r="E47" s="12" t="s">
        <v>623</v>
      </c>
      <c r="F47" s="17">
        <v>21648</v>
      </c>
      <c r="G47" s="17">
        <v>62.12</v>
      </c>
      <c r="H47" s="17">
        <v>0.98</v>
      </c>
    </row>
    <row r="48" spans="2:8" s="12" customFormat="1" x14ac:dyDescent="0.25">
      <c r="B48" s="12" t="s">
        <v>1726</v>
      </c>
      <c r="C48" s="27" t="s">
        <v>143</v>
      </c>
      <c r="D48" s="12" t="s">
        <v>264</v>
      </c>
      <c r="E48" s="12" t="s">
        <v>624</v>
      </c>
      <c r="F48" s="17">
        <v>9527</v>
      </c>
      <c r="G48" s="17">
        <v>58.18</v>
      </c>
      <c r="H48" s="17">
        <v>0.92</v>
      </c>
    </row>
    <row r="49" spans="2:8" s="12" customFormat="1" x14ac:dyDescent="0.25">
      <c r="B49" s="12" t="s">
        <v>1562</v>
      </c>
      <c r="C49" s="27" t="s">
        <v>143</v>
      </c>
      <c r="D49" s="12" t="s">
        <v>324</v>
      </c>
      <c r="E49" s="12" t="s">
        <v>325</v>
      </c>
      <c r="F49" s="17">
        <v>11565</v>
      </c>
      <c r="G49" s="17">
        <v>57.13</v>
      </c>
      <c r="H49" s="17">
        <v>0.9</v>
      </c>
    </row>
    <row r="50" spans="2:8" s="12" customFormat="1" x14ac:dyDescent="0.25">
      <c r="B50" s="12" t="s">
        <v>1579</v>
      </c>
      <c r="C50" s="27" t="s">
        <v>143</v>
      </c>
      <c r="D50" s="12" t="s">
        <v>347</v>
      </c>
      <c r="E50" s="12" t="s">
        <v>359</v>
      </c>
      <c r="F50" s="17">
        <v>26271</v>
      </c>
      <c r="G50" s="17">
        <v>52.06</v>
      </c>
      <c r="H50" s="17">
        <v>0.82</v>
      </c>
    </row>
    <row r="51" spans="2:8" s="12" customFormat="1" x14ac:dyDescent="0.25">
      <c r="B51" s="12" t="s">
        <v>1540</v>
      </c>
      <c r="C51" s="27" t="s">
        <v>143</v>
      </c>
      <c r="D51" s="12" t="s">
        <v>270</v>
      </c>
      <c r="E51" s="12" t="s">
        <v>290</v>
      </c>
      <c r="F51" s="17">
        <v>2043</v>
      </c>
      <c r="G51" s="17">
        <v>52.02</v>
      </c>
      <c r="H51" s="17">
        <v>0.82</v>
      </c>
    </row>
    <row r="52" spans="2:8" s="12" customFormat="1" x14ac:dyDescent="0.25">
      <c r="B52" s="12" t="s">
        <v>1670</v>
      </c>
      <c r="C52" s="27" t="s">
        <v>143</v>
      </c>
      <c r="D52" s="12" t="s">
        <v>270</v>
      </c>
      <c r="E52" s="12" t="s">
        <v>538</v>
      </c>
      <c r="F52" s="17">
        <v>8067</v>
      </c>
      <c r="G52" s="17">
        <v>51.15</v>
      </c>
      <c r="H52" s="17">
        <v>0.8</v>
      </c>
    </row>
    <row r="53" spans="2:8" s="12" customFormat="1" x14ac:dyDescent="0.25">
      <c r="B53" s="12" t="s">
        <v>1727</v>
      </c>
      <c r="C53" s="27" t="s">
        <v>143</v>
      </c>
      <c r="D53" s="12" t="s">
        <v>259</v>
      </c>
      <c r="E53" s="12" t="s">
        <v>625</v>
      </c>
      <c r="F53" s="17">
        <v>4237</v>
      </c>
      <c r="G53" s="17">
        <v>50.64</v>
      </c>
      <c r="H53" s="17">
        <v>0.8</v>
      </c>
    </row>
    <row r="54" spans="2:8" s="12" customFormat="1" x14ac:dyDescent="0.25">
      <c r="B54" s="12" t="s">
        <v>1728</v>
      </c>
      <c r="C54" s="27" t="s">
        <v>143</v>
      </c>
      <c r="D54" s="12" t="s">
        <v>270</v>
      </c>
      <c r="E54" s="12" t="s">
        <v>626</v>
      </c>
      <c r="F54" s="17">
        <v>1261</v>
      </c>
      <c r="G54" s="17">
        <v>48.83</v>
      </c>
      <c r="H54" s="17">
        <v>0.77</v>
      </c>
    </row>
    <row r="55" spans="2:8" s="12" customFormat="1" x14ac:dyDescent="0.25">
      <c r="B55" s="12" t="s">
        <v>1729</v>
      </c>
      <c r="C55" s="27" t="s">
        <v>143</v>
      </c>
      <c r="D55" s="12" t="s">
        <v>283</v>
      </c>
      <c r="E55" s="12" t="s">
        <v>627</v>
      </c>
      <c r="F55" s="17">
        <v>4036</v>
      </c>
      <c r="G55" s="17">
        <v>48.1</v>
      </c>
      <c r="H55" s="17">
        <v>0.76</v>
      </c>
    </row>
    <row r="56" spans="2:8" s="12" customFormat="1" x14ac:dyDescent="0.25">
      <c r="B56" s="12" t="s">
        <v>1730</v>
      </c>
      <c r="C56" s="27" t="s">
        <v>143</v>
      </c>
      <c r="D56" s="12" t="s">
        <v>320</v>
      </c>
      <c r="E56" s="12" t="s">
        <v>628</v>
      </c>
      <c r="F56" s="17">
        <v>4354</v>
      </c>
      <c r="G56" s="17">
        <v>46.91</v>
      </c>
      <c r="H56" s="17">
        <v>0.74</v>
      </c>
    </row>
    <row r="57" spans="2:8" s="12" customFormat="1" x14ac:dyDescent="0.25">
      <c r="B57" s="12" t="s">
        <v>1553</v>
      </c>
      <c r="C57" s="27" t="s">
        <v>143</v>
      </c>
      <c r="D57" s="12" t="s">
        <v>309</v>
      </c>
      <c r="E57" s="12" t="s">
        <v>310</v>
      </c>
      <c r="F57" s="17">
        <v>10579</v>
      </c>
      <c r="G57" s="17">
        <v>46.75</v>
      </c>
      <c r="H57" s="17">
        <v>0.74</v>
      </c>
    </row>
    <row r="58" spans="2:8" s="12" customFormat="1" x14ac:dyDescent="0.25">
      <c r="B58" s="12" t="s">
        <v>1731</v>
      </c>
      <c r="C58" s="27" t="s">
        <v>143</v>
      </c>
      <c r="D58" s="12" t="s">
        <v>266</v>
      </c>
      <c r="E58" s="12" t="s">
        <v>629</v>
      </c>
      <c r="F58" s="17">
        <v>9982</v>
      </c>
      <c r="G58" s="17">
        <v>46.27</v>
      </c>
      <c r="H58" s="17">
        <v>0.73</v>
      </c>
    </row>
    <row r="59" spans="2:8" s="12" customFormat="1" x14ac:dyDescent="0.25">
      <c r="B59" s="12" t="s">
        <v>1732</v>
      </c>
      <c r="C59" s="27" t="s">
        <v>143</v>
      </c>
      <c r="D59" s="12" t="s">
        <v>270</v>
      </c>
      <c r="E59" s="12" t="s">
        <v>630</v>
      </c>
      <c r="F59" s="17">
        <v>180</v>
      </c>
      <c r="G59" s="17">
        <v>44.43</v>
      </c>
      <c r="H59" s="17">
        <v>0.7</v>
      </c>
    </row>
    <row r="60" spans="2:8" s="12" customFormat="1" x14ac:dyDescent="0.25">
      <c r="B60" s="12" t="s">
        <v>631</v>
      </c>
      <c r="C60" s="27" t="s">
        <v>143</v>
      </c>
      <c r="D60" s="12" t="s">
        <v>363</v>
      </c>
      <c r="E60" s="12" t="s">
        <v>632</v>
      </c>
      <c r="F60" s="17">
        <v>3094</v>
      </c>
      <c r="G60" s="17">
        <v>43.8</v>
      </c>
      <c r="H60" s="17">
        <v>0.69</v>
      </c>
    </row>
    <row r="61" spans="2:8" s="12" customFormat="1" x14ac:dyDescent="0.25">
      <c r="B61" s="12" t="s">
        <v>1676</v>
      </c>
      <c r="C61" s="27" t="s">
        <v>143</v>
      </c>
      <c r="D61" s="12" t="s">
        <v>270</v>
      </c>
      <c r="E61" s="12" t="s">
        <v>546</v>
      </c>
      <c r="F61" s="17">
        <v>2381</v>
      </c>
      <c r="G61" s="17">
        <v>42.28</v>
      </c>
      <c r="H61" s="17">
        <v>0.67</v>
      </c>
    </row>
    <row r="62" spans="2:8" s="12" customFormat="1" x14ac:dyDescent="0.25">
      <c r="B62" s="12" t="s">
        <v>1563</v>
      </c>
      <c r="C62" s="27" t="s">
        <v>143</v>
      </c>
      <c r="D62" s="12" t="s">
        <v>253</v>
      </c>
      <c r="E62" s="12" t="s">
        <v>326</v>
      </c>
      <c r="F62" s="17">
        <v>21426</v>
      </c>
      <c r="G62" s="17">
        <v>41.79</v>
      </c>
      <c r="H62" s="17">
        <v>0.66</v>
      </c>
    </row>
    <row r="63" spans="2:8" s="12" customFormat="1" x14ac:dyDescent="0.25">
      <c r="B63" s="12" t="s">
        <v>1733</v>
      </c>
      <c r="C63" s="27" t="s">
        <v>143</v>
      </c>
      <c r="D63" s="12" t="s">
        <v>315</v>
      </c>
      <c r="E63" s="12" t="s">
        <v>633</v>
      </c>
      <c r="F63" s="17">
        <v>39433</v>
      </c>
      <c r="G63" s="17">
        <v>40.909999999999997</v>
      </c>
      <c r="H63" s="17">
        <v>0.64</v>
      </c>
    </row>
    <row r="64" spans="2:8" s="12" customFormat="1" x14ac:dyDescent="0.25">
      <c r="B64" s="12" t="s">
        <v>1565</v>
      </c>
      <c r="C64" s="27" t="s">
        <v>143</v>
      </c>
      <c r="D64" s="12" t="s">
        <v>328</v>
      </c>
      <c r="E64" s="12" t="s">
        <v>329</v>
      </c>
      <c r="F64" s="17">
        <v>27540</v>
      </c>
      <c r="G64" s="17">
        <v>40.5</v>
      </c>
      <c r="H64" s="17">
        <v>0.64</v>
      </c>
    </row>
    <row r="65" spans="2:8" s="12" customFormat="1" x14ac:dyDescent="0.25">
      <c r="B65" s="12" t="s">
        <v>464</v>
      </c>
      <c r="C65" s="27" t="s">
        <v>143</v>
      </c>
      <c r="D65" s="12" t="s">
        <v>363</v>
      </c>
      <c r="E65" s="12" t="s">
        <v>465</v>
      </c>
      <c r="F65" s="17">
        <v>1187</v>
      </c>
      <c r="G65" s="17">
        <v>40.229999999999997</v>
      </c>
      <c r="H65" s="17">
        <v>0.63</v>
      </c>
    </row>
    <row r="66" spans="2:8" s="12" customFormat="1" x14ac:dyDescent="0.25">
      <c r="B66" s="12" t="s">
        <v>1734</v>
      </c>
      <c r="C66" s="27" t="s">
        <v>143</v>
      </c>
      <c r="D66" s="12" t="s">
        <v>309</v>
      </c>
      <c r="E66" s="12" t="s">
        <v>634</v>
      </c>
      <c r="F66" s="17">
        <v>5588</v>
      </c>
      <c r="G66" s="17">
        <v>39.5</v>
      </c>
      <c r="H66" s="17">
        <v>0.62</v>
      </c>
    </row>
    <row r="67" spans="2:8" s="12" customFormat="1" x14ac:dyDescent="0.25">
      <c r="B67" s="12" t="s">
        <v>1735</v>
      </c>
      <c r="C67" s="27" t="s">
        <v>143</v>
      </c>
      <c r="D67" s="12" t="s">
        <v>278</v>
      </c>
      <c r="E67" s="12" t="s">
        <v>635</v>
      </c>
      <c r="F67" s="17">
        <v>5342</v>
      </c>
      <c r="G67" s="17">
        <v>39.450000000000003</v>
      </c>
      <c r="H67" s="17">
        <v>0.62</v>
      </c>
    </row>
    <row r="68" spans="2:8" s="12" customFormat="1" x14ac:dyDescent="0.25">
      <c r="B68" s="12" t="s">
        <v>1736</v>
      </c>
      <c r="C68" s="27" t="s">
        <v>143</v>
      </c>
      <c r="D68" s="12" t="s">
        <v>283</v>
      </c>
      <c r="E68" s="12" t="s">
        <v>636</v>
      </c>
      <c r="F68" s="17">
        <v>2158</v>
      </c>
      <c r="G68" s="17">
        <v>39.409999999999997</v>
      </c>
      <c r="H68" s="17">
        <v>0.62</v>
      </c>
    </row>
    <row r="69" spans="2:8" s="12" customFormat="1" x14ac:dyDescent="0.25">
      <c r="B69" s="12" t="s">
        <v>1737</v>
      </c>
      <c r="C69" s="27" t="s">
        <v>143</v>
      </c>
      <c r="D69" s="12" t="s">
        <v>637</v>
      </c>
      <c r="E69" s="12" t="s">
        <v>638</v>
      </c>
      <c r="F69" s="17">
        <v>3320</v>
      </c>
      <c r="G69" s="17">
        <v>37</v>
      </c>
      <c r="H69" s="17">
        <v>0.57999999999999996</v>
      </c>
    </row>
    <row r="70" spans="2:8" s="12" customFormat="1" x14ac:dyDescent="0.25">
      <c r="B70" s="12" t="s">
        <v>1738</v>
      </c>
      <c r="C70" s="27" t="s">
        <v>143</v>
      </c>
      <c r="D70" s="12" t="s">
        <v>309</v>
      </c>
      <c r="E70" s="12" t="s">
        <v>639</v>
      </c>
      <c r="F70" s="17">
        <v>12722</v>
      </c>
      <c r="G70" s="17">
        <v>36.89</v>
      </c>
      <c r="H70" s="17">
        <v>0.57999999999999996</v>
      </c>
    </row>
    <row r="71" spans="2:8" s="12" customFormat="1" x14ac:dyDescent="0.25">
      <c r="B71" s="12" t="s">
        <v>1700</v>
      </c>
      <c r="C71" s="27" t="s">
        <v>143</v>
      </c>
      <c r="D71" s="12" t="s">
        <v>315</v>
      </c>
      <c r="E71" s="12" t="s">
        <v>585</v>
      </c>
      <c r="F71" s="17">
        <v>235417</v>
      </c>
      <c r="G71" s="17">
        <v>35.9</v>
      </c>
      <c r="H71" s="17">
        <v>0.56000000000000005</v>
      </c>
    </row>
    <row r="72" spans="2:8" s="12" customFormat="1" x14ac:dyDescent="0.25">
      <c r="B72" s="12" t="s">
        <v>1739</v>
      </c>
      <c r="C72" s="27" t="s">
        <v>143</v>
      </c>
      <c r="D72" s="12" t="s">
        <v>283</v>
      </c>
      <c r="E72" s="12" t="s">
        <v>640</v>
      </c>
      <c r="F72" s="17">
        <v>2982</v>
      </c>
      <c r="G72" s="17">
        <v>35.46</v>
      </c>
      <c r="H72" s="17">
        <v>0.56000000000000005</v>
      </c>
    </row>
    <row r="73" spans="2:8" s="12" customFormat="1" x14ac:dyDescent="0.25">
      <c r="B73" s="12" t="s">
        <v>1649</v>
      </c>
      <c r="C73" s="27" t="s">
        <v>143</v>
      </c>
      <c r="D73" s="12" t="s">
        <v>309</v>
      </c>
      <c r="E73" s="12" t="s">
        <v>476</v>
      </c>
      <c r="F73" s="17">
        <v>2489</v>
      </c>
      <c r="G73" s="17">
        <v>32.31</v>
      </c>
      <c r="H73" s="17">
        <v>0.51</v>
      </c>
    </row>
    <row r="74" spans="2:8" s="12" customFormat="1" x14ac:dyDescent="0.25">
      <c r="B74" s="12" t="s">
        <v>1740</v>
      </c>
      <c r="C74" s="27" t="s">
        <v>143</v>
      </c>
      <c r="D74" s="12" t="s">
        <v>324</v>
      </c>
      <c r="E74" s="12" t="s">
        <v>641</v>
      </c>
      <c r="F74" s="17">
        <v>21715</v>
      </c>
      <c r="G74" s="17">
        <v>29.61</v>
      </c>
      <c r="H74" s="17">
        <v>0.47</v>
      </c>
    </row>
    <row r="75" spans="2:8" s="12" customFormat="1" x14ac:dyDescent="0.25">
      <c r="B75" s="12" t="s">
        <v>1690</v>
      </c>
      <c r="C75" s="27" t="s">
        <v>143</v>
      </c>
      <c r="D75" s="12" t="s">
        <v>309</v>
      </c>
      <c r="E75" s="12" t="s">
        <v>563</v>
      </c>
      <c r="F75" s="17">
        <v>5201</v>
      </c>
      <c r="G75" s="17">
        <v>28.68</v>
      </c>
      <c r="H75" s="17">
        <v>0.45</v>
      </c>
    </row>
    <row r="76" spans="2:8" s="12" customFormat="1" x14ac:dyDescent="0.25">
      <c r="B76" s="12" t="s">
        <v>1685</v>
      </c>
      <c r="C76" s="27" t="s">
        <v>143</v>
      </c>
      <c r="D76" s="12" t="s">
        <v>270</v>
      </c>
      <c r="E76" s="12" t="s">
        <v>558</v>
      </c>
      <c r="F76" s="17">
        <v>3858</v>
      </c>
      <c r="G76" s="17">
        <v>28.62</v>
      </c>
      <c r="H76" s="17">
        <v>0.45</v>
      </c>
    </row>
    <row r="77" spans="2:8" s="12" customFormat="1" x14ac:dyDescent="0.25">
      <c r="B77" s="12" t="s">
        <v>1551</v>
      </c>
      <c r="C77" s="27" t="s">
        <v>143</v>
      </c>
      <c r="D77" s="12" t="s">
        <v>266</v>
      </c>
      <c r="E77" s="12" t="s">
        <v>307</v>
      </c>
      <c r="F77" s="17">
        <v>5367</v>
      </c>
      <c r="G77" s="17">
        <v>28.59</v>
      </c>
      <c r="H77" s="17">
        <v>0.45</v>
      </c>
    </row>
    <row r="78" spans="2:8" s="12" customFormat="1" x14ac:dyDescent="0.25">
      <c r="B78" s="12" t="s">
        <v>1741</v>
      </c>
      <c r="C78" s="27" t="s">
        <v>143</v>
      </c>
      <c r="D78" s="12" t="s">
        <v>266</v>
      </c>
      <c r="E78" s="12" t="s">
        <v>642</v>
      </c>
      <c r="F78" s="17">
        <v>4835</v>
      </c>
      <c r="G78" s="17">
        <v>28.43</v>
      </c>
      <c r="H78" s="17">
        <v>0.45</v>
      </c>
    </row>
    <row r="79" spans="2:8" s="12" customFormat="1" x14ac:dyDescent="0.25">
      <c r="B79" s="12" t="s">
        <v>1742</v>
      </c>
      <c r="C79" s="27" t="s">
        <v>143</v>
      </c>
      <c r="D79" s="12" t="s">
        <v>363</v>
      </c>
      <c r="E79" s="12" t="s">
        <v>643</v>
      </c>
      <c r="F79" s="17">
        <v>5444</v>
      </c>
      <c r="G79" s="17">
        <v>28.42</v>
      </c>
      <c r="H79" s="17">
        <v>0.45</v>
      </c>
    </row>
    <row r="80" spans="2:8" s="12" customFormat="1" x14ac:dyDescent="0.25">
      <c r="B80" s="12" t="s">
        <v>1743</v>
      </c>
      <c r="C80" s="27" t="s">
        <v>143</v>
      </c>
      <c r="D80" s="12" t="s">
        <v>324</v>
      </c>
      <c r="E80" s="12" t="s">
        <v>644</v>
      </c>
      <c r="F80" s="17">
        <v>1915</v>
      </c>
      <c r="G80" s="17">
        <v>27.8</v>
      </c>
      <c r="H80" s="17">
        <v>0.44</v>
      </c>
    </row>
    <row r="81" spans="2:8" s="12" customFormat="1" x14ac:dyDescent="0.25">
      <c r="B81" s="12" t="s">
        <v>1744</v>
      </c>
      <c r="C81" s="27" t="s">
        <v>143</v>
      </c>
      <c r="D81" s="12" t="s">
        <v>259</v>
      </c>
      <c r="E81" s="12" t="s">
        <v>645</v>
      </c>
      <c r="F81" s="17">
        <v>4989</v>
      </c>
      <c r="G81" s="17">
        <v>25.84</v>
      </c>
      <c r="H81" s="17">
        <v>0.41</v>
      </c>
    </row>
    <row r="82" spans="2:8" s="12" customFormat="1" x14ac:dyDescent="0.25">
      <c r="B82" s="12" t="s">
        <v>1745</v>
      </c>
      <c r="C82" s="27" t="s">
        <v>143</v>
      </c>
      <c r="D82" s="12" t="s">
        <v>324</v>
      </c>
      <c r="E82" s="12" t="s">
        <v>646</v>
      </c>
      <c r="F82" s="17">
        <v>2964</v>
      </c>
      <c r="G82" s="17">
        <v>24.62</v>
      </c>
      <c r="H82" s="17">
        <v>0.39</v>
      </c>
    </row>
    <row r="83" spans="2:8" s="12" customFormat="1" x14ac:dyDescent="0.25">
      <c r="B83" s="12" t="s">
        <v>1746</v>
      </c>
      <c r="C83" s="27" t="s">
        <v>143</v>
      </c>
      <c r="D83" s="12" t="s">
        <v>270</v>
      </c>
      <c r="E83" s="12" t="s">
        <v>647</v>
      </c>
      <c r="F83" s="17">
        <v>2757</v>
      </c>
      <c r="G83" s="17">
        <v>21.62</v>
      </c>
      <c r="H83" s="17">
        <v>0.34</v>
      </c>
    </row>
    <row r="84" spans="2:8" s="12" customFormat="1" x14ac:dyDescent="0.25">
      <c r="B84" s="12" t="s">
        <v>1747</v>
      </c>
      <c r="C84" s="27" t="s">
        <v>143</v>
      </c>
      <c r="D84" s="12" t="s">
        <v>368</v>
      </c>
      <c r="E84" s="12" t="s">
        <v>648</v>
      </c>
      <c r="F84" s="17">
        <v>4474</v>
      </c>
      <c r="G84" s="17">
        <v>20.22</v>
      </c>
      <c r="H84" s="17">
        <v>0.32</v>
      </c>
    </row>
    <row r="85" spans="2:8" s="12" customFormat="1" x14ac:dyDescent="0.25">
      <c r="B85" s="12" t="s">
        <v>1748</v>
      </c>
      <c r="C85" s="27" t="s">
        <v>143</v>
      </c>
      <c r="D85" s="12" t="s">
        <v>363</v>
      </c>
      <c r="E85" s="12" t="s">
        <v>649</v>
      </c>
      <c r="F85" s="17">
        <v>1471</v>
      </c>
      <c r="G85" s="17">
        <v>18.149999999999999</v>
      </c>
      <c r="H85" s="17">
        <v>0.28999999999999998</v>
      </c>
    </row>
    <row r="86" spans="2:8" s="12" customFormat="1" x14ac:dyDescent="0.25">
      <c r="B86" s="12" t="s">
        <v>1559</v>
      </c>
      <c r="C86" s="27" t="s">
        <v>143</v>
      </c>
      <c r="D86" s="12" t="s">
        <v>261</v>
      </c>
      <c r="E86" s="12" t="s">
        <v>319</v>
      </c>
      <c r="F86" s="17">
        <v>258</v>
      </c>
      <c r="G86" s="17">
        <v>18.079999999999998</v>
      </c>
      <c r="H86" s="17">
        <v>0.28000000000000003</v>
      </c>
    </row>
    <row r="87" spans="2:8" s="12" customFormat="1" x14ac:dyDescent="0.25">
      <c r="B87" s="12" t="s">
        <v>1749</v>
      </c>
      <c r="C87" s="27" t="s">
        <v>143</v>
      </c>
      <c r="D87" s="12" t="s">
        <v>270</v>
      </c>
      <c r="E87" s="12" t="s">
        <v>650</v>
      </c>
      <c r="F87" s="17">
        <v>1260</v>
      </c>
      <c r="G87" s="17">
        <v>17.77</v>
      </c>
      <c r="H87" s="17">
        <v>0.28000000000000003</v>
      </c>
    </row>
    <row r="88" spans="2:8" s="12" customFormat="1" x14ac:dyDescent="0.25">
      <c r="B88" s="12" t="s">
        <v>1750</v>
      </c>
      <c r="C88" s="27" t="s">
        <v>143</v>
      </c>
      <c r="D88" s="12" t="s">
        <v>315</v>
      </c>
      <c r="E88" s="12" t="s">
        <v>651</v>
      </c>
      <c r="F88" s="17">
        <v>1166</v>
      </c>
      <c r="G88" s="17">
        <v>17.22</v>
      </c>
      <c r="H88" s="17">
        <v>0.27</v>
      </c>
    </row>
    <row r="89" spans="2:8" s="12" customFormat="1" x14ac:dyDescent="0.25">
      <c r="B89" s="12" t="s">
        <v>1751</v>
      </c>
      <c r="C89" s="27" t="s">
        <v>143</v>
      </c>
      <c r="D89" s="12" t="s">
        <v>270</v>
      </c>
      <c r="E89" s="12" t="s">
        <v>652</v>
      </c>
      <c r="F89" s="17">
        <v>5481</v>
      </c>
      <c r="G89" s="17">
        <v>11.21</v>
      </c>
      <c r="H89" s="17">
        <v>0.18</v>
      </c>
    </row>
    <row r="90" spans="2:8" s="12" customFormat="1" x14ac:dyDescent="0.25">
      <c r="B90" s="11" t="s">
        <v>155</v>
      </c>
      <c r="C90" s="62"/>
      <c r="D90" s="11"/>
      <c r="E90" s="11"/>
      <c r="F90" s="60"/>
      <c r="G90" s="60">
        <f>SUM(G12:G89)</f>
        <v>6336.4500000000025</v>
      </c>
      <c r="H90" s="60">
        <f>SUM(H12:H89)</f>
        <v>99.720000000000027</v>
      </c>
    </row>
    <row r="91" spans="2:8" s="12" customFormat="1" x14ac:dyDescent="0.25">
      <c r="B91" s="11" t="s">
        <v>156</v>
      </c>
      <c r="C91" s="62"/>
      <c r="D91" s="11"/>
      <c r="E91" s="11"/>
      <c r="F91" s="60"/>
      <c r="G91" s="60">
        <v>30.58</v>
      </c>
      <c r="H91" s="60">
        <v>0.48</v>
      </c>
    </row>
    <row r="92" spans="2:8" s="12" customFormat="1" x14ac:dyDescent="0.25">
      <c r="B92" s="11" t="s">
        <v>157</v>
      </c>
      <c r="C92" s="62"/>
      <c r="D92" s="11"/>
      <c r="E92" s="11"/>
      <c r="F92" s="60"/>
      <c r="G92" s="60">
        <v>6367.03</v>
      </c>
      <c r="H92" s="60">
        <v>100.2</v>
      </c>
    </row>
    <row r="93" spans="2:8" s="12" customFormat="1" x14ac:dyDescent="0.25">
      <c r="B93" s="11" t="s">
        <v>158</v>
      </c>
      <c r="C93" s="62"/>
      <c r="D93" s="11"/>
      <c r="E93" s="11"/>
      <c r="F93" s="60"/>
      <c r="G93" s="60">
        <v>-10.024316899999647</v>
      </c>
      <c r="H93" s="60">
        <v>-0.20000000000000284</v>
      </c>
    </row>
    <row r="94" spans="2:8" s="12" customFormat="1" x14ac:dyDescent="0.25">
      <c r="B94" s="11" t="s">
        <v>159</v>
      </c>
      <c r="C94" s="62"/>
      <c r="D94" s="11"/>
      <c r="E94" s="11"/>
      <c r="F94" s="60"/>
      <c r="G94" s="60">
        <v>6357.0056831000002</v>
      </c>
      <c r="H94" s="60">
        <v>100</v>
      </c>
    </row>
    <row r="95" spans="2:8" s="12" customFormat="1" x14ac:dyDescent="0.25">
      <c r="B95" s="12" t="s">
        <v>160</v>
      </c>
      <c r="C95" s="27"/>
      <c r="F95" s="17"/>
      <c r="G95" s="17"/>
      <c r="H95" s="17"/>
    </row>
    <row r="96" spans="2:8" s="12" customFormat="1" x14ac:dyDescent="0.25">
      <c r="B96" s="11" t="s">
        <v>161</v>
      </c>
      <c r="C96" s="27"/>
      <c r="F96" s="17"/>
      <c r="G96" s="17"/>
      <c r="H96" s="17"/>
    </row>
    <row r="97" spans="2:8" s="12" customFormat="1" x14ac:dyDescent="0.25">
      <c r="B97" s="11" t="s">
        <v>162</v>
      </c>
      <c r="C97" s="27" t="s">
        <v>163</v>
      </c>
      <c r="F97" s="17"/>
      <c r="G97" s="17"/>
      <c r="H97" s="17"/>
    </row>
    <row r="98" spans="2:8" s="12" customFormat="1" x14ac:dyDescent="0.25">
      <c r="B98" s="11" t="s">
        <v>166</v>
      </c>
      <c r="C98" s="27" t="s">
        <v>165</v>
      </c>
      <c r="F98" s="17"/>
      <c r="G98" s="17"/>
      <c r="H98" s="17"/>
    </row>
    <row r="99" spans="2:8" s="12" customFormat="1" x14ac:dyDescent="0.25">
      <c r="B99" s="11" t="s">
        <v>167</v>
      </c>
      <c r="C99" s="27" t="s">
        <v>165</v>
      </c>
      <c r="F99" s="17"/>
      <c r="G99" s="17"/>
      <c r="H99" s="17"/>
    </row>
    <row r="100" spans="2:8" s="12" customFormat="1" x14ac:dyDescent="0.25">
      <c r="B100" s="11" t="s">
        <v>168</v>
      </c>
      <c r="C100" s="27" t="s">
        <v>169</v>
      </c>
      <c r="F100" s="17"/>
      <c r="G100" s="17"/>
      <c r="H100" s="17"/>
    </row>
    <row r="101" spans="2:8" s="12" customFormat="1" x14ac:dyDescent="0.25">
      <c r="B101" s="11" t="s">
        <v>653</v>
      </c>
      <c r="C101" s="62"/>
      <c r="F101" s="17"/>
      <c r="G101" s="17"/>
      <c r="H101" s="17"/>
    </row>
    <row r="102" spans="2:8" s="12" customFormat="1" x14ac:dyDescent="0.25">
      <c r="B102" s="11" t="s">
        <v>654</v>
      </c>
      <c r="C102" s="62"/>
      <c r="F102" s="17"/>
      <c r="G102" s="17"/>
      <c r="H102" s="17"/>
    </row>
    <row r="103" spans="2:8" s="12" customFormat="1" x14ac:dyDescent="0.25">
      <c r="B103" s="11" t="s">
        <v>655</v>
      </c>
      <c r="C103" s="62"/>
      <c r="F103" s="17"/>
      <c r="G103" s="17"/>
      <c r="H103" s="17"/>
    </row>
    <row r="104" spans="2:8" s="12" customFormat="1" x14ac:dyDescent="0.25">
      <c r="B104" s="11" t="s">
        <v>656</v>
      </c>
      <c r="C104" s="62"/>
      <c r="F104" s="17"/>
      <c r="G104" s="17"/>
      <c r="H104" s="17"/>
    </row>
    <row r="105" spans="2:8" s="12" customFormat="1" x14ac:dyDescent="0.25">
      <c r="B105" s="11" t="s">
        <v>657</v>
      </c>
      <c r="C105" s="62"/>
      <c r="F105" s="17"/>
      <c r="G105" s="17"/>
      <c r="H105" s="17"/>
    </row>
    <row r="106" spans="2:8" s="12" customFormat="1" x14ac:dyDescent="0.25">
      <c r="B106" s="12" t="s">
        <v>174</v>
      </c>
      <c r="C106" s="27"/>
      <c r="F106" s="17"/>
      <c r="G106" s="17"/>
      <c r="H106" s="17"/>
    </row>
    <row r="107" spans="2:8" s="12" customFormat="1" x14ac:dyDescent="0.25">
      <c r="B107" s="12" t="s">
        <v>234</v>
      </c>
      <c r="C107" s="27"/>
      <c r="F107" s="17"/>
      <c r="G107" s="17"/>
      <c r="H107" s="17"/>
    </row>
    <row r="110" spans="2:8" s="12" customFormat="1" x14ac:dyDescent="0.25">
      <c r="B110" s="6" t="s">
        <v>1500</v>
      </c>
      <c r="C110" s="7"/>
      <c r="F110" s="17"/>
      <c r="G110" s="17"/>
      <c r="H110" s="17"/>
    </row>
    <row r="111" spans="2:8" s="12" customFormat="1" ht="30" x14ac:dyDescent="0.25">
      <c r="B111" s="6" t="s">
        <v>235</v>
      </c>
      <c r="C111" s="8" t="s">
        <v>236</v>
      </c>
      <c r="F111" s="17"/>
      <c r="G111" s="17"/>
      <c r="H111" s="17"/>
    </row>
    <row r="112" spans="2:8" s="12" customFormat="1" x14ac:dyDescent="0.25">
      <c r="B112" s="156" t="s">
        <v>237</v>
      </c>
      <c r="C112" s="2"/>
      <c r="F112" s="17"/>
      <c r="G112" s="17"/>
      <c r="H112" s="17"/>
    </row>
    <row r="113" spans="2:8" s="12" customFormat="1" x14ac:dyDescent="0.25">
      <c r="B113" s="156" t="s">
        <v>238</v>
      </c>
      <c r="C113" s="2"/>
      <c r="F113" s="17"/>
      <c r="G113" s="17"/>
      <c r="H113" s="17"/>
    </row>
    <row r="114" spans="2:8" s="12" customFormat="1" x14ac:dyDescent="0.25">
      <c r="B114" s="156" t="s">
        <v>239</v>
      </c>
      <c r="C114" s="2"/>
      <c r="F114" s="17"/>
      <c r="G114" s="17"/>
      <c r="H114" s="17"/>
    </row>
    <row r="115" spans="2:8" s="12" customFormat="1" x14ac:dyDescent="0.25">
      <c r="B115" s="156" t="s">
        <v>240</v>
      </c>
      <c r="C115" s="2"/>
      <c r="F115" s="17"/>
      <c r="G115" s="17"/>
      <c r="H115" s="17"/>
    </row>
    <row r="116" spans="2:8" s="12" customFormat="1" x14ac:dyDescent="0.25">
      <c r="B116" s="156" t="s">
        <v>241</v>
      </c>
      <c r="C116" s="2"/>
      <c r="F116" s="17"/>
      <c r="G116" s="17"/>
      <c r="H116" s="17"/>
    </row>
    <row r="117" spans="2:8" s="12" customFormat="1" x14ac:dyDescent="0.25">
      <c r="B117" s="156" t="s">
        <v>242</v>
      </c>
      <c r="C117" s="2"/>
      <c r="F117" s="17"/>
      <c r="G117" s="17"/>
      <c r="H117" s="17"/>
    </row>
    <row r="118" spans="2:8" s="12" customFormat="1" x14ac:dyDescent="0.25">
      <c r="B118" s="6" t="s">
        <v>243</v>
      </c>
      <c r="C118" s="7"/>
      <c r="F118" s="17"/>
      <c r="G118" s="17"/>
      <c r="H118" s="17"/>
    </row>
    <row r="120" spans="2:8" s="12" customFormat="1" x14ac:dyDescent="0.25">
      <c r="B120" s="156" t="s">
        <v>175</v>
      </c>
      <c r="C120" s="2"/>
      <c r="D120" s="156"/>
      <c r="F120" s="17"/>
      <c r="G120" s="17"/>
      <c r="H120" s="17"/>
    </row>
    <row r="121" spans="2:8" s="12" customFormat="1" ht="30" x14ac:dyDescent="0.25">
      <c r="B121" s="4" t="s">
        <v>176</v>
      </c>
      <c r="C121" s="3" t="s">
        <v>177</v>
      </c>
      <c r="D121" s="4" t="s">
        <v>178</v>
      </c>
      <c r="F121" s="17"/>
      <c r="G121" s="17"/>
      <c r="H121" s="17"/>
    </row>
    <row r="122" spans="2:8" s="12" customFormat="1" x14ac:dyDescent="0.25">
      <c r="B122" s="156" t="s">
        <v>165</v>
      </c>
      <c r="C122" s="2" t="s">
        <v>165</v>
      </c>
      <c r="D122" s="156" t="s">
        <v>165</v>
      </c>
      <c r="F122" s="17"/>
      <c r="G122" s="17"/>
      <c r="H122" s="17"/>
    </row>
    <row r="124" spans="2:8" s="12" customFormat="1" x14ac:dyDescent="0.25">
      <c r="B124" s="6" t="s">
        <v>179</v>
      </c>
      <c r="C124" s="14">
        <v>45443</v>
      </c>
      <c r="D124" s="156"/>
      <c r="E124" s="63"/>
      <c r="F124" s="69"/>
      <c r="G124" s="17"/>
      <c r="H124" s="17"/>
    </row>
    <row r="125" spans="2:8" s="12" customFormat="1" x14ac:dyDescent="0.25">
      <c r="B125" s="6" t="s">
        <v>180</v>
      </c>
      <c r="C125" s="7" t="s">
        <v>181</v>
      </c>
      <c r="D125" s="6" t="s">
        <v>182</v>
      </c>
      <c r="E125" s="64" t="s">
        <v>183</v>
      </c>
      <c r="F125" s="61" t="s">
        <v>184</v>
      </c>
      <c r="G125" s="60"/>
      <c r="H125" s="17"/>
    </row>
    <row r="126" spans="2:8" s="12" customFormat="1" x14ac:dyDescent="0.25">
      <c r="B126" s="67" t="s">
        <v>165</v>
      </c>
      <c r="C126" s="68" t="s">
        <v>165</v>
      </c>
      <c r="D126" s="67" t="s">
        <v>165</v>
      </c>
      <c r="E126" s="66" t="s">
        <v>165</v>
      </c>
      <c r="F126" s="65" t="s">
        <v>165</v>
      </c>
      <c r="G126" s="17"/>
      <c r="H126" s="17"/>
    </row>
    <row r="129" spans="2:8" s="12" customFormat="1" x14ac:dyDescent="0.25">
      <c r="B129" s="11" t="s">
        <v>185</v>
      </c>
      <c r="C129" s="27"/>
      <c r="F129" s="17"/>
      <c r="G129" s="17"/>
      <c r="H129" s="17"/>
    </row>
    <row r="130" spans="2:8" s="12" customFormat="1" x14ac:dyDescent="0.25">
      <c r="B130" s="11"/>
      <c r="C130" s="27"/>
      <c r="F130" s="17"/>
      <c r="G130" s="17"/>
      <c r="H130" s="17"/>
    </row>
    <row r="131" spans="2:8" s="12" customFormat="1" x14ac:dyDescent="0.25">
      <c r="B131" s="11" t="s">
        <v>186</v>
      </c>
      <c r="C131" s="27"/>
      <c r="F131" s="17"/>
      <c r="G131" s="17"/>
      <c r="H131" s="17"/>
    </row>
    <row r="132" spans="2:8" s="12" customFormat="1" x14ac:dyDescent="0.25">
      <c r="B132" s="6" t="s">
        <v>187</v>
      </c>
      <c r="C132" s="7" t="s">
        <v>188</v>
      </c>
      <c r="D132" s="11"/>
      <c r="F132" s="17"/>
      <c r="G132" s="17"/>
      <c r="H132" s="17"/>
    </row>
    <row r="133" spans="2:8" s="12" customFormat="1" x14ac:dyDescent="0.25">
      <c r="B133" s="156" t="s">
        <v>165</v>
      </c>
      <c r="C133" s="2" t="s">
        <v>165</v>
      </c>
      <c r="F133" s="17"/>
      <c r="G133" s="17"/>
      <c r="H133" s="17"/>
    </row>
    <row r="135" spans="2:8" s="12" customFormat="1" x14ac:dyDescent="0.25">
      <c r="B135" s="6" t="s">
        <v>189</v>
      </c>
      <c r="C135" s="7" t="s">
        <v>188</v>
      </c>
      <c r="F135" s="17"/>
      <c r="G135" s="17"/>
      <c r="H135" s="17"/>
    </row>
    <row r="136" spans="2:8" s="12" customFormat="1" x14ac:dyDescent="0.25">
      <c r="B136" s="156" t="s">
        <v>165</v>
      </c>
      <c r="C136" s="2" t="s">
        <v>165</v>
      </c>
      <c r="F136" s="17"/>
      <c r="G136" s="17"/>
      <c r="H136" s="17"/>
    </row>
    <row r="138" spans="2:8" s="12" customFormat="1" x14ac:dyDescent="0.25">
      <c r="B138" s="6" t="s">
        <v>165</v>
      </c>
      <c r="C138" s="7" t="s">
        <v>165</v>
      </c>
      <c r="F138" s="17"/>
      <c r="G138" s="17"/>
      <c r="H138" s="17"/>
    </row>
    <row r="139" spans="2:8" s="12" customFormat="1" x14ac:dyDescent="0.25">
      <c r="B139" s="156" t="s">
        <v>165</v>
      </c>
      <c r="C139" s="2" t="s">
        <v>165</v>
      </c>
      <c r="F139" s="17"/>
      <c r="G139" s="17"/>
      <c r="H139" s="17"/>
    </row>
    <row r="141" spans="2:8" s="12" customFormat="1" x14ac:dyDescent="0.25">
      <c r="B141" s="64" t="s">
        <v>190</v>
      </c>
      <c r="C141" s="7" t="s">
        <v>191</v>
      </c>
      <c r="F141" s="17"/>
      <c r="G141" s="17"/>
      <c r="H141" s="17"/>
    </row>
    <row r="142" spans="2:8" s="12" customFormat="1" x14ac:dyDescent="0.25">
      <c r="B142" s="63" t="s">
        <v>165</v>
      </c>
      <c r="C142" s="2" t="s">
        <v>165</v>
      </c>
      <c r="F142" s="17"/>
      <c r="G142" s="17"/>
      <c r="H142" s="17"/>
    </row>
    <row r="144" spans="2:8" s="12" customFormat="1" x14ac:dyDescent="0.25">
      <c r="B144" s="6" t="s">
        <v>192</v>
      </c>
      <c r="C144" s="7" t="s">
        <v>165</v>
      </c>
      <c r="F144" s="17"/>
      <c r="G144" s="17"/>
      <c r="H144" s="17"/>
    </row>
    <row r="146" spans="2:8" s="12" customFormat="1" x14ac:dyDescent="0.25">
      <c r="B146" s="6" t="s">
        <v>193</v>
      </c>
      <c r="C146" s="14">
        <v>45443</v>
      </c>
      <c r="D146" s="156"/>
      <c r="E146" s="63"/>
      <c r="F146" s="69"/>
      <c r="G146" s="17"/>
      <c r="H146" s="17"/>
    </row>
    <row r="147" spans="2:8" s="12" customFormat="1" x14ac:dyDescent="0.25">
      <c r="B147" s="6" t="s">
        <v>180</v>
      </c>
      <c r="C147" s="7" t="s">
        <v>181</v>
      </c>
      <c r="D147" s="6" t="s">
        <v>182</v>
      </c>
      <c r="E147" s="64" t="s">
        <v>183</v>
      </c>
      <c r="F147" s="61" t="s">
        <v>184</v>
      </c>
      <c r="G147" s="60"/>
      <c r="H147" s="17"/>
    </row>
    <row r="148" spans="2:8" s="12" customFormat="1" x14ac:dyDescent="0.25">
      <c r="B148" s="67" t="s">
        <v>165</v>
      </c>
      <c r="C148" s="68" t="s">
        <v>165</v>
      </c>
      <c r="D148" s="67" t="s">
        <v>165</v>
      </c>
      <c r="E148" s="66" t="s">
        <v>165</v>
      </c>
      <c r="F148" s="65" t="s">
        <v>165</v>
      </c>
      <c r="G148" s="17"/>
      <c r="H148" s="17"/>
    </row>
    <row r="149" spans="2:8" s="12" customFormat="1" x14ac:dyDescent="0.25">
      <c r="B149" s="11" t="s">
        <v>185</v>
      </c>
      <c r="C149" s="27"/>
      <c r="F149" s="17"/>
      <c r="G149" s="17"/>
      <c r="H149" s="17"/>
    </row>
    <row r="150" spans="2:8" s="12" customFormat="1" x14ac:dyDescent="0.25">
      <c r="B150" s="11"/>
      <c r="C150" s="27"/>
      <c r="F150" s="17"/>
      <c r="G150" s="17"/>
      <c r="H150" s="17"/>
    </row>
    <row r="151" spans="2:8" s="12" customFormat="1" x14ac:dyDescent="0.25">
      <c r="B151" s="11" t="s">
        <v>186</v>
      </c>
      <c r="C151" s="27"/>
      <c r="F151" s="17"/>
      <c r="G151" s="17"/>
      <c r="H151" s="17"/>
    </row>
    <row r="152" spans="2:8" s="12" customFormat="1" x14ac:dyDescent="0.25">
      <c r="B152" s="6" t="s">
        <v>187</v>
      </c>
      <c r="C152" s="7" t="s">
        <v>188</v>
      </c>
      <c r="D152" s="11"/>
      <c r="F152" s="17"/>
      <c r="G152" s="17"/>
      <c r="H152" s="17"/>
    </row>
    <row r="153" spans="2:8" s="12" customFormat="1" x14ac:dyDescent="0.25">
      <c r="B153" s="156" t="s">
        <v>165</v>
      </c>
      <c r="C153" s="2" t="s">
        <v>165</v>
      </c>
      <c r="F153" s="17"/>
      <c r="G153" s="17"/>
      <c r="H153" s="17"/>
    </row>
    <row r="155" spans="2:8" s="12" customFormat="1" x14ac:dyDescent="0.25">
      <c r="B155" s="6" t="s">
        <v>189</v>
      </c>
      <c r="C155" s="7" t="s">
        <v>188</v>
      </c>
      <c r="F155" s="17"/>
      <c r="G155" s="17"/>
      <c r="H155" s="17"/>
    </row>
    <row r="156" spans="2:8" s="12" customFormat="1" x14ac:dyDescent="0.25">
      <c r="B156" s="156" t="s">
        <v>165</v>
      </c>
      <c r="C156" s="2" t="s">
        <v>165</v>
      </c>
      <c r="F156" s="17"/>
      <c r="G156" s="17"/>
      <c r="H156" s="17"/>
    </row>
    <row r="158" spans="2:8" s="12" customFormat="1" x14ac:dyDescent="0.25">
      <c r="B158" s="6" t="s">
        <v>165</v>
      </c>
      <c r="C158" s="7" t="s">
        <v>165</v>
      </c>
      <c r="F158" s="17"/>
      <c r="G158" s="17"/>
      <c r="H158" s="17"/>
    </row>
    <row r="159" spans="2:8" s="12" customFormat="1" x14ac:dyDescent="0.25">
      <c r="B159" s="156" t="s">
        <v>165</v>
      </c>
      <c r="C159" s="2" t="s">
        <v>165</v>
      </c>
      <c r="F159" s="17"/>
      <c r="G159" s="17"/>
      <c r="H159" s="17"/>
    </row>
    <row r="161" spans="2:80" s="12" customFormat="1" x14ac:dyDescent="0.25">
      <c r="B161" s="64" t="s">
        <v>190</v>
      </c>
      <c r="C161" s="7" t="s">
        <v>191</v>
      </c>
      <c r="F161" s="17"/>
      <c r="G161" s="17"/>
      <c r="H161" s="17"/>
    </row>
    <row r="162" spans="2:80" s="12" customFormat="1" x14ac:dyDescent="0.25">
      <c r="B162" s="63" t="s">
        <v>165</v>
      </c>
      <c r="C162" s="2" t="s">
        <v>165</v>
      </c>
      <c r="F162" s="17"/>
      <c r="G162" s="17"/>
      <c r="H162" s="17"/>
    </row>
    <row r="164" spans="2:80" s="12" customFormat="1" x14ac:dyDescent="0.25">
      <c r="B164" s="6" t="s">
        <v>192</v>
      </c>
      <c r="C164" s="7" t="s">
        <v>165</v>
      </c>
      <c r="F164" s="17"/>
      <c r="G164" s="17"/>
      <c r="H164" s="17"/>
    </row>
    <row r="167" spans="2:80" s="12" customFormat="1" x14ac:dyDescent="0.25">
      <c r="B167" s="11" t="s">
        <v>194</v>
      </c>
      <c r="C167" s="27"/>
      <c r="F167" s="17"/>
      <c r="G167" s="17"/>
      <c r="H167" s="17"/>
    </row>
    <row r="169" spans="2:80" s="12" customFormat="1" x14ac:dyDescent="0.25">
      <c r="B169" s="6" t="s">
        <v>180</v>
      </c>
      <c r="C169" s="7" t="s">
        <v>195</v>
      </c>
      <c r="D169" s="6" t="s">
        <v>196</v>
      </c>
      <c r="E169" s="6" t="s">
        <v>197</v>
      </c>
      <c r="F169" s="60"/>
      <c r="G169" s="17"/>
      <c r="H169" s="17"/>
    </row>
    <row r="170" spans="2:80" s="12" customFormat="1" x14ac:dyDescent="0.25">
      <c r="B170" s="156" t="s">
        <v>165</v>
      </c>
      <c r="C170" s="2" t="s">
        <v>165</v>
      </c>
      <c r="D170" s="156" t="s">
        <v>165</v>
      </c>
      <c r="E170" s="156" t="s">
        <v>165</v>
      </c>
      <c r="F170" s="17"/>
      <c r="G170" s="17"/>
      <c r="H170" s="17"/>
    </row>
    <row r="173" spans="2:80" s="12" customFormat="1" x14ac:dyDescent="0.25">
      <c r="B173" s="11" t="s">
        <v>198</v>
      </c>
      <c r="C173" s="62" t="s">
        <v>165</v>
      </c>
      <c r="D173" s="11"/>
      <c r="E173" s="11"/>
      <c r="F173" s="60"/>
      <c r="G173" s="60"/>
      <c r="H173" s="60"/>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row>
    <row r="175" spans="2:80" s="12" customFormat="1" x14ac:dyDescent="0.25">
      <c r="B175" s="11" t="s">
        <v>199</v>
      </c>
      <c r="C175" s="27"/>
      <c r="F175" s="17"/>
      <c r="G175" s="17"/>
      <c r="H175" s="17"/>
    </row>
    <row r="177" spans="2:8" s="12" customFormat="1" x14ac:dyDescent="0.25">
      <c r="B177" s="6" t="s">
        <v>200</v>
      </c>
      <c r="C177" s="7" t="s">
        <v>188</v>
      </c>
      <c r="D177" s="11"/>
      <c r="F177" s="17"/>
      <c r="G177" s="17"/>
      <c r="H177" s="17"/>
    </row>
    <row r="178" spans="2:8" s="12" customFormat="1" x14ac:dyDescent="0.25">
      <c r="B178" s="156" t="s">
        <v>165</v>
      </c>
      <c r="C178" s="2" t="s">
        <v>165</v>
      </c>
      <c r="F178" s="17"/>
      <c r="G178" s="17"/>
      <c r="H178" s="17"/>
    </row>
    <row r="181" spans="2:8" s="12" customFormat="1" x14ac:dyDescent="0.25">
      <c r="B181" s="6" t="s">
        <v>201</v>
      </c>
      <c r="C181" s="7" t="s">
        <v>202</v>
      </c>
      <c r="D181" s="11"/>
      <c r="F181" s="17"/>
      <c r="G181" s="17"/>
      <c r="H181" s="17"/>
    </row>
    <row r="182" spans="2:8" s="12" customFormat="1" x14ac:dyDescent="0.25">
      <c r="B182" s="156" t="s">
        <v>165</v>
      </c>
      <c r="C182" s="2" t="s">
        <v>165</v>
      </c>
      <c r="F182" s="17"/>
      <c r="G182" s="17"/>
      <c r="H182" s="17"/>
    </row>
    <row r="185" spans="2:8" s="12" customFormat="1" x14ac:dyDescent="0.25">
      <c r="B185" s="11" t="s">
        <v>203</v>
      </c>
      <c r="C185" s="27"/>
      <c r="F185" s="17"/>
      <c r="G185" s="17"/>
      <c r="H185" s="17"/>
    </row>
    <row r="188" spans="2:8" s="12" customFormat="1" x14ac:dyDescent="0.25">
      <c r="B188" s="11" t="s">
        <v>204</v>
      </c>
      <c r="C188" s="27"/>
      <c r="F188" s="17"/>
      <c r="G188" s="17"/>
      <c r="H188" s="17"/>
    </row>
    <row r="190" spans="2:8" s="12" customFormat="1" x14ac:dyDescent="0.25">
      <c r="B190" s="6" t="s">
        <v>180</v>
      </c>
      <c r="C190" s="7" t="s">
        <v>205</v>
      </c>
      <c r="D190" s="6" t="s">
        <v>195</v>
      </c>
      <c r="E190" s="6" t="s">
        <v>196</v>
      </c>
      <c r="F190" s="61" t="s">
        <v>197</v>
      </c>
      <c r="G190" s="60"/>
      <c r="H190" s="17"/>
    </row>
    <row r="191" spans="2:8" s="12" customFormat="1" x14ac:dyDescent="0.25">
      <c r="B191" s="156" t="s">
        <v>165</v>
      </c>
      <c r="C191" s="2" t="s">
        <v>165</v>
      </c>
      <c r="D191" s="156" t="s">
        <v>165</v>
      </c>
      <c r="E191" s="156" t="s">
        <v>165</v>
      </c>
      <c r="F191" s="59" t="s">
        <v>165</v>
      </c>
      <c r="G191" s="17"/>
      <c r="H191" s="17"/>
    </row>
    <row r="194" spans="2:80" s="12" customFormat="1" x14ac:dyDescent="0.25">
      <c r="B194" s="11" t="s">
        <v>198</v>
      </c>
      <c r="C194" s="62" t="s">
        <v>165</v>
      </c>
      <c r="D194" s="11"/>
      <c r="E194" s="11"/>
      <c r="F194" s="60"/>
      <c r="G194" s="60"/>
      <c r="H194" s="60"/>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row>
    <row r="196" spans="2:80" s="12" customFormat="1" x14ac:dyDescent="0.25">
      <c r="B196" s="11" t="s">
        <v>199</v>
      </c>
      <c r="C196" s="27"/>
      <c r="F196" s="17"/>
      <c r="G196" s="17"/>
      <c r="H196" s="17"/>
    </row>
    <row r="198" spans="2:80" s="12" customFormat="1" x14ac:dyDescent="0.25">
      <c r="B198" s="6" t="s">
        <v>200</v>
      </c>
      <c r="C198" s="7" t="s">
        <v>188</v>
      </c>
      <c r="D198" s="11"/>
      <c r="F198" s="17"/>
      <c r="G198" s="17"/>
      <c r="H198" s="17"/>
    </row>
    <row r="199" spans="2:80" s="12" customFormat="1" x14ac:dyDescent="0.25">
      <c r="B199" s="156" t="s">
        <v>165</v>
      </c>
      <c r="C199" s="2" t="s">
        <v>165</v>
      </c>
      <c r="F199" s="17"/>
      <c r="G199" s="17"/>
      <c r="H199" s="17"/>
    </row>
    <row r="202" spans="2:80" s="12" customFormat="1" x14ac:dyDescent="0.25">
      <c r="B202" s="6" t="s">
        <v>201</v>
      </c>
      <c r="C202" s="7" t="s">
        <v>202</v>
      </c>
      <c r="D202" s="11"/>
      <c r="F202" s="17"/>
      <c r="G202" s="17"/>
      <c r="H202" s="17"/>
    </row>
    <row r="203" spans="2:80" s="12" customFormat="1" x14ac:dyDescent="0.25">
      <c r="B203" s="156" t="s">
        <v>165</v>
      </c>
      <c r="C203" s="2" t="s">
        <v>165</v>
      </c>
      <c r="F203" s="17"/>
      <c r="G203" s="17"/>
      <c r="H203" s="17"/>
    </row>
    <row r="206" spans="2:80" s="12" customFormat="1" x14ac:dyDescent="0.25">
      <c r="B206" s="11" t="s">
        <v>203</v>
      </c>
      <c r="C206" s="27"/>
      <c r="F206" s="17"/>
      <c r="G206" s="17"/>
      <c r="H206" s="17"/>
    </row>
    <row r="209" spans="2:8" s="12" customFormat="1" x14ac:dyDescent="0.25">
      <c r="B209" s="11" t="s">
        <v>206</v>
      </c>
      <c r="C209" s="27"/>
      <c r="F209" s="17"/>
      <c r="G209" s="17"/>
      <c r="H209" s="17"/>
    </row>
    <row r="210" spans="2:8" s="12" customFormat="1" x14ac:dyDescent="0.25">
      <c r="B210" s="6" t="s">
        <v>180</v>
      </c>
      <c r="C210" s="7" t="s">
        <v>207</v>
      </c>
      <c r="D210" s="6" t="s">
        <v>208</v>
      </c>
      <c r="E210" s="6" t="s">
        <v>209</v>
      </c>
      <c r="F210" s="61" t="s">
        <v>210</v>
      </c>
      <c r="G210" s="60"/>
      <c r="H210" s="17"/>
    </row>
    <row r="211" spans="2:8" s="12" customFormat="1" x14ac:dyDescent="0.25">
      <c r="B211" s="156" t="s">
        <v>165</v>
      </c>
      <c r="C211" s="2" t="s">
        <v>165</v>
      </c>
      <c r="D211" s="156" t="s">
        <v>165</v>
      </c>
      <c r="E211" s="156" t="s">
        <v>165</v>
      </c>
      <c r="F211" s="59" t="s">
        <v>165</v>
      </c>
      <c r="G211" s="17"/>
      <c r="H211" s="17"/>
    </row>
    <row r="212" spans="2:8" s="12" customFormat="1" x14ac:dyDescent="0.25">
      <c r="B212" s="12" t="s">
        <v>211</v>
      </c>
      <c r="C212" s="27"/>
      <c r="F212" s="17"/>
      <c r="G212" s="17"/>
      <c r="H212" s="17"/>
    </row>
  </sheetData>
  <mergeCells count="3">
    <mergeCell ref="B1:E1"/>
    <mergeCell ref="C3:C7"/>
    <mergeCell ref="D3:D7"/>
  </mergeCells>
  <hyperlinks>
    <hyperlink ref="A1" location="Index!A1" display="Index" xr:uid="{259E5DD1-A97C-4300-811C-D591FDBC9F22}"/>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D126-6D35-4D34-A2B2-36F5293FB3E2}">
  <sheetPr codeName="Sheet50"/>
  <dimension ref="A1:CB212"/>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103</v>
      </c>
      <c r="C1" s="188"/>
      <c r="D1" s="188"/>
      <c r="E1" s="188"/>
      <c r="F1" s="17"/>
      <c r="G1" s="17"/>
      <c r="H1" s="17"/>
    </row>
    <row r="3" spans="1:9" s="12" customFormat="1" ht="18" customHeight="1" x14ac:dyDescent="0.25">
      <c r="B3" s="1" t="s">
        <v>103</v>
      </c>
      <c r="C3" s="178"/>
      <c r="D3" s="179"/>
      <c r="F3" s="17"/>
      <c r="G3" s="17"/>
      <c r="H3" s="17"/>
    </row>
    <row r="4" spans="1:9" s="12" customFormat="1" ht="18" customHeight="1" x14ac:dyDescent="0.25">
      <c r="B4" s="159" t="s">
        <v>3612</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6" t="s">
        <v>3608</v>
      </c>
      <c r="C6" s="178"/>
      <c r="D6" s="179"/>
      <c r="F6" s="17"/>
      <c r="G6" s="17"/>
      <c r="H6" s="17"/>
    </row>
    <row r="7" spans="1:9" s="12" customFormat="1" ht="41.25" customHeight="1" x14ac:dyDescent="0.25">
      <c r="B7" s="132" t="s">
        <v>3613</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1516</v>
      </c>
      <c r="C15" s="27" t="s">
        <v>143</v>
      </c>
      <c r="D15" s="12" t="s">
        <v>253</v>
      </c>
      <c r="E15" s="12" t="s">
        <v>254</v>
      </c>
      <c r="F15" s="17">
        <v>26486</v>
      </c>
      <c r="G15" s="17">
        <v>757.71</v>
      </c>
      <c r="H15" s="17">
        <v>8.7799999999999994</v>
      </c>
    </row>
    <row r="16" spans="1:9" s="12" customFormat="1" x14ac:dyDescent="0.25">
      <c r="B16" s="12" t="s">
        <v>1609</v>
      </c>
      <c r="C16" s="27" t="s">
        <v>143</v>
      </c>
      <c r="D16" s="12" t="s">
        <v>421</v>
      </c>
      <c r="E16" s="12" t="s">
        <v>422</v>
      </c>
      <c r="F16" s="17">
        <v>20256</v>
      </c>
      <c r="G16" s="17">
        <v>507.67</v>
      </c>
      <c r="H16" s="17">
        <v>5.88</v>
      </c>
    </row>
    <row r="17" spans="2:8" s="12" customFormat="1" x14ac:dyDescent="0.25">
      <c r="B17" s="12" t="s">
        <v>1611</v>
      </c>
      <c r="C17" s="27" t="s">
        <v>143</v>
      </c>
      <c r="D17" s="12" t="s">
        <v>421</v>
      </c>
      <c r="E17" s="12" t="s">
        <v>424</v>
      </c>
      <c r="F17" s="17">
        <v>2794</v>
      </c>
      <c r="G17" s="17">
        <v>346.44</v>
      </c>
      <c r="H17" s="17">
        <v>4.01</v>
      </c>
    </row>
    <row r="18" spans="2:8" s="12" customFormat="1" x14ac:dyDescent="0.25">
      <c r="B18" s="12" t="s">
        <v>1613</v>
      </c>
      <c r="C18" s="27" t="s">
        <v>143</v>
      </c>
      <c r="D18" s="12" t="s">
        <v>421</v>
      </c>
      <c r="E18" s="12" t="s">
        <v>426</v>
      </c>
      <c r="F18" s="17">
        <v>37261</v>
      </c>
      <c r="G18" s="17">
        <v>343.92</v>
      </c>
      <c r="H18" s="17">
        <v>3.98</v>
      </c>
    </row>
    <row r="19" spans="2:8" s="12" customFormat="1" x14ac:dyDescent="0.25">
      <c r="B19" s="12" t="s">
        <v>1614</v>
      </c>
      <c r="C19" s="27" t="s">
        <v>143</v>
      </c>
      <c r="D19" s="12" t="s">
        <v>275</v>
      </c>
      <c r="E19" s="12" t="s">
        <v>427</v>
      </c>
      <c r="F19" s="17">
        <v>22841</v>
      </c>
      <c r="G19" s="17">
        <v>333.43</v>
      </c>
      <c r="H19" s="17">
        <v>3.86</v>
      </c>
    </row>
    <row r="20" spans="2:8" s="12" customFormat="1" x14ac:dyDescent="0.25">
      <c r="B20" s="12" t="s">
        <v>1617</v>
      </c>
      <c r="C20" s="27" t="s">
        <v>143</v>
      </c>
      <c r="D20" s="12" t="s">
        <v>392</v>
      </c>
      <c r="E20" s="12" t="s">
        <v>430</v>
      </c>
      <c r="F20" s="17">
        <v>174292</v>
      </c>
      <c r="G20" s="17">
        <v>291.42</v>
      </c>
      <c r="H20" s="17">
        <v>3.38</v>
      </c>
    </row>
    <row r="21" spans="2:8" s="12" customFormat="1" x14ac:dyDescent="0.25">
      <c r="B21" s="12" t="s">
        <v>1632</v>
      </c>
      <c r="C21" s="27" t="s">
        <v>143</v>
      </c>
      <c r="D21" s="12" t="s">
        <v>455</v>
      </c>
      <c r="E21" s="12" t="s">
        <v>456</v>
      </c>
      <c r="F21" s="17">
        <v>75767</v>
      </c>
      <c r="G21" s="17">
        <v>224.23</v>
      </c>
      <c r="H21" s="17">
        <v>2.6</v>
      </c>
    </row>
    <row r="22" spans="2:8" s="12" customFormat="1" x14ac:dyDescent="0.25">
      <c r="B22" s="12" t="s">
        <v>1752</v>
      </c>
      <c r="C22" s="27" t="s">
        <v>143</v>
      </c>
      <c r="D22" s="12" t="s">
        <v>421</v>
      </c>
      <c r="E22" s="12" t="s">
        <v>658</v>
      </c>
      <c r="F22" s="17">
        <v>2396</v>
      </c>
      <c r="G22" s="17">
        <v>217.67</v>
      </c>
      <c r="H22" s="17">
        <v>2.52</v>
      </c>
    </row>
    <row r="23" spans="2:8" s="12" customFormat="1" x14ac:dyDescent="0.25">
      <c r="B23" s="12" t="s">
        <v>1679</v>
      </c>
      <c r="C23" s="27" t="s">
        <v>143</v>
      </c>
      <c r="D23" s="12" t="s">
        <v>549</v>
      </c>
      <c r="E23" s="12" t="s">
        <v>550</v>
      </c>
      <c r="F23" s="17">
        <v>30900</v>
      </c>
      <c r="G23" s="17">
        <v>213.01</v>
      </c>
      <c r="H23" s="17">
        <v>2.4700000000000002</v>
      </c>
    </row>
    <row r="24" spans="2:8" s="12" customFormat="1" x14ac:dyDescent="0.25">
      <c r="B24" s="12" t="s">
        <v>1714</v>
      </c>
      <c r="C24" s="27" t="s">
        <v>143</v>
      </c>
      <c r="D24" s="12" t="s">
        <v>264</v>
      </c>
      <c r="E24" s="12" t="s">
        <v>612</v>
      </c>
      <c r="F24" s="17">
        <v>5347</v>
      </c>
      <c r="G24" s="17">
        <v>189.89</v>
      </c>
      <c r="H24" s="17">
        <v>2.2000000000000002</v>
      </c>
    </row>
    <row r="25" spans="2:8" s="12" customFormat="1" x14ac:dyDescent="0.25">
      <c r="B25" s="12" t="s">
        <v>1621</v>
      </c>
      <c r="C25" s="27" t="s">
        <v>143</v>
      </c>
      <c r="D25" s="12" t="s">
        <v>392</v>
      </c>
      <c r="E25" s="12" t="s">
        <v>435</v>
      </c>
      <c r="F25" s="17">
        <v>20176</v>
      </c>
      <c r="G25" s="17">
        <v>177.66</v>
      </c>
      <c r="H25" s="17">
        <v>2.06</v>
      </c>
    </row>
    <row r="26" spans="2:8" s="12" customFormat="1" x14ac:dyDescent="0.25">
      <c r="B26" s="12" t="s">
        <v>1697</v>
      </c>
      <c r="C26" s="27" t="s">
        <v>143</v>
      </c>
      <c r="D26" s="12" t="s">
        <v>275</v>
      </c>
      <c r="E26" s="12" t="s">
        <v>582</v>
      </c>
      <c r="F26" s="17">
        <v>11103</v>
      </c>
      <c r="G26" s="17">
        <v>160.68</v>
      </c>
      <c r="H26" s="17">
        <v>1.86</v>
      </c>
    </row>
    <row r="27" spans="2:8" s="12" customFormat="1" x14ac:dyDescent="0.25">
      <c r="B27" s="12" t="s">
        <v>1753</v>
      </c>
      <c r="C27" s="27" t="s">
        <v>143</v>
      </c>
      <c r="D27" s="12" t="s">
        <v>264</v>
      </c>
      <c r="E27" s="12" t="s">
        <v>659</v>
      </c>
      <c r="F27" s="17">
        <v>10080</v>
      </c>
      <c r="G27" s="17">
        <v>156.69999999999999</v>
      </c>
      <c r="H27" s="17">
        <v>1.82</v>
      </c>
    </row>
    <row r="28" spans="2:8" s="12" customFormat="1" x14ac:dyDescent="0.25">
      <c r="B28" s="12" t="s">
        <v>1710</v>
      </c>
      <c r="C28" s="27" t="s">
        <v>143</v>
      </c>
      <c r="D28" s="12" t="s">
        <v>278</v>
      </c>
      <c r="E28" s="12" t="s">
        <v>599</v>
      </c>
      <c r="F28" s="17">
        <v>50713</v>
      </c>
      <c r="G28" s="17">
        <v>151.58000000000001</v>
      </c>
      <c r="H28" s="17">
        <v>1.76</v>
      </c>
    </row>
    <row r="29" spans="2:8" s="12" customFormat="1" x14ac:dyDescent="0.25">
      <c r="B29" s="12" t="s">
        <v>1754</v>
      </c>
      <c r="C29" s="27" t="s">
        <v>143</v>
      </c>
      <c r="D29" s="12" t="s">
        <v>275</v>
      </c>
      <c r="E29" s="12" t="s">
        <v>660</v>
      </c>
      <c r="F29" s="17">
        <v>9507</v>
      </c>
      <c r="G29" s="17">
        <v>150.44999999999999</v>
      </c>
      <c r="H29" s="17">
        <v>1.74</v>
      </c>
    </row>
    <row r="30" spans="2:8" s="12" customFormat="1" x14ac:dyDescent="0.25">
      <c r="B30" s="12" t="s">
        <v>1531</v>
      </c>
      <c r="C30" s="27" t="s">
        <v>143</v>
      </c>
      <c r="D30" s="12" t="s">
        <v>275</v>
      </c>
      <c r="E30" s="12" t="s">
        <v>276</v>
      </c>
      <c r="F30" s="17">
        <v>2576</v>
      </c>
      <c r="G30" s="17">
        <v>149.19999999999999</v>
      </c>
      <c r="H30" s="17">
        <v>1.73</v>
      </c>
    </row>
    <row r="31" spans="2:8" s="12" customFormat="1" x14ac:dyDescent="0.25">
      <c r="B31" s="12" t="s">
        <v>1637</v>
      </c>
      <c r="C31" s="27" t="s">
        <v>143</v>
      </c>
      <c r="D31" s="12" t="s">
        <v>421</v>
      </c>
      <c r="E31" s="12" t="s">
        <v>462</v>
      </c>
      <c r="F31" s="17">
        <v>2749</v>
      </c>
      <c r="G31" s="17">
        <v>140.74</v>
      </c>
      <c r="H31" s="17">
        <v>1.63</v>
      </c>
    </row>
    <row r="32" spans="2:8" s="12" customFormat="1" x14ac:dyDescent="0.25">
      <c r="B32" s="12" t="s">
        <v>1642</v>
      </c>
      <c r="C32" s="27" t="s">
        <v>143</v>
      </c>
      <c r="D32" s="12" t="s">
        <v>261</v>
      </c>
      <c r="E32" s="12" t="s">
        <v>469</v>
      </c>
      <c r="F32" s="17">
        <v>1484</v>
      </c>
      <c r="G32" s="17">
        <v>139.44</v>
      </c>
      <c r="H32" s="17">
        <v>1.62</v>
      </c>
    </row>
    <row r="33" spans="2:8" s="12" customFormat="1" x14ac:dyDescent="0.25">
      <c r="B33" s="12" t="s">
        <v>1755</v>
      </c>
      <c r="C33" s="27" t="s">
        <v>143</v>
      </c>
      <c r="D33" s="12" t="s">
        <v>421</v>
      </c>
      <c r="E33" s="12" t="s">
        <v>661</v>
      </c>
      <c r="F33" s="17">
        <v>2896</v>
      </c>
      <c r="G33" s="17">
        <v>137.08000000000001</v>
      </c>
      <c r="H33" s="17">
        <v>1.59</v>
      </c>
    </row>
    <row r="34" spans="2:8" s="12" customFormat="1" x14ac:dyDescent="0.25">
      <c r="B34" s="12" t="s">
        <v>1680</v>
      </c>
      <c r="C34" s="27" t="s">
        <v>143</v>
      </c>
      <c r="D34" s="12" t="s">
        <v>253</v>
      </c>
      <c r="E34" s="12" t="s">
        <v>551</v>
      </c>
      <c r="F34" s="17">
        <v>25127</v>
      </c>
      <c r="G34" s="17">
        <v>135.02000000000001</v>
      </c>
      <c r="H34" s="17">
        <v>1.56</v>
      </c>
    </row>
    <row r="35" spans="2:8" s="12" customFormat="1" x14ac:dyDescent="0.25">
      <c r="B35" s="12" t="s">
        <v>1638</v>
      </c>
      <c r="C35" s="27" t="s">
        <v>143</v>
      </c>
      <c r="D35" s="12" t="s">
        <v>275</v>
      </c>
      <c r="E35" s="12" t="s">
        <v>463</v>
      </c>
      <c r="F35" s="17">
        <v>11072</v>
      </c>
      <c r="G35" s="17">
        <v>131.28</v>
      </c>
      <c r="H35" s="17">
        <v>1.52</v>
      </c>
    </row>
    <row r="36" spans="2:8" s="12" customFormat="1" x14ac:dyDescent="0.25">
      <c r="B36" s="12" t="s">
        <v>1756</v>
      </c>
      <c r="C36" s="27" t="s">
        <v>143</v>
      </c>
      <c r="D36" s="12" t="s">
        <v>261</v>
      </c>
      <c r="E36" s="12" t="s">
        <v>662</v>
      </c>
      <c r="F36" s="17">
        <v>32716</v>
      </c>
      <c r="G36" s="17">
        <v>128.33000000000001</v>
      </c>
      <c r="H36" s="17">
        <v>1.49</v>
      </c>
    </row>
    <row r="37" spans="2:8" s="12" customFormat="1" x14ac:dyDescent="0.25">
      <c r="B37" s="12" t="s">
        <v>1716</v>
      </c>
      <c r="C37" s="27" t="s">
        <v>143</v>
      </c>
      <c r="D37" s="12" t="s">
        <v>447</v>
      </c>
      <c r="E37" s="12" t="s">
        <v>614</v>
      </c>
      <c r="F37" s="17">
        <v>56634</v>
      </c>
      <c r="G37" s="17">
        <v>126.86</v>
      </c>
      <c r="H37" s="17">
        <v>1.47</v>
      </c>
    </row>
    <row r="38" spans="2:8" s="12" customFormat="1" x14ac:dyDescent="0.25">
      <c r="B38" s="12" t="s">
        <v>1629</v>
      </c>
      <c r="C38" s="27" t="s">
        <v>143</v>
      </c>
      <c r="D38" s="12" t="s">
        <v>264</v>
      </c>
      <c r="E38" s="12" t="s">
        <v>452</v>
      </c>
      <c r="F38" s="17">
        <v>1833</v>
      </c>
      <c r="G38" s="17">
        <v>123.57</v>
      </c>
      <c r="H38" s="17">
        <v>1.43</v>
      </c>
    </row>
    <row r="39" spans="2:8" s="12" customFormat="1" x14ac:dyDescent="0.25">
      <c r="B39" s="12" t="s">
        <v>1757</v>
      </c>
      <c r="C39" s="27" t="s">
        <v>143</v>
      </c>
      <c r="D39" s="12" t="s">
        <v>261</v>
      </c>
      <c r="E39" s="12" t="s">
        <v>663</v>
      </c>
      <c r="F39" s="17">
        <v>8987</v>
      </c>
      <c r="G39" s="17">
        <v>122.2</v>
      </c>
      <c r="H39" s="17">
        <v>1.42</v>
      </c>
    </row>
    <row r="40" spans="2:8" s="12" customFormat="1" x14ac:dyDescent="0.25">
      <c r="B40" s="12" t="s">
        <v>1550</v>
      </c>
      <c r="C40" s="27" t="s">
        <v>143</v>
      </c>
      <c r="D40" s="12" t="s">
        <v>275</v>
      </c>
      <c r="E40" s="12" t="s">
        <v>306</v>
      </c>
      <c r="F40" s="17">
        <v>2696</v>
      </c>
      <c r="G40" s="17">
        <v>116.12</v>
      </c>
      <c r="H40" s="17">
        <v>1.35</v>
      </c>
    </row>
    <row r="41" spans="2:8" s="12" customFormat="1" x14ac:dyDescent="0.25">
      <c r="B41" s="12" t="s">
        <v>1758</v>
      </c>
      <c r="C41" s="27" t="s">
        <v>143</v>
      </c>
      <c r="D41" s="12" t="s">
        <v>386</v>
      </c>
      <c r="E41" s="12" t="s">
        <v>664</v>
      </c>
      <c r="F41" s="17">
        <v>3166</v>
      </c>
      <c r="G41" s="17">
        <v>112.07</v>
      </c>
      <c r="H41" s="17">
        <v>1.3</v>
      </c>
    </row>
    <row r="42" spans="2:8" s="12" customFormat="1" x14ac:dyDescent="0.25">
      <c r="B42" s="12" t="s">
        <v>1630</v>
      </c>
      <c r="C42" s="27" t="s">
        <v>143</v>
      </c>
      <c r="D42" s="12" t="s">
        <v>266</v>
      </c>
      <c r="E42" s="12" t="s">
        <v>453</v>
      </c>
      <c r="F42" s="17">
        <v>22918</v>
      </c>
      <c r="G42" s="17">
        <v>111.9</v>
      </c>
      <c r="H42" s="17">
        <v>1.3</v>
      </c>
    </row>
    <row r="43" spans="2:8" s="12" customFormat="1" x14ac:dyDescent="0.25">
      <c r="B43" s="12" t="s">
        <v>1759</v>
      </c>
      <c r="C43" s="27" t="s">
        <v>143</v>
      </c>
      <c r="D43" s="12" t="s">
        <v>261</v>
      </c>
      <c r="E43" s="12" t="s">
        <v>665</v>
      </c>
      <c r="F43" s="17">
        <v>6589</v>
      </c>
      <c r="G43" s="17">
        <v>103.87</v>
      </c>
      <c r="H43" s="17">
        <v>1.2</v>
      </c>
    </row>
    <row r="44" spans="2:8" s="12" customFormat="1" x14ac:dyDescent="0.25">
      <c r="B44" s="12" t="s">
        <v>1760</v>
      </c>
      <c r="C44" s="27" t="s">
        <v>143</v>
      </c>
      <c r="D44" s="12" t="s">
        <v>264</v>
      </c>
      <c r="E44" s="12" t="s">
        <v>666</v>
      </c>
      <c r="F44" s="17">
        <v>4864</v>
      </c>
      <c r="G44" s="17">
        <v>101.99</v>
      </c>
      <c r="H44" s="17">
        <v>1.18</v>
      </c>
    </row>
    <row r="45" spans="2:8" s="12" customFormat="1" x14ac:dyDescent="0.25">
      <c r="B45" s="12" t="s">
        <v>1761</v>
      </c>
      <c r="C45" s="27" t="s">
        <v>143</v>
      </c>
      <c r="D45" s="12" t="s">
        <v>386</v>
      </c>
      <c r="E45" s="12" t="s">
        <v>667</v>
      </c>
      <c r="F45" s="17">
        <v>19798</v>
      </c>
      <c r="G45" s="17">
        <v>100.73</v>
      </c>
      <c r="H45" s="17">
        <v>1.17</v>
      </c>
    </row>
    <row r="46" spans="2:8" s="12" customFormat="1" x14ac:dyDescent="0.25">
      <c r="B46" s="12" t="s">
        <v>1526</v>
      </c>
      <c r="C46" s="27" t="s">
        <v>143</v>
      </c>
      <c r="D46" s="12" t="s">
        <v>266</v>
      </c>
      <c r="E46" s="12" t="s">
        <v>267</v>
      </c>
      <c r="F46" s="17">
        <v>80</v>
      </c>
      <c r="G46" s="17">
        <v>100.35</v>
      </c>
      <c r="H46" s="17">
        <v>1.1599999999999999</v>
      </c>
    </row>
    <row r="47" spans="2:8" s="12" customFormat="1" x14ac:dyDescent="0.25">
      <c r="B47" s="12" t="s">
        <v>1719</v>
      </c>
      <c r="C47" s="27" t="s">
        <v>143</v>
      </c>
      <c r="D47" s="12" t="s">
        <v>266</v>
      </c>
      <c r="E47" s="12" t="s">
        <v>617</v>
      </c>
      <c r="F47" s="17">
        <v>3120</v>
      </c>
      <c r="G47" s="17">
        <v>95.16</v>
      </c>
      <c r="H47" s="17">
        <v>1.1000000000000001</v>
      </c>
    </row>
    <row r="48" spans="2:8" s="12" customFormat="1" x14ac:dyDescent="0.25">
      <c r="B48" s="12" t="s">
        <v>1762</v>
      </c>
      <c r="C48" s="27" t="s">
        <v>143</v>
      </c>
      <c r="D48" s="12" t="s">
        <v>275</v>
      </c>
      <c r="E48" s="12" t="s">
        <v>668</v>
      </c>
      <c r="F48" s="17">
        <v>1977</v>
      </c>
      <c r="G48" s="17">
        <v>95.1</v>
      </c>
      <c r="H48" s="17">
        <v>1.1000000000000001</v>
      </c>
    </row>
    <row r="49" spans="2:8" s="12" customFormat="1" x14ac:dyDescent="0.25">
      <c r="B49" s="12" t="s">
        <v>1763</v>
      </c>
      <c r="C49" s="27" t="s">
        <v>143</v>
      </c>
      <c r="D49" s="12" t="s">
        <v>392</v>
      </c>
      <c r="E49" s="12" t="s">
        <v>669</v>
      </c>
      <c r="F49" s="17">
        <v>56909</v>
      </c>
      <c r="G49" s="17">
        <v>90.2</v>
      </c>
      <c r="H49" s="17">
        <v>1.05</v>
      </c>
    </row>
    <row r="50" spans="2:8" s="12" customFormat="1" x14ac:dyDescent="0.25">
      <c r="B50" s="12" t="s">
        <v>1764</v>
      </c>
      <c r="C50" s="27" t="s">
        <v>143</v>
      </c>
      <c r="D50" s="12" t="s">
        <v>275</v>
      </c>
      <c r="E50" s="12" t="s">
        <v>670</v>
      </c>
      <c r="F50" s="17">
        <v>7609</v>
      </c>
      <c r="G50" s="17">
        <v>88.29</v>
      </c>
      <c r="H50" s="17">
        <v>1.02</v>
      </c>
    </row>
    <row r="51" spans="2:8" s="12" customFormat="1" x14ac:dyDescent="0.25">
      <c r="B51" s="12" t="s">
        <v>1765</v>
      </c>
      <c r="C51" s="27" t="s">
        <v>143</v>
      </c>
      <c r="D51" s="12" t="s">
        <v>549</v>
      </c>
      <c r="E51" s="12" t="s">
        <v>671</v>
      </c>
      <c r="F51" s="17">
        <v>45781</v>
      </c>
      <c r="G51" s="17">
        <v>87.74</v>
      </c>
      <c r="H51" s="17">
        <v>1.02</v>
      </c>
    </row>
    <row r="52" spans="2:8" s="12" customFormat="1" x14ac:dyDescent="0.25">
      <c r="B52" s="12" t="s">
        <v>1709</v>
      </c>
      <c r="C52" s="27" t="s">
        <v>143</v>
      </c>
      <c r="D52" s="12" t="s">
        <v>368</v>
      </c>
      <c r="E52" s="12" t="s">
        <v>596</v>
      </c>
      <c r="F52" s="17">
        <v>241</v>
      </c>
      <c r="G52" s="17">
        <v>86.65</v>
      </c>
      <c r="H52" s="17">
        <v>1</v>
      </c>
    </row>
    <row r="53" spans="2:8" s="12" customFormat="1" x14ac:dyDescent="0.25">
      <c r="B53" s="12" t="s">
        <v>1721</v>
      </c>
      <c r="C53" s="27" t="s">
        <v>143</v>
      </c>
      <c r="D53" s="12" t="s">
        <v>266</v>
      </c>
      <c r="E53" s="12" t="s">
        <v>619</v>
      </c>
      <c r="F53" s="17">
        <v>6239</v>
      </c>
      <c r="G53" s="17">
        <v>73.7</v>
      </c>
      <c r="H53" s="17">
        <v>0.85</v>
      </c>
    </row>
    <row r="54" spans="2:8" s="12" customFormat="1" x14ac:dyDescent="0.25">
      <c r="B54" s="12" t="s">
        <v>1726</v>
      </c>
      <c r="C54" s="27" t="s">
        <v>143</v>
      </c>
      <c r="D54" s="12" t="s">
        <v>264</v>
      </c>
      <c r="E54" s="12" t="s">
        <v>624</v>
      </c>
      <c r="F54" s="17">
        <v>10962</v>
      </c>
      <c r="G54" s="17">
        <v>66.94</v>
      </c>
      <c r="H54" s="17">
        <v>0.78</v>
      </c>
    </row>
    <row r="55" spans="2:8" s="12" customFormat="1" x14ac:dyDescent="0.25">
      <c r="B55" s="12" t="s">
        <v>1766</v>
      </c>
      <c r="C55" s="27" t="s">
        <v>143</v>
      </c>
      <c r="D55" s="12" t="s">
        <v>275</v>
      </c>
      <c r="E55" s="12" t="s">
        <v>672</v>
      </c>
      <c r="F55" s="17">
        <v>15490</v>
      </c>
      <c r="G55" s="17">
        <v>64.900000000000006</v>
      </c>
      <c r="H55" s="17">
        <v>0.75</v>
      </c>
    </row>
    <row r="56" spans="2:8" s="12" customFormat="1" x14ac:dyDescent="0.25">
      <c r="B56" s="12" t="s">
        <v>1767</v>
      </c>
      <c r="C56" s="27" t="s">
        <v>143</v>
      </c>
      <c r="D56" s="12" t="s">
        <v>275</v>
      </c>
      <c r="E56" s="12" t="s">
        <v>673</v>
      </c>
      <c r="F56" s="17">
        <v>3632</v>
      </c>
      <c r="G56" s="17">
        <v>64.36</v>
      </c>
      <c r="H56" s="17">
        <v>0.75</v>
      </c>
    </row>
    <row r="57" spans="2:8" s="12" customFormat="1" x14ac:dyDescent="0.25">
      <c r="B57" s="12" t="s">
        <v>1768</v>
      </c>
      <c r="C57" s="27" t="s">
        <v>143</v>
      </c>
      <c r="D57" s="12" t="s">
        <v>293</v>
      </c>
      <c r="E57" s="12" t="s">
        <v>674</v>
      </c>
      <c r="F57" s="17">
        <v>6117</v>
      </c>
      <c r="G57" s="17">
        <v>63.01</v>
      </c>
      <c r="H57" s="17">
        <v>0.73</v>
      </c>
    </row>
    <row r="58" spans="2:8" s="12" customFormat="1" x14ac:dyDescent="0.25">
      <c r="B58" s="12" t="s">
        <v>1691</v>
      </c>
      <c r="C58" s="27" t="s">
        <v>143</v>
      </c>
      <c r="D58" s="12" t="s">
        <v>293</v>
      </c>
      <c r="E58" s="12" t="s">
        <v>564</v>
      </c>
      <c r="F58" s="17">
        <v>10142</v>
      </c>
      <c r="G58" s="17">
        <v>62.03</v>
      </c>
      <c r="H58" s="17">
        <v>0.72</v>
      </c>
    </row>
    <row r="59" spans="2:8" s="12" customFormat="1" x14ac:dyDescent="0.25">
      <c r="B59" s="12" t="s">
        <v>1769</v>
      </c>
      <c r="C59" s="27" t="s">
        <v>143</v>
      </c>
      <c r="D59" s="12" t="s">
        <v>275</v>
      </c>
      <c r="E59" s="12" t="s">
        <v>675</v>
      </c>
      <c r="F59" s="17">
        <v>5294</v>
      </c>
      <c r="G59" s="17">
        <v>60.99</v>
      </c>
      <c r="H59" s="17">
        <v>0.71</v>
      </c>
    </row>
    <row r="60" spans="2:8" s="12" customFormat="1" x14ac:dyDescent="0.25">
      <c r="B60" s="12" t="s">
        <v>1689</v>
      </c>
      <c r="C60" s="27" t="s">
        <v>143</v>
      </c>
      <c r="D60" s="12" t="s">
        <v>386</v>
      </c>
      <c r="E60" s="12" t="s">
        <v>562</v>
      </c>
      <c r="F60" s="17">
        <v>4636</v>
      </c>
      <c r="G60" s="17">
        <v>60.61</v>
      </c>
      <c r="H60" s="17">
        <v>0.7</v>
      </c>
    </row>
    <row r="61" spans="2:8" s="12" customFormat="1" x14ac:dyDescent="0.25">
      <c r="B61" s="12" t="s">
        <v>1731</v>
      </c>
      <c r="C61" s="27" t="s">
        <v>143</v>
      </c>
      <c r="D61" s="12" t="s">
        <v>266</v>
      </c>
      <c r="E61" s="12" t="s">
        <v>629</v>
      </c>
      <c r="F61" s="17">
        <v>13001</v>
      </c>
      <c r="G61" s="17">
        <v>60.26</v>
      </c>
      <c r="H61" s="17">
        <v>0.7</v>
      </c>
    </row>
    <row r="62" spans="2:8" s="12" customFormat="1" x14ac:dyDescent="0.25">
      <c r="B62" s="12" t="s">
        <v>1770</v>
      </c>
      <c r="C62" s="27" t="s">
        <v>143</v>
      </c>
      <c r="D62" s="12" t="s">
        <v>549</v>
      </c>
      <c r="E62" s="12" t="s">
        <v>676</v>
      </c>
      <c r="F62" s="17">
        <v>16725</v>
      </c>
      <c r="G62" s="17">
        <v>59.52</v>
      </c>
      <c r="H62" s="17">
        <v>0.69</v>
      </c>
    </row>
    <row r="63" spans="2:8" s="12" customFormat="1" x14ac:dyDescent="0.25">
      <c r="B63" s="12" t="s">
        <v>1543</v>
      </c>
      <c r="C63" s="27" t="s">
        <v>143</v>
      </c>
      <c r="D63" s="12" t="s">
        <v>293</v>
      </c>
      <c r="E63" s="12" t="s">
        <v>294</v>
      </c>
      <c r="F63" s="17">
        <v>2684</v>
      </c>
      <c r="G63" s="17">
        <v>58.81</v>
      </c>
      <c r="H63" s="17">
        <v>0.68</v>
      </c>
    </row>
    <row r="64" spans="2:8" s="12" customFormat="1" x14ac:dyDescent="0.25">
      <c r="B64" s="12" t="s">
        <v>1681</v>
      </c>
      <c r="C64" s="27" t="s">
        <v>143</v>
      </c>
      <c r="D64" s="12" t="s">
        <v>293</v>
      </c>
      <c r="E64" s="12" t="s">
        <v>554</v>
      </c>
      <c r="F64" s="17">
        <v>1765</v>
      </c>
      <c r="G64" s="17">
        <v>56.26</v>
      </c>
      <c r="H64" s="17">
        <v>0.65</v>
      </c>
    </row>
    <row r="65" spans="2:8" s="12" customFormat="1" x14ac:dyDescent="0.25">
      <c r="B65" s="12" t="s">
        <v>1584</v>
      </c>
      <c r="C65" s="27" t="s">
        <v>143</v>
      </c>
      <c r="D65" s="12" t="s">
        <v>264</v>
      </c>
      <c r="E65" s="12" t="s">
        <v>367</v>
      </c>
      <c r="F65" s="17">
        <v>3812</v>
      </c>
      <c r="G65" s="17">
        <v>54.72</v>
      </c>
      <c r="H65" s="17">
        <v>0.63</v>
      </c>
    </row>
    <row r="66" spans="2:8" s="12" customFormat="1" x14ac:dyDescent="0.25">
      <c r="B66" s="12" t="s">
        <v>1771</v>
      </c>
      <c r="C66" s="27" t="s">
        <v>143</v>
      </c>
      <c r="D66" s="12" t="s">
        <v>275</v>
      </c>
      <c r="E66" s="12" t="s">
        <v>677</v>
      </c>
      <c r="F66" s="17">
        <v>209</v>
      </c>
      <c r="G66" s="17">
        <v>54.11</v>
      </c>
      <c r="H66" s="17">
        <v>0.63</v>
      </c>
    </row>
    <row r="67" spans="2:8" s="12" customFormat="1" x14ac:dyDescent="0.25">
      <c r="B67" s="12" t="s">
        <v>1772</v>
      </c>
      <c r="C67" s="27" t="s">
        <v>143</v>
      </c>
      <c r="D67" s="12" t="s">
        <v>678</v>
      </c>
      <c r="E67" s="12" t="s">
        <v>679</v>
      </c>
      <c r="F67" s="17">
        <v>2670</v>
      </c>
      <c r="G67" s="17">
        <v>53.91</v>
      </c>
      <c r="H67" s="17">
        <v>0.62</v>
      </c>
    </row>
    <row r="68" spans="2:8" s="12" customFormat="1" x14ac:dyDescent="0.25">
      <c r="B68" s="12" t="s">
        <v>631</v>
      </c>
      <c r="C68" s="27" t="s">
        <v>143</v>
      </c>
      <c r="D68" s="12" t="s">
        <v>363</v>
      </c>
      <c r="E68" s="12" t="s">
        <v>632</v>
      </c>
      <c r="F68" s="17">
        <v>3561</v>
      </c>
      <c r="G68" s="17">
        <v>50.41</v>
      </c>
      <c r="H68" s="17">
        <v>0.57999999999999996</v>
      </c>
    </row>
    <row r="69" spans="2:8" s="12" customFormat="1" x14ac:dyDescent="0.25">
      <c r="B69" s="12" t="s">
        <v>1563</v>
      </c>
      <c r="C69" s="27" t="s">
        <v>143</v>
      </c>
      <c r="D69" s="12" t="s">
        <v>253</v>
      </c>
      <c r="E69" s="12" t="s">
        <v>326</v>
      </c>
      <c r="F69" s="17">
        <v>24654</v>
      </c>
      <c r="G69" s="17">
        <v>48.09</v>
      </c>
      <c r="H69" s="17">
        <v>0.56000000000000005</v>
      </c>
    </row>
    <row r="70" spans="2:8" s="12" customFormat="1" x14ac:dyDescent="0.25">
      <c r="B70" s="12" t="s">
        <v>464</v>
      </c>
      <c r="C70" s="27" t="s">
        <v>143</v>
      </c>
      <c r="D70" s="12" t="s">
        <v>363</v>
      </c>
      <c r="E70" s="12" t="s">
        <v>465</v>
      </c>
      <c r="F70" s="17">
        <v>1365</v>
      </c>
      <c r="G70" s="17">
        <v>46.26</v>
      </c>
      <c r="H70" s="17">
        <v>0.54</v>
      </c>
    </row>
    <row r="71" spans="2:8" s="12" customFormat="1" x14ac:dyDescent="0.25">
      <c r="B71" s="12" t="s">
        <v>1595</v>
      </c>
      <c r="C71" s="27" t="s">
        <v>143</v>
      </c>
      <c r="D71" s="12" t="s">
        <v>275</v>
      </c>
      <c r="E71" s="12" t="s">
        <v>383</v>
      </c>
      <c r="F71" s="17">
        <v>4622</v>
      </c>
      <c r="G71" s="17">
        <v>46.11</v>
      </c>
      <c r="H71" s="17">
        <v>0.53</v>
      </c>
    </row>
    <row r="72" spans="2:8" s="12" customFormat="1" x14ac:dyDescent="0.25">
      <c r="B72" s="12" t="s">
        <v>680</v>
      </c>
      <c r="C72" s="27" t="s">
        <v>143</v>
      </c>
      <c r="D72" s="12" t="s">
        <v>275</v>
      </c>
      <c r="E72" s="12" t="s">
        <v>681</v>
      </c>
      <c r="F72" s="17">
        <v>30951</v>
      </c>
      <c r="G72" s="17">
        <v>45.82</v>
      </c>
      <c r="H72" s="17">
        <v>0.53</v>
      </c>
    </row>
    <row r="73" spans="2:8" s="12" customFormat="1" x14ac:dyDescent="0.25">
      <c r="B73" s="12" t="s">
        <v>1735</v>
      </c>
      <c r="C73" s="27" t="s">
        <v>143</v>
      </c>
      <c r="D73" s="12" t="s">
        <v>278</v>
      </c>
      <c r="E73" s="12" t="s">
        <v>635</v>
      </c>
      <c r="F73" s="17">
        <v>6147</v>
      </c>
      <c r="G73" s="17">
        <v>45.4</v>
      </c>
      <c r="H73" s="17">
        <v>0.53</v>
      </c>
    </row>
    <row r="74" spans="2:8" s="12" customFormat="1" x14ac:dyDescent="0.25">
      <c r="B74" s="12" t="s">
        <v>1773</v>
      </c>
      <c r="C74" s="27" t="s">
        <v>143</v>
      </c>
      <c r="D74" s="12" t="s">
        <v>264</v>
      </c>
      <c r="E74" s="12" t="s">
        <v>682</v>
      </c>
      <c r="F74" s="17">
        <v>14517</v>
      </c>
      <c r="G74" s="17">
        <v>45.23</v>
      </c>
      <c r="H74" s="17">
        <v>0.52</v>
      </c>
    </row>
    <row r="75" spans="2:8" s="12" customFormat="1" x14ac:dyDescent="0.25">
      <c r="B75" s="12" t="s">
        <v>1684</v>
      </c>
      <c r="C75" s="27" t="s">
        <v>143</v>
      </c>
      <c r="D75" s="12" t="s">
        <v>264</v>
      </c>
      <c r="E75" s="12" t="s">
        <v>557</v>
      </c>
      <c r="F75" s="17">
        <v>1319</v>
      </c>
      <c r="G75" s="17">
        <v>44.9</v>
      </c>
      <c r="H75" s="17">
        <v>0.52</v>
      </c>
    </row>
    <row r="76" spans="2:8" s="12" customFormat="1" x14ac:dyDescent="0.25">
      <c r="B76" s="12" t="s">
        <v>1737</v>
      </c>
      <c r="C76" s="27" t="s">
        <v>143</v>
      </c>
      <c r="D76" s="12" t="s">
        <v>637</v>
      </c>
      <c r="E76" s="12" t="s">
        <v>638</v>
      </c>
      <c r="F76" s="17">
        <v>3820</v>
      </c>
      <c r="G76" s="17">
        <v>42.57</v>
      </c>
      <c r="H76" s="17">
        <v>0.49</v>
      </c>
    </row>
    <row r="77" spans="2:8" s="12" customFormat="1" x14ac:dyDescent="0.25">
      <c r="B77" s="12" t="s">
        <v>1774</v>
      </c>
      <c r="C77" s="27" t="s">
        <v>143</v>
      </c>
      <c r="D77" s="12" t="s">
        <v>683</v>
      </c>
      <c r="E77" s="12" t="s">
        <v>684</v>
      </c>
      <c r="F77" s="17">
        <v>2294</v>
      </c>
      <c r="G77" s="17">
        <v>41.34</v>
      </c>
      <c r="H77" s="17">
        <v>0.48</v>
      </c>
    </row>
    <row r="78" spans="2:8" s="12" customFormat="1" x14ac:dyDescent="0.25">
      <c r="B78" s="12" t="s">
        <v>1554</v>
      </c>
      <c r="C78" s="27" t="s">
        <v>143</v>
      </c>
      <c r="D78" s="12" t="s">
        <v>275</v>
      </c>
      <c r="E78" s="12" t="s">
        <v>311</v>
      </c>
      <c r="F78" s="17">
        <v>457</v>
      </c>
      <c r="G78" s="17">
        <v>39.43</v>
      </c>
      <c r="H78" s="17">
        <v>0.46</v>
      </c>
    </row>
    <row r="79" spans="2:8" s="12" customFormat="1" x14ac:dyDescent="0.25">
      <c r="B79" s="12" t="s">
        <v>1775</v>
      </c>
      <c r="C79" s="27" t="s">
        <v>143</v>
      </c>
      <c r="D79" s="12" t="s">
        <v>368</v>
      </c>
      <c r="E79" s="12" t="s">
        <v>685</v>
      </c>
      <c r="F79" s="17">
        <v>1693</v>
      </c>
      <c r="G79" s="17">
        <v>37.42</v>
      </c>
      <c r="H79" s="17">
        <v>0.43</v>
      </c>
    </row>
    <row r="80" spans="2:8" s="12" customFormat="1" x14ac:dyDescent="0.25">
      <c r="B80" s="12" t="s">
        <v>1776</v>
      </c>
      <c r="C80" s="27" t="s">
        <v>143</v>
      </c>
      <c r="D80" s="12" t="s">
        <v>264</v>
      </c>
      <c r="E80" s="12" t="s">
        <v>686</v>
      </c>
      <c r="F80" s="17">
        <v>6657</v>
      </c>
      <c r="G80" s="17">
        <v>36.54</v>
      </c>
      <c r="H80" s="17">
        <v>0.42</v>
      </c>
    </row>
    <row r="81" spans="2:8" s="12" customFormat="1" x14ac:dyDescent="0.25">
      <c r="B81" s="12" t="s">
        <v>1777</v>
      </c>
      <c r="C81" s="27" t="s">
        <v>143</v>
      </c>
      <c r="D81" s="12" t="s">
        <v>264</v>
      </c>
      <c r="E81" s="12" t="s">
        <v>687</v>
      </c>
      <c r="F81" s="17">
        <v>5149</v>
      </c>
      <c r="G81" s="17">
        <v>34.299999999999997</v>
      </c>
      <c r="H81" s="17">
        <v>0.4</v>
      </c>
    </row>
    <row r="82" spans="2:8" s="12" customFormat="1" x14ac:dyDescent="0.25">
      <c r="B82" s="12" t="s">
        <v>1657</v>
      </c>
      <c r="C82" s="27" t="s">
        <v>143</v>
      </c>
      <c r="D82" s="12" t="s">
        <v>261</v>
      </c>
      <c r="E82" s="12" t="s">
        <v>494</v>
      </c>
      <c r="F82" s="17">
        <v>925</v>
      </c>
      <c r="G82" s="17">
        <v>33.29</v>
      </c>
      <c r="H82" s="17">
        <v>0.39</v>
      </c>
    </row>
    <row r="83" spans="2:8" s="12" customFormat="1" x14ac:dyDescent="0.25">
      <c r="B83" s="12" t="s">
        <v>1551</v>
      </c>
      <c r="C83" s="27" t="s">
        <v>143</v>
      </c>
      <c r="D83" s="12" t="s">
        <v>266</v>
      </c>
      <c r="E83" s="12" t="s">
        <v>307</v>
      </c>
      <c r="F83" s="17">
        <v>6175</v>
      </c>
      <c r="G83" s="17">
        <v>32.89</v>
      </c>
      <c r="H83" s="17">
        <v>0.38</v>
      </c>
    </row>
    <row r="84" spans="2:8" s="12" customFormat="1" x14ac:dyDescent="0.25">
      <c r="B84" s="12" t="s">
        <v>1741</v>
      </c>
      <c r="C84" s="27" t="s">
        <v>143</v>
      </c>
      <c r="D84" s="12" t="s">
        <v>266</v>
      </c>
      <c r="E84" s="12" t="s">
        <v>642</v>
      </c>
      <c r="F84" s="17">
        <v>5564</v>
      </c>
      <c r="G84" s="17">
        <v>32.72</v>
      </c>
      <c r="H84" s="17">
        <v>0.38</v>
      </c>
    </row>
    <row r="85" spans="2:8" s="12" customFormat="1" x14ac:dyDescent="0.25">
      <c r="B85" s="12" t="s">
        <v>1742</v>
      </c>
      <c r="C85" s="27" t="s">
        <v>143</v>
      </c>
      <c r="D85" s="12" t="s">
        <v>363</v>
      </c>
      <c r="E85" s="12" t="s">
        <v>643</v>
      </c>
      <c r="F85" s="17">
        <v>6262</v>
      </c>
      <c r="G85" s="17">
        <v>32.69</v>
      </c>
      <c r="H85" s="17">
        <v>0.38</v>
      </c>
    </row>
    <row r="86" spans="2:8" s="12" customFormat="1" x14ac:dyDescent="0.25">
      <c r="B86" s="12" t="s">
        <v>1587</v>
      </c>
      <c r="C86" s="27" t="s">
        <v>143</v>
      </c>
      <c r="D86" s="12" t="s">
        <v>275</v>
      </c>
      <c r="E86" s="12" t="s">
        <v>371</v>
      </c>
      <c r="F86" s="17">
        <v>5180</v>
      </c>
      <c r="G86" s="17">
        <v>31.98</v>
      </c>
      <c r="H86" s="17">
        <v>0.37</v>
      </c>
    </row>
    <row r="87" spans="2:8" s="12" customFormat="1" x14ac:dyDescent="0.25">
      <c r="B87" s="12" t="s">
        <v>1778</v>
      </c>
      <c r="C87" s="27" t="s">
        <v>143</v>
      </c>
      <c r="D87" s="12" t="s">
        <v>386</v>
      </c>
      <c r="E87" s="12" t="s">
        <v>688</v>
      </c>
      <c r="F87" s="17">
        <v>7745</v>
      </c>
      <c r="G87" s="17">
        <v>30.14</v>
      </c>
      <c r="H87" s="17">
        <v>0.35</v>
      </c>
    </row>
    <row r="88" spans="2:8" s="12" customFormat="1" x14ac:dyDescent="0.25">
      <c r="B88" s="12" t="s">
        <v>1779</v>
      </c>
      <c r="C88" s="27" t="s">
        <v>143</v>
      </c>
      <c r="D88" s="12" t="s">
        <v>275</v>
      </c>
      <c r="E88" s="12" t="s">
        <v>689</v>
      </c>
      <c r="F88" s="17">
        <v>6904</v>
      </c>
      <c r="G88" s="17">
        <v>28.89</v>
      </c>
      <c r="H88" s="17">
        <v>0.33</v>
      </c>
    </row>
    <row r="89" spans="2:8" s="12" customFormat="1" x14ac:dyDescent="0.25">
      <c r="B89" s="12" t="s">
        <v>1780</v>
      </c>
      <c r="C89" s="27" t="s">
        <v>143</v>
      </c>
      <c r="D89" s="12" t="s">
        <v>293</v>
      </c>
      <c r="E89" s="12" t="s">
        <v>690</v>
      </c>
      <c r="F89" s="17">
        <v>4260</v>
      </c>
      <c r="G89" s="17">
        <v>26.99</v>
      </c>
      <c r="H89" s="17">
        <v>0.31</v>
      </c>
    </row>
    <row r="90" spans="2:8" s="12" customFormat="1" x14ac:dyDescent="0.25">
      <c r="B90" s="11" t="s">
        <v>155</v>
      </c>
      <c r="C90" s="62"/>
      <c r="D90" s="11"/>
      <c r="E90" s="11"/>
      <c r="F90" s="60"/>
      <c r="G90" s="60">
        <f>SUM(G12:G89)</f>
        <v>8613.8899999999921</v>
      </c>
      <c r="H90" s="60">
        <f>SUM(H12:H89)</f>
        <v>99.799999999999983</v>
      </c>
    </row>
    <row r="91" spans="2:8" s="12" customFormat="1" x14ac:dyDescent="0.25">
      <c r="B91" s="11" t="s">
        <v>156</v>
      </c>
      <c r="C91" s="62"/>
      <c r="D91" s="11"/>
      <c r="E91" s="11"/>
      <c r="F91" s="60"/>
      <c r="G91" s="60">
        <v>64.209999999999994</v>
      </c>
      <c r="H91" s="60">
        <v>0.74</v>
      </c>
    </row>
    <row r="92" spans="2:8" s="12" customFormat="1" x14ac:dyDescent="0.25">
      <c r="B92" s="11" t="s">
        <v>157</v>
      </c>
      <c r="C92" s="62"/>
      <c r="D92" s="11"/>
      <c r="E92" s="11"/>
      <c r="F92" s="60"/>
      <c r="G92" s="60">
        <v>8678.0999999999985</v>
      </c>
      <c r="H92" s="60">
        <v>100.54</v>
      </c>
    </row>
    <row r="93" spans="2:8" s="12" customFormat="1" x14ac:dyDescent="0.25">
      <c r="B93" s="11" t="s">
        <v>158</v>
      </c>
      <c r="C93" s="62"/>
      <c r="D93" s="11"/>
      <c r="E93" s="11"/>
      <c r="F93" s="60"/>
      <c r="G93" s="60">
        <v>-46.586541919998993</v>
      </c>
      <c r="H93" s="60">
        <v>-0.54000000000000625</v>
      </c>
    </row>
    <row r="94" spans="2:8" s="12" customFormat="1" x14ac:dyDescent="0.25">
      <c r="B94" s="11" t="s">
        <v>159</v>
      </c>
      <c r="C94" s="62"/>
      <c r="D94" s="11"/>
      <c r="E94" s="11"/>
      <c r="F94" s="60"/>
      <c r="G94" s="60">
        <v>8631.5134580800004</v>
      </c>
      <c r="H94" s="60">
        <v>100</v>
      </c>
    </row>
    <row r="95" spans="2:8" s="12" customFormat="1" x14ac:dyDescent="0.25">
      <c r="B95" s="12" t="s">
        <v>160</v>
      </c>
      <c r="C95" s="27"/>
      <c r="F95" s="17"/>
      <c r="G95" s="17"/>
      <c r="H95" s="17"/>
    </row>
    <row r="96" spans="2:8" s="12" customFormat="1" x14ac:dyDescent="0.25">
      <c r="B96" s="11" t="s">
        <v>161</v>
      </c>
      <c r="C96" s="27"/>
      <c r="F96" s="17"/>
      <c r="G96" s="17"/>
      <c r="H96" s="17"/>
    </row>
    <row r="97" spans="2:8" s="12" customFormat="1" x14ac:dyDescent="0.25">
      <c r="B97" s="11" t="s">
        <v>162</v>
      </c>
      <c r="C97" s="27" t="s">
        <v>163</v>
      </c>
      <c r="F97" s="17"/>
      <c r="G97" s="17"/>
      <c r="H97" s="17"/>
    </row>
    <row r="98" spans="2:8" s="12" customFormat="1" x14ac:dyDescent="0.25">
      <c r="B98" s="11" t="s">
        <v>166</v>
      </c>
      <c r="C98" s="27" t="s">
        <v>165</v>
      </c>
      <c r="F98" s="17"/>
      <c r="G98" s="17"/>
      <c r="H98" s="17"/>
    </row>
    <row r="99" spans="2:8" s="12" customFormat="1" x14ac:dyDescent="0.25">
      <c r="B99" s="11" t="s">
        <v>167</v>
      </c>
      <c r="C99" s="27" t="s">
        <v>165</v>
      </c>
      <c r="F99" s="17"/>
      <c r="G99" s="17"/>
      <c r="H99" s="17"/>
    </row>
    <row r="100" spans="2:8" s="12" customFormat="1" x14ac:dyDescent="0.25">
      <c r="B100" s="11" t="s">
        <v>168</v>
      </c>
      <c r="C100" s="27" t="s">
        <v>169</v>
      </c>
      <c r="F100" s="17"/>
      <c r="G100" s="17"/>
      <c r="H100" s="17"/>
    </row>
    <row r="101" spans="2:8" s="12" customFormat="1" x14ac:dyDescent="0.25">
      <c r="B101" s="11" t="s">
        <v>691</v>
      </c>
      <c r="C101" s="62"/>
      <c r="F101" s="17"/>
      <c r="G101" s="17"/>
      <c r="H101" s="17"/>
    </row>
    <row r="102" spans="2:8" s="12" customFormat="1" x14ac:dyDescent="0.25">
      <c r="B102" s="11" t="s">
        <v>692</v>
      </c>
      <c r="C102" s="62"/>
      <c r="F102" s="17"/>
      <c r="G102" s="17"/>
      <c r="H102" s="17"/>
    </row>
    <row r="103" spans="2:8" s="12" customFormat="1" x14ac:dyDescent="0.25">
      <c r="B103" s="11" t="s">
        <v>693</v>
      </c>
      <c r="C103" s="62"/>
      <c r="F103" s="17"/>
      <c r="G103" s="17"/>
      <c r="H103" s="17"/>
    </row>
    <row r="104" spans="2:8" s="12" customFormat="1" x14ac:dyDescent="0.25">
      <c r="B104" s="11" t="s">
        <v>694</v>
      </c>
      <c r="C104" s="62"/>
      <c r="F104" s="17"/>
      <c r="G104" s="17"/>
      <c r="H104" s="17"/>
    </row>
    <row r="105" spans="2:8" s="12" customFormat="1" x14ac:dyDescent="0.25">
      <c r="B105" s="11" t="s">
        <v>442</v>
      </c>
      <c r="C105" s="62"/>
      <c r="F105" s="17"/>
      <c r="G105" s="17"/>
      <c r="H105" s="17"/>
    </row>
    <row r="106" spans="2:8" s="12" customFormat="1" x14ac:dyDescent="0.25">
      <c r="B106" s="12" t="s">
        <v>174</v>
      </c>
      <c r="C106" s="27"/>
      <c r="F106" s="17"/>
      <c r="G106" s="17"/>
      <c r="H106" s="17"/>
    </row>
    <row r="107" spans="2:8" s="12" customFormat="1" x14ac:dyDescent="0.25">
      <c r="B107" s="12" t="s">
        <v>234</v>
      </c>
      <c r="C107" s="27"/>
      <c r="F107" s="17"/>
      <c r="G107" s="17"/>
      <c r="H107" s="17"/>
    </row>
    <row r="110" spans="2:8" s="12" customFormat="1" x14ac:dyDescent="0.25">
      <c r="B110" s="6" t="s">
        <v>1500</v>
      </c>
      <c r="C110" s="7"/>
      <c r="F110" s="17"/>
      <c r="G110" s="17"/>
      <c r="H110" s="17"/>
    </row>
    <row r="111" spans="2:8" s="12" customFormat="1" ht="30" x14ac:dyDescent="0.25">
      <c r="B111" s="6" t="s">
        <v>235</v>
      </c>
      <c r="C111" s="8" t="s">
        <v>236</v>
      </c>
      <c r="F111" s="17"/>
      <c r="G111" s="17"/>
      <c r="H111" s="17"/>
    </row>
    <row r="112" spans="2:8" s="12" customFormat="1" x14ac:dyDescent="0.25">
      <c r="B112" s="156" t="s">
        <v>237</v>
      </c>
      <c r="C112" s="2"/>
      <c r="F112" s="17"/>
      <c r="G112" s="17"/>
      <c r="H112" s="17"/>
    </row>
    <row r="113" spans="2:8" s="12" customFormat="1" x14ac:dyDescent="0.25">
      <c r="B113" s="156" t="s">
        <v>238</v>
      </c>
      <c r="C113" s="2"/>
      <c r="F113" s="17"/>
      <c r="G113" s="17"/>
      <c r="H113" s="17"/>
    </row>
    <row r="114" spans="2:8" s="12" customFormat="1" x14ac:dyDescent="0.25">
      <c r="B114" s="156" t="s">
        <v>239</v>
      </c>
      <c r="C114" s="2"/>
      <c r="F114" s="17"/>
      <c r="G114" s="17"/>
      <c r="H114" s="17"/>
    </row>
    <row r="115" spans="2:8" s="12" customFormat="1" x14ac:dyDescent="0.25">
      <c r="B115" s="156" t="s">
        <v>240</v>
      </c>
      <c r="C115" s="2"/>
      <c r="F115" s="17"/>
      <c r="G115" s="17"/>
      <c r="H115" s="17"/>
    </row>
    <row r="116" spans="2:8" s="12" customFormat="1" x14ac:dyDescent="0.25">
      <c r="B116" s="156" t="s">
        <v>241</v>
      </c>
      <c r="C116" s="2"/>
      <c r="F116" s="17"/>
      <c r="G116" s="17"/>
      <c r="H116" s="17"/>
    </row>
    <row r="117" spans="2:8" s="12" customFormat="1" x14ac:dyDescent="0.25">
      <c r="B117" s="156" t="s">
        <v>242</v>
      </c>
      <c r="C117" s="2"/>
      <c r="F117" s="17"/>
      <c r="G117" s="17"/>
      <c r="H117" s="17"/>
    </row>
    <row r="118" spans="2:8" s="12" customFormat="1" x14ac:dyDescent="0.25">
      <c r="B118" s="6" t="s">
        <v>243</v>
      </c>
      <c r="C118" s="7"/>
      <c r="F118" s="17"/>
      <c r="G118" s="17"/>
      <c r="H118" s="17"/>
    </row>
    <row r="120" spans="2:8" s="12" customFormat="1" x14ac:dyDescent="0.25">
      <c r="B120" s="156" t="s">
        <v>175</v>
      </c>
      <c r="C120" s="2"/>
      <c r="D120" s="156"/>
      <c r="F120" s="17"/>
      <c r="G120" s="17"/>
      <c r="H120" s="17"/>
    </row>
    <row r="121" spans="2:8" s="12" customFormat="1" ht="30" x14ac:dyDescent="0.25">
      <c r="B121" s="4" t="s">
        <v>176</v>
      </c>
      <c r="C121" s="3" t="s">
        <v>177</v>
      </c>
      <c r="D121" s="4" t="s">
        <v>178</v>
      </c>
      <c r="F121" s="17"/>
      <c r="G121" s="17"/>
      <c r="H121" s="17"/>
    </row>
    <row r="122" spans="2:8" s="12" customFormat="1" x14ac:dyDescent="0.25">
      <c r="B122" s="156" t="s">
        <v>165</v>
      </c>
      <c r="C122" s="2" t="s">
        <v>165</v>
      </c>
      <c r="D122" s="156" t="s">
        <v>165</v>
      </c>
      <c r="F122" s="17"/>
      <c r="G122" s="17"/>
      <c r="H122" s="17"/>
    </row>
    <row r="124" spans="2:8" s="12" customFormat="1" x14ac:dyDescent="0.25">
      <c r="B124" s="6" t="s">
        <v>179</v>
      </c>
      <c r="C124" s="14">
        <v>45443</v>
      </c>
      <c r="D124" s="156"/>
      <c r="E124" s="63"/>
      <c r="F124" s="69"/>
      <c r="G124" s="17"/>
      <c r="H124" s="17"/>
    </row>
    <row r="125" spans="2:8" s="12" customFormat="1" x14ac:dyDescent="0.25">
      <c r="B125" s="6" t="s">
        <v>180</v>
      </c>
      <c r="C125" s="7" t="s">
        <v>181</v>
      </c>
      <c r="D125" s="6" t="s">
        <v>182</v>
      </c>
      <c r="E125" s="64" t="s">
        <v>183</v>
      </c>
      <c r="F125" s="61" t="s">
        <v>184</v>
      </c>
      <c r="G125" s="60"/>
      <c r="H125" s="17"/>
    </row>
    <row r="126" spans="2:8" s="12" customFormat="1" x14ac:dyDescent="0.25">
      <c r="B126" s="67" t="s">
        <v>165</v>
      </c>
      <c r="C126" s="68" t="s">
        <v>165</v>
      </c>
      <c r="D126" s="67" t="s">
        <v>165</v>
      </c>
      <c r="E126" s="66" t="s">
        <v>165</v>
      </c>
      <c r="F126" s="65" t="s">
        <v>165</v>
      </c>
      <c r="G126" s="17"/>
      <c r="H126" s="17"/>
    </row>
    <row r="129" spans="2:8" s="12" customFormat="1" x14ac:dyDescent="0.25">
      <c r="B129" s="11" t="s">
        <v>185</v>
      </c>
      <c r="C129" s="27"/>
      <c r="F129" s="17"/>
      <c r="G129" s="17"/>
      <c r="H129" s="17"/>
    </row>
    <row r="130" spans="2:8" s="12" customFormat="1" x14ac:dyDescent="0.25">
      <c r="B130" s="11"/>
      <c r="C130" s="27"/>
      <c r="F130" s="17"/>
      <c r="G130" s="17"/>
      <c r="H130" s="17"/>
    </row>
    <row r="131" spans="2:8" s="12" customFormat="1" x14ac:dyDescent="0.25">
      <c r="B131" s="11" t="s">
        <v>186</v>
      </c>
      <c r="C131" s="27"/>
      <c r="F131" s="17"/>
      <c r="G131" s="17"/>
      <c r="H131" s="17"/>
    </row>
    <row r="132" spans="2:8" s="12" customFormat="1" x14ac:dyDescent="0.25">
      <c r="B132" s="6" t="s">
        <v>187</v>
      </c>
      <c r="C132" s="7" t="s">
        <v>188</v>
      </c>
      <c r="D132" s="11"/>
      <c r="F132" s="17"/>
      <c r="G132" s="17"/>
      <c r="H132" s="17"/>
    </row>
    <row r="133" spans="2:8" s="12" customFormat="1" x14ac:dyDescent="0.25">
      <c r="B133" s="156" t="s">
        <v>165</v>
      </c>
      <c r="C133" s="2" t="s">
        <v>165</v>
      </c>
      <c r="F133" s="17"/>
      <c r="G133" s="17"/>
      <c r="H133" s="17"/>
    </row>
    <row r="135" spans="2:8" s="12" customFormat="1" x14ac:dyDescent="0.25">
      <c r="B135" s="6" t="s">
        <v>189</v>
      </c>
      <c r="C135" s="7" t="s">
        <v>188</v>
      </c>
      <c r="F135" s="17"/>
      <c r="G135" s="17"/>
      <c r="H135" s="17"/>
    </row>
    <row r="136" spans="2:8" s="12" customFormat="1" x14ac:dyDescent="0.25">
      <c r="B136" s="156" t="s">
        <v>165</v>
      </c>
      <c r="C136" s="2" t="s">
        <v>165</v>
      </c>
      <c r="F136" s="17"/>
      <c r="G136" s="17"/>
      <c r="H136" s="17"/>
    </row>
    <row r="138" spans="2:8" s="12" customFormat="1" x14ac:dyDescent="0.25">
      <c r="B138" s="6" t="s">
        <v>165</v>
      </c>
      <c r="C138" s="7" t="s">
        <v>165</v>
      </c>
      <c r="F138" s="17"/>
      <c r="G138" s="17"/>
      <c r="H138" s="17"/>
    </row>
    <row r="139" spans="2:8" s="12" customFormat="1" x14ac:dyDescent="0.25">
      <c r="B139" s="156" t="s">
        <v>165</v>
      </c>
      <c r="C139" s="2" t="s">
        <v>165</v>
      </c>
      <c r="F139" s="17"/>
      <c r="G139" s="17"/>
      <c r="H139" s="17"/>
    </row>
    <row r="141" spans="2:8" s="12" customFormat="1" x14ac:dyDescent="0.25">
      <c r="B141" s="64" t="s">
        <v>190</v>
      </c>
      <c r="C141" s="7" t="s">
        <v>191</v>
      </c>
      <c r="F141" s="17"/>
      <c r="G141" s="17"/>
      <c r="H141" s="17"/>
    </row>
    <row r="142" spans="2:8" s="12" customFormat="1" x14ac:dyDescent="0.25">
      <c r="B142" s="63" t="s">
        <v>165</v>
      </c>
      <c r="C142" s="2" t="s">
        <v>165</v>
      </c>
      <c r="F142" s="17"/>
      <c r="G142" s="17"/>
      <c r="H142" s="17"/>
    </row>
    <row r="144" spans="2:8" s="12" customFormat="1" x14ac:dyDescent="0.25">
      <c r="B144" s="6" t="s">
        <v>192</v>
      </c>
      <c r="C144" s="7" t="s">
        <v>165</v>
      </c>
      <c r="F144" s="17"/>
      <c r="G144" s="17"/>
      <c r="H144" s="17"/>
    </row>
    <row r="146" spans="2:8" s="12" customFormat="1" x14ac:dyDescent="0.25">
      <c r="B146" s="6" t="s">
        <v>193</v>
      </c>
      <c r="C146" s="14">
        <v>45443</v>
      </c>
      <c r="D146" s="156"/>
      <c r="E146" s="63"/>
      <c r="F146" s="69"/>
      <c r="G146" s="17"/>
      <c r="H146" s="17"/>
    </row>
    <row r="147" spans="2:8" s="12" customFormat="1" x14ac:dyDescent="0.25">
      <c r="B147" s="6" t="s">
        <v>180</v>
      </c>
      <c r="C147" s="7" t="s">
        <v>181</v>
      </c>
      <c r="D147" s="6" t="s">
        <v>182</v>
      </c>
      <c r="E147" s="64" t="s">
        <v>183</v>
      </c>
      <c r="F147" s="61" t="s">
        <v>184</v>
      </c>
      <c r="G147" s="60"/>
      <c r="H147" s="17"/>
    </row>
    <row r="148" spans="2:8" s="12" customFormat="1" x14ac:dyDescent="0.25">
      <c r="B148" s="67" t="s">
        <v>165</v>
      </c>
      <c r="C148" s="68" t="s">
        <v>165</v>
      </c>
      <c r="D148" s="67" t="s">
        <v>165</v>
      </c>
      <c r="E148" s="66" t="s">
        <v>165</v>
      </c>
      <c r="F148" s="65" t="s">
        <v>165</v>
      </c>
      <c r="G148" s="17"/>
      <c r="H148" s="17"/>
    </row>
    <row r="149" spans="2:8" s="12" customFormat="1" x14ac:dyDescent="0.25">
      <c r="B149" s="11" t="s">
        <v>185</v>
      </c>
      <c r="C149" s="27"/>
      <c r="F149" s="17"/>
      <c r="G149" s="17"/>
      <c r="H149" s="17"/>
    </row>
    <row r="150" spans="2:8" s="12" customFormat="1" x14ac:dyDescent="0.25">
      <c r="B150" s="11"/>
      <c r="C150" s="27"/>
      <c r="F150" s="17"/>
      <c r="G150" s="17"/>
      <c r="H150" s="17"/>
    </row>
    <row r="151" spans="2:8" s="12" customFormat="1" x14ac:dyDescent="0.25">
      <c r="B151" s="11" t="s">
        <v>186</v>
      </c>
      <c r="C151" s="27"/>
      <c r="F151" s="17"/>
      <c r="G151" s="17"/>
      <c r="H151" s="17"/>
    </row>
    <row r="152" spans="2:8" s="12" customFormat="1" x14ac:dyDescent="0.25">
      <c r="B152" s="6" t="s">
        <v>187</v>
      </c>
      <c r="C152" s="7" t="s">
        <v>188</v>
      </c>
      <c r="D152" s="11"/>
      <c r="F152" s="17"/>
      <c r="G152" s="17"/>
      <c r="H152" s="17"/>
    </row>
    <row r="153" spans="2:8" s="12" customFormat="1" x14ac:dyDescent="0.25">
      <c r="B153" s="156" t="s">
        <v>165</v>
      </c>
      <c r="C153" s="2" t="s">
        <v>165</v>
      </c>
      <c r="F153" s="17"/>
      <c r="G153" s="17"/>
      <c r="H153" s="17"/>
    </row>
    <row r="155" spans="2:8" s="12" customFormat="1" x14ac:dyDescent="0.25">
      <c r="B155" s="6" t="s">
        <v>189</v>
      </c>
      <c r="C155" s="7" t="s">
        <v>188</v>
      </c>
      <c r="F155" s="17"/>
      <c r="G155" s="17"/>
      <c r="H155" s="17"/>
    </row>
    <row r="156" spans="2:8" s="12" customFormat="1" x14ac:dyDescent="0.25">
      <c r="B156" s="156" t="s">
        <v>165</v>
      </c>
      <c r="C156" s="2" t="s">
        <v>165</v>
      </c>
      <c r="F156" s="17"/>
      <c r="G156" s="17"/>
      <c r="H156" s="17"/>
    </row>
    <row r="158" spans="2:8" s="12" customFormat="1" x14ac:dyDescent="0.25">
      <c r="B158" s="6" t="s">
        <v>165</v>
      </c>
      <c r="C158" s="7" t="s">
        <v>165</v>
      </c>
      <c r="F158" s="17"/>
      <c r="G158" s="17"/>
      <c r="H158" s="17"/>
    </row>
    <row r="159" spans="2:8" s="12" customFormat="1" x14ac:dyDescent="0.25">
      <c r="B159" s="156" t="s">
        <v>165</v>
      </c>
      <c r="C159" s="2" t="s">
        <v>165</v>
      </c>
      <c r="F159" s="17"/>
      <c r="G159" s="17"/>
      <c r="H159" s="17"/>
    </row>
    <row r="161" spans="2:80" s="12" customFormat="1" x14ac:dyDescent="0.25">
      <c r="B161" s="64" t="s">
        <v>190</v>
      </c>
      <c r="C161" s="7" t="s">
        <v>191</v>
      </c>
      <c r="F161" s="17"/>
      <c r="G161" s="17"/>
      <c r="H161" s="17"/>
    </row>
    <row r="162" spans="2:80" s="12" customFormat="1" x14ac:dyDescent="0.25">
      <c r="B162" s="63" t="s">
        <v>165</v>
      </c>
      <c r="C162" s="2" t="s">
        <v>165</v>
      </c>
      <c r="F162" s="17"/>
      <c r="G162" s="17"/>
      <c r="H162" s="17"/>
    </row>
    <row r="164" spans="2:80" s="12" customFormat="1" x14ac:dyDescent="0.25">
      <c r="B164" s="6" t="s">
        <v>192</v>
      </c>
      <c r="C164" s="7" t="s">
        <v>165</v>
      </c>
      <c r="F164" s="17"/>
      <c r="G164" s="17"/>
      <c r="H164" s="17"/>
    </row>
    <row r="167" spans="2:80" s="12" customFormat="1" x14ac:dyDescent="0.25">
      <c r="B167" s="11" t="s">
        <v>194</v>
      </c>
      <c r="C167" s="27"/>
      <c r="F167" s="17"/>
      <c r="G167" s="17"/>
      <c r="H167" s="17"/>
    </row>
    <row r="169" spans="2:80" s="12" customFormat="1" x14ac:dyDescent="0.25">
      <c r="B169" s="6" t="s">
        <v>180</v>
      </c>
      <c r="C169" s="7" t="s">
        <v>195</v>
      </c>
      <c r="D169" s="6" t="s">
        <v>196</v>
      </c>
      <c r="E169" s="6" t="s">
        <v>197</v>
      </c>
      <c r="F169" s="60"/>
      <c r="G169" s="17"/>
      <c r="H169" s="17"/>
    </row>
    <row r="170" spans="2:80" s="12" customFormat="1" x14ac:dyDescent="0.25">
      <c r="B170" s="156" t="s">
        <v>165</v>
      </c>
      <c r="C170" s="2" t="s">
        <v>165</v>
      </c>
      <c r="D170" s="156" t="s">
        <v>165</v>
      </c>
      <c r="E170" s="156" t="s">
        <v>165</v>
      </c>
      <c r="F170" s="17"/>
      <c r="G170" s="17"/>
      <c r="H170" s="17"/>
    </row>
    <row r="173" spans="2:80" s="12" customFormat="1" x14ac:dyDescent="0.25">
      <c r="B173" s="11" t="s">
        <v>198</v>
      </c>
      <c r="C173" s="62" t="s">
        <v>165</v>
      </c>
      <c r="D173" s="11"/>
      <c r="E173" s="11"/>
      <c r="F173" s="60"/>
      <c r="G173" s="60"/>
      <c r="H173" s="60"/>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row>
    <row r="175" spans="2:80" s="12" customFormat="1" x14ac:dyDescent="0.25">
      <c r="B175" s="11" t="s">
        <v>199</v>
      </c>
      <c r="C175" s="27"/>
      <c r="F175" s="17"/>
      <c r="G175" s="17"/>
      <c r="H175" s="17"/>
    </row>
    <row r="177" spans="2:8" s="12" customFormat="1" x14ac:dyDescent="0.25">
      <c r="B177" s="6" t="s">
        <v>200</v>
      </c>
      <c r="C177" s="7" t="s">
        <v>188</v>
      </c>
      <c r="D177" s="11"/>
      <c r="F177" s="17"/>
      <c r="G177" s="17"/>
      <c r="H177" s="17"/>
    </row>
    <row r="178" spans="2:8" s="12" customFormat="1" x14ac:dyDescent="0.25">
      <c r="B178" s="156" t="s">
        <v>165</v>
      </c>
      <c r="C178" s="2" t="s">
        <v>165</v>
      </c>
      <c r="F178" s="17"/>
      <c r="G178" s="17"/>
      <c r="H178" s="17"/>
    </row>
    <row r="181" spans="2:8" s="12" customFormat="1" x14ac:dyDescent="0.25">
      <c r="B181" s="6" t="s">
        <v>201</v>
      </c>
      <c r="C181" s="7" t="s">
        <v>202</v>
      </c>
      <c r="D181" s="11"/>
      <c r="F181" s="17"/>
      <c r="G181" s="17"/>
      <c r="H181" s="17"/>
    </row>
    <row r="182" spans="2:8" s="12" customFormat="1" x14ac:dyDescent="0.25">
      <c r="B182" s="156" t="s">
        <v>165</v>
      </c>
      <c r="C182" s="2" t="s">
        <v>165</v>
      </c>
      <c r="F182" s="17"/>
      <c r="G182" s="17"/>
      <c r="H182" s="17"/>
    </row>
    <row r="185" spans="2:8" s="12" customFormat="1" x14ac:dyDescent="0.25">
      <c r="B185" s="11" t="s">
        <v>203</v>
      </c>
      <c r="C185" s="27"/>
      <c r="F185" s="17"/>
      <c r="G185" s="17"/>
      <c r="H185" s="17"/>
    </row>
    <row r="188" spans="2:8" s="12" customFormat="1" x14ac:dyDescent="0.25">
      <c r="B188" s="11" t="s">
        <v>204</v>
      </c>
      <c r="C188" s="27"/>
      <c r="F188" s="17"/>
      <c r="G188" s="17"/>
      <c r="H188" s="17"/>
    </row>
    <row r="190" spans="2:8" s="12" customFormat="1" x14ac:dyDescent="0.25">
      <c r="B190" s="6" t="s">
        <v>180</v>
      </c>
      <c r="C190" s="7" t="s">
        <v>205</v>
      </c>
      <c r="D190" s="6" t="s">
        <v>195</v>
      </c>
      <c r="E190" s="6" t="s">
        <v>196</v>
      </c>
      <c r="F190" s="61" t="s">
        <v>197</v>
      </c>
      <c r="G190" s="60"/>
      <c r="H190" s="17"/>
    </row>
    <row r="191" spans="2:8" s="12" customFormat="1" x14ac:dyDescent="0.25">
      <c r="B191" s="156" t="s">
        <v>165</v>
      </c>
      <c r="C191" s="2" t="s">
        <v>165</v>
      </c>
      <c r="D191" s="156" t="s">
        <v>165</v>
      </c>
      <c r="E191" s="156" t="s">
        <v>165</v>
      </c>
      <c r="F191" s="59" t="s">
        <v>165</v>
      </c>
      <c r="G191" s="17"/>
      <c r="H191" s="17"/>
    </row>
    <row r="194" spans="2:80" s="12" customFormat="1" x14ac:dyDescent="0.25">
      <c r="B194" s="11" t="s">
        <v>198</v>
      </c>
      <c r="C194" s="62" t="s">
        <v>165</v>
      </c>
      <c r="D194" s="11"/>
      <c r="E194" s="11"/>
      <c r="F194" s="60"/>
      <c r="G194" s="60"/>
      <c r="H194" s="60"/>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row>
    <row r="196" spans="2:80" s="12" customFormat="1" x14ac:dyDescent="0.25">
      <c r="B196" s="11" t="s">
        <v>199</v>
      </c>
      <c r="C196" s="27"/>
      <c r="F196" s="17"/>
      <c r="G196" s="17"/>
      <c r="H196" s="17"/>
    </row>
    <row r="198" spans="2:80" s="12" customFormat="1" x14ac:dyDescent="0.25">
      <c r="B198" s="6" t="s">
        <v>200</v>
      </c>
      <c r="C198" s="7" t="s">
        <v>188</v>
      </c>
      <c r="D198" s="11"/>
      <c r="F198" s="17"/>
      <c r="G198" s="17"/>
      <c r="H198" s="17"/>
    </row>
    <row r="199" spans="2:80" s="12" customFormat="1" x14ac:dyDescent="0.25">
      <c r="B199" s="156" t="s">
        <v>165</v>
      </c>
      <c r="C199" s="2" t="s">
        <v>165</v>
      </c>
      <c r="F199" s="17"/>
      <c r="G199" s="17"/>
      <c r="H199" s="17"/>
    </row>
    <row r="202" spans="2:80" s="12" customFormat="1" x14ac:dyDescent="0.25">
      <c r="B202" s="6" t="s">
        <v>201</v>
      </c>
      <c r="C202" s="7" t="s">
        <v>202</v>
      </c>
      <c r="D202" s="11"/>
      <c r="F202" s="17"/>
      <c r="G202" s="17"/>
      <c r="H202" s="17"/>
    </row>
    <row r="203" spans="2:80" s="12" customFormat="1" x14ac:dyDescent="0.25">
      <c r="B203" s="156" t="s">
        <v>165</v>
      </c>
      <c r="C203" s="2" t="s">
        <v>165</v>
      </c>
      <c r="F203" s="17"/>
      <c r="G203" s="17"/>
      <c r="H203" s="17"/>
    </row>
    <row r="206" spans="2:80" s="12" customFormat="1" x14ac:dyDescent="0.25">
      <c r="B206" s="11" t="s">
        <v>203</v>
      </c>
      <c r="C206" s="27"/>
      <c r="F206" s="17"/>
      <c r="G206" s="17"/>
      <c r="H206" s="17"/>
    </row>
    <row r="209" spans="2:8" s="12" customFormat="1" x14ac:dyDescent="0.25">
      <c r="B209" s="11" t="s">
        <v>206</v>
      </c>
      <c r="C209" s="27"/>
      <c r="F209" s="17"/>
      <c r="G209" s="17"/>
      <c r="H209" s="17"/>
    </row>
    <row r="210" spans="2:8" s="12" customFormat="1" x14ac:dyDescent="0.25">
      <c r="B210" s="6" t="s">
        <v>180</v>
      </c>
      <c r="C210" s="7" t="s">
        <v>207</v>
      </c>
      <c r="D210" s="6" t="s">
        <v>208</v>
      </c>
      <c r="E210" s="6" t="s">
        <v>209</v>
      </c>
      <c r="F210" s="61" t="s">
        <v>210</v>
      </c>
      <c r="G210" s="60"/>
      <c r="H210" s="17"/>
    </row>
    <row r="211" spans="2:8" s="12" customFormat="1" x14ac:dyDescent="0.25">
      <c r="B211" s="156" t="s">
        <v>165</v>
      </c>
      <c r="C211" s="2" t="s">
        <v>165</v>
      </c>
      <c r="D211" s="156" t="s">
        <v>165</v>
      </c>
      <c r="E211" s="156" t="s">
        <v>165</v>
      </c>
      <c r="F211" s="59" t="s">
        <v>165</v>
      </c>
      <c r="G211" s="17"/>
      <c r="H211" s="17"/>
    </row>
    <row r="212" spans="2:8" s="12" customFormat="1" x14ac:dyDescent="0.25">
      <c r="B212" s="12" t="s">
        <v>211</v>
      </c>
      <c r="C212" s="27"/>
      <c r="F212" s="17"/>
      <c r="G212" s="17"/>
      <c r="H212" s="17"/>
    </row>
  </sheetData>
  <mergeCells count="3">
    <mergeCell ref="B1:E1"/>
    <mergeCell ref="C3:C7"/>
    <mergeCell ref="D3:D7"/>
  </mergeCells>
  <hyperlinks>
    <hyperlink ref="A1" location="Index!A1" display="Index" xr:uid="{32794D9F-8651-4320-9370-D39C587CE0CB}"/>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883D-927E-43D1-8FA3-73F997990870}">
  <sheetPr codeName="Sheet49"/>
  <dimension ref="A1:CB147"/>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101</v>
      </c>
      <c r="C1" s="188"/>
      <c r="D1" s="188"/>
      <c r="E1" s="188"/>
      <c r="F1" s="17"/>
      <c r="G1" s="17"/>
      <c r="H1" s="17"/>
    </row>
    <row r="3" spans="1:9" s="12" customFormat="1" ht="18" customHeight="1" x14ac:dyDescent="0.25">
      <c r="B3" s="1" t="s">
        <v>101</v>
      </c>
      <c r="C3" s="178"/>
      <c r="D3" s="179"/>
      <c r="F3" s="17"/>
      <c r="G3" s="17"/>
      <c r="H3" s="17"/>
    </row>
    <row r="4" spans="1:9" s="12" customFormat="1" ht="18" customHeight="1" x14ac:dyDescent="0.25">
      <c r="B4" s="159" t="s">
        <v>3610</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6" t="s">
        <v>3608</v>
      </c>
      <c r="C6" s="178"/>
      <c r="D6" s="179"/>
      <c r="F6" s="17"/>
      <c r="G6" s="17"/>
      <c r="H6" s="17"/>
    </row>
    <row r="7" spans="1:9" s="12" customFormat="1" ht="18" customHeight="1" x14ac:dyDescent="0.25">
      <c r="B7" s="156" t="s">
        <v>3611</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1781</v>
      </c>
      <c r="C15" s="27" t="s">
        <v>143</v>
      </c>
      <c r="D15" s="12" t="s">
        <v>335</v>
      </c>
      <c r="E15" s="12" t="s">
        <v>695</v>
      </c>
      <c r="F15" s="17">
        <v>114639</v>
      </c>
      <c r="G15" s="17">
        <v>935.05</v>
      </c>
      <c r="H15" s="17">
        <v>23.38</v>
      </c>
    </row>
    <row r="16" spans="1:9" s="12" customFormat="1" x14ac:dyDescent="0.25">
      <c r="B16" s="12" t="s">
        <v>1782</v>
      </c>
      <c r="C16" s="27" t="s">
        <v>143</v>
      </c>
      <c r="D16" s="12" t="s">
        <v>335</v>
      </c>
      <c r="E16" s="12" t="s">
        <v>696</v>
      </c>
      <c r="F16" s="17">
        <v>47824</v>
      </c>
      <c r="G16" s="17">
        <v>658.99</v>
      </c>
      <c r="H16" s="17">
        <v>16.48</v>
      </c>
    </row>
    <row r="17" spans="2:8" s="12" customFormat="1" x14ac:dyDescent="0.25">
      <c r="B17" s="12" t="s">
        <v>1699</v>
      </c>
      <c r="C17" s="27" t="s">
        <v>143</v>
      </c>
      <c r="D17" s="12" t="s">
        <v>335</v>
      </c>
      <c r="E17" s="12" t="s">
        <v>584</v>
      </c>
      <c r="F17" s="17">
        <v>20309</v>
      </c>
      <c r="G17" s="17">
        <v>564.33000000000004</v>
      </c>
      <c r="H17" s="17">
        <v>14.11</v>
      </c>
    </row>
    <row r="18" spans="2:8" s="12" customFormat="1" x14ac:dyDescent="0.25">
      <c r="B18" s="12" t="s">
        <v>1783</v>
      </c>
      <c r="C18" s="27" t="s">
        <v>143</v>
      </c>
      <c r="D18" s="12" t="s">
        <v>335</v>
      </c>
      <c r="E18" s="12" t="s">
        <v>697</v>
      </c>
      <c r="F18" s="17">
        <v>16553</v>
      </c>
      <c r="G18" s="17">
        <v>513.09</v>
      </c>
      <c r="H18" s="17">
        <v>12.83</v>
      </c>
    </row>
    <row r="19" spans="2:8" s="12" customFormat="1" x14ac:dyDescent="0.25">
      <c r="B19" s="12" t="s">
        <v>1784</v>
      </c>
      <c r="C19" s="27" t="s">
        <v>143</v>
      </c>
      <c r="D19" s="12" t="s">
        <v>335</v>
      </c>
      <c r="E19" s="12" t="s">
        <v>698</v>
      </c>
      <c r="F19" s="17">
        <v>24990</v>
      </c>
      <c r="G19" s="17">
        <v>399.23</v>
      </c>
      <c r="H19" s="17">
        <v>9.98</v>
      </c>
    </row>
    <row r="20" spans="2:8" s="12" customFormat="1" x14ac:dyDescent="0.25">
      <c r="B20" s="12" t="s">
        <v>1722</v>
      </c>
      <c r="C20" s="27" t="s">
        <v>143</v>
      </c>
      <c r="D20" s="12" t="s">
        <v>335</v>
      </c>
      <c r="E20" s="12" t="s">
        <v>620</v>
      </c>
      <c r="F20" s="17">
        <v>20731</v>
      </c>
      <c r="G20" s="17">
        <v>377.23</v>
      </c>
      <c r="H20" s="17">
        <v>9.43</v>
      </c>
    </row>
    <row r="21" spans="2:8" s="12" customFormat="1" x14ac:dyDescent="0.25">
      <c r="B21" s="12" t="s">
        <v>1720</v>
      </c>
      <c r="C21" s="27" t="s">
        <v>143</v>
      </c>
      <c r="D21" s="12" t="s">
        <v>335</v>
      </c>
      <c r="E21" s="12" t="s">
        <v>618</v>
      </c>
      <c r="F21" s="17">
        <v>22228</v>
      </c>
      <c r="G21" s="17">
        <v>285.32</v>
      </c>
      <c r="H21" s="17">
        <v>7.13</v>
      </c>
    </row>
    <row r="22" spans="2:8" s="12" customFormat="1" x14ac:dyDescent="0.25">
      <c r="B22" s="12" t="s">
        <v>1785</v>
      </c>
      <c r="C22" s="27" t="s">
        <v>143</v>
      </c>
      <c r="D22" s="12" t="s">
        <v>335</v>
      </c>
      <c r="E22" s="12" t="s">
        <v>699</v>
      </c>
      <c r="F22" s="17">
        <v>6420</v>
      </c>
      <c r="G22" s="17">
        <v>121.97</v>
      </c>
      <c r="H22" s="17">
        <v>3.05</v>
      </c>
    </row>
    <row r="23" spans="2:8" s="12" customFormat="1" x14ac:dyDescent="0.25">
      <c r="B23" s="12" t="s">
        <v>1786</v>
      </c>
      <c r="C23" s="27" t="s">
        <v>143</v>
      </c>
      <c r="D23" s="12" t="s">
        <v>335</v>
      </c>
      <c r="E23" s="12" t="s">
        <v>700</v>
      </c>
      <c r="F23" s="17">
        <v>13252</v>
      </c>
      <c r="G23" s="17">
        <v>76.5</v>
      </c>
      <c r="H23" s="17">
        <v>1.91</v>
      </c>
    </row>
    <row r="24" spans="2:8" s="12" customFormat="1" x14ac:dyDescent="0.25">
      <c r="B24" s="12" t="s">
        <v>1636</v>
      </c>
      <c r="C24" s="27" t="s">
        <v>143</v>
      </c>
      <c r="D24" s="12" t="s">
        <v>335</v>
      </c>
      <c r="E24" s="12" t="s">
        <v>461</v>
      </c>
      <c r="F24" s="17">
        <v>9658</v>
      </c>
      <c r="G24" s="17">
        <v>45.49</v>
      </c>
      <c r="H24" s="17">
        <v>1.1399999999999999</v>
      </c>
    </row>
    <row r="25" spans="2:8" s="12" customFormat="1" x14ac:dyDescent="0.25">
      <c r="B25" s="11" t="s">
        <v>155</v>
      </c>
      <c r="C25" s="62"/>
      <c r="D25" s="11"/>
      <c r="E25" s="11"/>
      <c r="F25" s="60"/>
      <c r="G25" s="60">
        <f>SUM(G12:G24)</f>
        <v>3977.2</v>
      </c>
      <c r="H25" s="60">
        <f>SUM(H12:H24)</f>
        <v>99.44</v>
      </c>
    </row>
    <row r="26" spans="2:8" s="12" customFormat="1" x14ac:dyDescent="0.25">
      <c r="B26" s="11" t="s">
        <v>156</v>
      </c>
      <c r="C26" s="62"/>
      <c r="D26" s="11"/>
      <c r="E26" s="11"/>
      <c r="F26" s="60"/>
      <c r="G26" s="60">
        <v>224.23</v>
      </c>
      <c r="H26" s="60">
        <v>5.61</v>
      </c>
    </row>
    <row r="27" spans="2:8" s="12" customFormat="1" x14ac:dyDescent="0.25">
      <c r="B27" s="11" t="s">
        <v>157</v>
      </c>
      <c r="C27" s="62"/>
      <c r="D27" s="11"/>
      <c r="E27" s="11"/>
      <c r="F27" s="60"/>
      <c r="G27" s="60">
        <v>4201.4299999999994</v>
      </c>
      <c r="H27" s="60">
        <v>105.05</v>
      </c>
    </row>
    <row r="28" spans="2:8" s="12" customFormat="1" x14ac:dyDescent="0.25">
      <c r="B28" s="11" t="s">
        <v>158</v>
      </c>
      <c r="C28" s="62"/>
      <c r="D28" s="11"/>
      <c r="E28" s="11"/>
      <c r="F28" s="60"/>
      <c r="G28" s="60">
        <v>-201.69758672999976</v>
      </c>
      <c r="H28" s="60">
        <v>-5.0499999999999972</v>
      </c>
    </row>
    <row r="29" spans="2:8" s="12" customFormat="1" x14ac:dyDescent="0.25">
      <c r="B29" s="11" t="s">
        <v>159</v>
      </c>
      <c r="C29" s="62"/>
      <c r="D29" s="11"/>
      <c r="E29" s="11"/>
      <c r="F29" s="60"/>
      <c r="G29" s="60">
        <v>3999.7324132700001</v>
      </c>
      <c r="H29" s="60">
        <v>100</v>
      </c>
    </row>
    <row r="30" spans="2:8" s="12" customFormat="1" x14ac:dyDescent="0.25">
      <c r="B30" s="12" t="s">
        <v>160</v>
      </c>
      <c r="C30" s="27"/>
      <c r="F30" s="17"/>
      <c r="G30" s="17"/>
      <c r="H30" s="17"/>
    </row>
    <row r="31" spans="2:8" s="12" customFormat="1" x14ac:dyDescent="0.25">
      <c r="B31" s="11" t="s">
        <v>161</v>
      </c>
      <c r="C31" s="27"/>
      <c r="F31" s="17"/>
      <c r="G31" s="17"/>
      <c r="H31" s="17"/>
    </row>
    <row r="32" spans="2:8" s="12" customFormat="1" x14ac:dyDescent="0.25">
      <c r="B32" s="11" t="s">
        <v>162</v>
      </c>
      <c r="C32" s="27" t="s">
        <v>163</v>
      </c>
      <c r="F32" s="17"/>
      <c r="G32" s="17"/>
      <c r="H32" s="17"/>
    </row>
    <row r="33" spans="2:8" s="12" customFormat="1" x14ac:dyDescent="0.25">
      <c r="B33" s="11" t="s">
        <v>166</v>
      </c>
      <c r="C33" s="27" t="s">
        <v>165</v>
      </c>
      <c r="F33" s="17"/>
      <c r="G33" s="17"/>
      <c r="H33" s="17"/>
    </row>
    <row r="34" spans="2:8" s="12" customFormat="1" x14ac:dyDescent="0.25">
      <c r="B34" s="11" t="s">
        <v>167</v>
      </c>
      <c r="C34" s="27" t="s">
        <v>165</v>
      </c>
      <c r="F34" s="17"/>
      <c r="G34" s="17"/>
      <c r="H34" s="17"/>
    </row>
    <row r="35" spans="2:8" s="12" customFormat="1" x14ac:dyDescent="0.25">
      <c r="B35" s="11" t="s">
        <v>168</v>
      </c>
      <c r="C35" s="27" t="s">
        <v>169</v>
      </c>
      <c r="F35" s="17"/>
      <c r="G35" s="17"/>
      <c r="H35" s="17"/>
    </row>
    <row r="36" spans="2:8" s="12" customFormat="1" x14ac:dyDescent="0.25">
      <c r="B36" s="11" t="s">
        <v>701</v>
      </c>
      <c r="C36" s="62"/>
      <c r="F36" s="17"/>
      <c r="G36" s="17"/>
      <c r="H36" s="17"/>
    </row>
    <row r="37" spans="2:8" s="12" customFormat="1" x14ac:dyDescent="0.25">
      <c r="B37" s="11" t="s">
        <v>702</v>
      </c>
      <c r="C37" s="62"/>
      <c r="F37" s="17"/>
      <c r="G37" s="17"/>
      <c r="H37" s="17"/>
    </row>
    <row r="38" spans="2:8" s="12" customFormat="1" x14ac:dyDescent="0.25">
      <c r="B38" s="11" t="s">
        <v>703</v>
      </c>
      <c r="C38" s="62"/>
      <c r="F38" s="17"/>
      <c r="G38" s="17"/>
      <c r="H38" s="17"/>
    </row>
    <row r="39" spans="2:8" s="12" customFormat="1" x14ac:dyDescent="0.25">
      <c r="B39" s="11" t="s">
        <v>704</v>
      </c>
      <c r="C39" s="62"/>
      <c r="F39" s="17"/>
      <c r="G39" s="17"/>
      <c r="H39" s="17"/>
    </row>
    <row r="40" spans="2:8" s="12" customFormat="1" x14ac:dyDescent="0.25">
      <c r="B40" s="11" t="s">
        <v>705</v>
      </c>
      <c r="C40" s="62"/>
      <c r="F40" s="17"/>
      <c r="G40" s="17"/>
      <c r="H40" s="17"/>
    </row>
    <row r="41" spans="2:8" s="12" customFormat="1" x14ac:dyDescent="0.25">
      <c r="B41" s="12" t="s">
        <v>174</v>
      </c>
      <c r="C41" s="27"/>
      <c r="F41" s="17"/>
      <c r="G41" s="17"/>
      <c r="H41" s="17"/>
    </row>
    <row r="42" spans="2:8" s="12" customFormat="1" x14ac:dyDescent="0.25">
      <c r="B42" s="12" t="s">
        <v>234</v>
      </c>
      <c r="C42" s="27"/>
      <c r="F42" s="17"/>
      <c r="G42" s="17"/>
      <c r="H42" s="17"/>
    </row>
    <row r="45" spans="2:8" s="12" customFormat="1" x14ac:dyDescent="0.25">
      <c r="B45" s="6" t="s">
        <v>1500</v>
      </c>
      <c r="C45" s="7"/>
      <c r="F45" s="17"/>
      <c r="G45" s="17"/>
      <c r="H45" s="17"/>
    </row>
    <row r="46" spans="2:8" s="12" customFormat="1" ht="30" x14ac:dyDescent="0.25">
      <c r="B46" s="6" t="s">
        <v>235</v>
      </c>
      <c r="C46" s="8" t="s">
        <v>236</v>
      </c>
      <c r="F46" s="17"/>
      <c r="G46" s="17"/>
      <c r="H46" s="17"/>
    </row>
    <row r="47" spans="2:8" s="12" customFormat="1" x14ac:dyDescent="0.25">
      <c r="B47" s="156" t="s">
        <v>237</v>
      </c>
      <c r="C47" s="2"/>
      <c r="F47" s="17"/>
      <c r="G47" s="17"/>
      <c r="H47" s="17"/>
    </row>
    <row r="48" spans="2:8" s="12" customFormat="1" x14ac:dyDescent="0.25">
      <c r="B48" s="156" t="s">
        <v>238</v>
      </c>
      <c r="C48" s="2"/>
      <c r="F48" s="17"/>
      <c r="G48" s="17"/>
      <c r="H48" s="17"/>
    </row>
    <row r="49" spans="2:8" s="12" customFormat="1" x14ac:dyDescent="0.25">
      <c r="B49" s="156" t="s">
        <v>239</v>
      </c>
      <c r="C49" s="2"/>
      <c r="F49" s="17"/>
      <c r="G49" s="17"/>
      <c r="H49" s="17"/>
    </row>
    <row r="50" spans="2:8" s="12" customFormat="1" x14ac:dyDescent="0.25">
      <c r="B50" s="156" t="s">
        <v>240</v>
      </c>
      <c r="C50" s="2"/>
      <c r="F50" s="17"/>
      <c r="G50" s="17"/>
      <c r="H50" s="17"/>
    </row>
    <row r="51" spans="2:8" s="12" customFormat="1" x14ac:dyDescent="0.25">
      <c r="B51" s="156" t="s">
        <v>241</v>
      </c>
      <c r="C51" s="2"/>
      <c r="F51" s="17"/>
      <c r="G51" s="17"/>
      <c r="H51" s="17"/>
    </row>
    <row r="52" spans="2:8" s="12" customFormat="1" x14ac:dyDescent="0.25">
      <c r="B52" s="156" t="s">
        <v>242</v>
      </c>
      <c r="C52" s="2"/>
      <c r="F52" s="17"/>
      <c r="G52" s="17"/>
      <c r="H52" s="17"/>
    </row>
    <row r="53" spans="2:8" s="12" customFormat="1" x14ac:dyDescent="0.25">
      <c r="B53" s="6" t="s">
        <v>243</v>
      </c>
      <c r="C53" s="7"/>
      <c r="F53" s="17"/>
      <c r="G53" s="17"/>
      <c r="H53" s="17"/>
    </row>
    <row r="55" spans="2:8" s="12" customFormat="1" x14ac:dyDescent="0.25">
      <c r="B55" s="156" t="s">
        <v>175</v>
      </c>
      <c r="C55" s="2"/>
      <c r="D55" s="156"/>
      <c r="F55" s="17"/>
      <c r="G55" s="17"/>
      <c r="H55" s="17"/>
    </row>
    <row r="56" spans="2:8" s="12" customFormat="1" ht="30" x14ac:dyDescent="0.25">
      <c r="B56" s="4" t="s">
        <v>176</v>
      </c>
      <c r="C56" s="3" t="s">
        <v>177</v>
      </c>
      <c r="D56" s="4" t="s">
        <v>178</v>
      </c>
      <c r="F56" s="17"/>
      <c r="G56" s="17"/>
      <c r="H56" s="17"/>
    </row>
    <row r="57" spans="2:8" s="12" customFormat="1" x14ac:dyDescent="0.25">
      <c r="B57" s="156" t="s">
        <v>165</v>
      </c>
      <c r="C57" s="2" t="s">
        <v>165</v>
      </c>
      <c r="D57" s="156" t="s">
        <v>165</v>
      </c>
      <c r="F57" s="17"/>
      <c r="G57" s="17"/>
      <c r="H57" s="17"/>
    </row>
    <row r="59" spans="2:8" s="12" customFormat="1" x14ac:dyDescent="0.25">
      <c r="B59" s="6" t="s">
        <v>179</v>
      </c>
      <c r="C59" s="14">
        <v>45443</v>
      </c>
      <c r="D59" s="156"/>
      <c r="E59" s="63"/>
      <c r="F59" s="69"/>
      <c r="G59" s="17"/>
      <c r="H59" s="17"/>
    </row>
    <row r="60" spans="2:8" s="12" customFormat="1" x14ac:dyDescent="0.25">
      <c r="B60" s="6" t="s">
        <v>180</v>
      </c>
      <c r="C60" s="7" t="s">
        <v>181</v>
      </c>
      <c r="D60" s="6" t="s">
        <v>182</v>
      </c>
      <c r="E60" s="64" t="s">
        <v>183</v>
      </c>
      <c r="F60" s="61" t="s">
        <v>184</v>
      </c>
      <c r="G60" s="60"/>
      <c r="H60" s="17"/>
    </row>
    <row r="61" spans="2:8" s="12" customFormat="1" x14ac:dyDescent="0.25">
      <c r="B61" s="67" t="s">
        <v>165</v>
      </c>
      <c r="C61" s="68" t="s">
        <v>165</v>
      </c>
      <c r="D61" s="67" t="s">
        <v>165</v>
      </c>
      <c r="E61" s="66" t="s">
        <v>165</v>
      </c>
      <c r="F61" s="65" t="s">
        <v>165</v>
      </c>
      <c r="G61" s="17"/>
      <c r="H61" s="17"/>
    </row>
    <row r="64" spans="2:8" s="12" customFormat="1" x14ac:dyDescent="0.25">
      <c r="B64" s="11" t="s">
        <v>185</v>
      </c>
      <c r="C64" s="27"/>
      <c r="F64" s="17"/>
      <c r="G64" s="17"/>
      <c r="H64" s="17"/>
    </row>
    <row r="65" spans="2:8" s="12" customFormat="1" x14ac:dyDescent="0.25">
      <c r="B65" s="11"/>
      <c r="C65" s="27"/>
      <c r="F65" s="17"/>
      <c r="G65" s="17"/>
      <c r="H65" s="17"/>
    </row>
    <row r="66" spans="2:8" s="12" customFormat="1" x14ac:dyDescent="0.25">
      <c r="B66" s="11" t="s">
        <v>186</v>
      </c>
      <c r="C66" s="27"/>
      <c r="F66" s="17"/>
      <c r="G66" s="17"/>
      <c r="H66" s="17"/>
    </row>
    <row r="67" spans="2:8" s="12" customFormat="1" x14ac:dyDescent="0.25">
      <c r="B67" s="6" t="s">
        <v>187</v>
      </c>
      <c r="C67" s="7" t="s">
        <v>188</v>
      </c>
      <c r="D67" s="11"/>
      <c r="F67" s="17"/>
      <c r="G67" s="17"/>
      <c r="H67" s="17"/>
    </row>
    <row r="68" spans="2:8" s="12" customFormat="1" x14ac:dyDescent="0.25">
      <c r="B68" s="156" t="s">
        <v>165</v>
      </c>
      <c r="C68" s="2" t="s">
        <v>165</v>
      </c>
      <c r="F68" s="17"/>
      <c r="G68" s="17"/>
      <c r="H68" s="17"/>
    </row>
    <row r="70" spans="2:8" s="12" customFormat="1" x14ac:dyDescent="0.25">
      <c r="B70" s="6" t="s">
        <v>189</v>
      </c>
      <c r="C70" s="7" t="s">
        <v>188</v>
      </c>
      <c r="F70" s="17"/>
      <c r="G70" s="17"/>
      <c r="H70" s="17"/>
    </row>
    <row r="71" spans="2:8" s="12" customFormat="1" x14ac:dyDescent="0.25">
      <c r="B71" s="156" t="s">
        <v>165</v>
      </c>
      <c r="C71" s="2" t="s">
        <v>165</v>
      </c>
      <c r="F71" s="17"/>
      <c r="G71" s="17"/>
      <c r="H71" s="17"/>
    </row>
    <row r="73" spans="2:8" s="12" customFormat="1" x14ac:dyDescent="0.25">
      <c r="B73" s="6" t="s">
        <v>165</v>
      </c>
      <c r="C73" s="7" t="s">
        <v>165</v>
      </c>
      <c r="F73" s="17"/>
      <c r="G73" s="17"/>
      <c r="H73" s="17"/>
    </row>
    <row r="74" spans="2:8" s="12" customFormat="1" x14ac:dyDescent="0.25">
      <c r="B74" s="156" t="s">
        <v>165</v>
      </c>
      <c r="C74" s="2" t="s">
        <v>165</v>
      </c>
      <c r="F74" s="17"/>
      <c r="G74" s="17"/>
      <c r="H74" s="17"/>
    </row>
    <row r="76" spans="2:8" s="12" customFormat="1" x14ac:dyDescent="0.25">
      <c r="B76" s="64" t="s">
        <v>190</v>
      </c>
      <c r="C76" s="7" t="s">
        <v>191</v>
      </c>
      <c r="F76" s="17"/>
      <c r="G76" s="17"/>
      <c r="H76" s="17"/>
    </row>
    <row r="77" spans="2:8" s="12" customFormat="1" x14ac:dyDescent="0.25">
      <c r="B77" s="63" t="s">
        <v>165</v>
      </c>
      <c r="C77" s="2" t="s">
        <v>165</v>
      </c>
      <c r="F77" s="17"/>
      <c r="G77" s="17"/>
      <c r="H77" s="17"/>
    </row>
    <row r="79" spans="2:8" s="12" customFormat="1" x14ac:dyDescent="0.25">
      <c r="B79" s="6" t="s">
        <v>192</v>
      </c>
      <c r="C79" s="7" t="s">
        <v>165</v>
      </c>
      <c r="F79" s="17"/>
      <c r="G79" s="17"/>
      <c r="H79" s="17"/>
    </row>
    <row r="81" spans="2:8" s="12" customFormat="1" x14ac:dyDescent="0.25">
      <c r="B81" s="6" t="s">
        <v>193</v>
      </c>
      <c r="C81" s="14">
        <v>45443</v>
      </c>
      <c r="D81" s="156"/>
      <c r="E81" s="63"/>
      <c r="F81" s="69"/>
      <c r="G81" s="17"/>
      <c r="H81" s="17"/>
    </row>
    <row r="82" spans="2:8" s="12" customFormat="1" x14ac:dyDescent="0.25">
      <c r="B82" s="6" t="s">
        <v>180</v>
      </c>
      <c r="C82" s="7" t="s">
        <v>181</v>
      </c>
      <c r="D82" s="6" t="s">
        <v>182</v>
      </c>
      <c r="E82" s="64" t="s">
        <v>183</v>
      </c>
      <c r="F82" s="61" t="s">
        <v>184</v>
      </c>
      <c r="G82" s="60"/>
      <c r="H82" s="17"/>
    </row>
    <row r="83" spans="2:8" s="12" customFormat="1" x14ac:dyDescent="0.25">
      <c r="B83" s="67" t="s">
        <v>165</v>
      </c>
      <c r="C83" s="68" t="s">
        <v>165</v>
      </c>
      <c r="D83" s="67" t="s">
        <v>165</v>
      </c>
      <c r="E83" s="66" t="s">
        <v>165</v>
      </c>
      <c r="F83" s="65" t="s">
        <v>165</v>
      </c>
      <c r="G83" s="17"/>
      <c r="H83" s="17"/>
    </row>
    <row r="84" spans="2:8" s="12" customFormat="1" x14ac:dyDescent="0.25">
      <c r="B84" s="11" t="s">
        <v>185</v>
      </c>
      <c r="C84" s="27"/>
      <c r="F84" s="17"/>
      <c r="G84" s="17"/>
      <c r="H84" s="17"/>
    </row>
    <row r="85" spans="2:8" s="12" customFormat="1" x14ac:dyDescent="0.25">
      <c r="B85" s="11"/>
      <c r="C85" s="27"/>
      <c r="F85" s="17"/>
      <c r="G85" s="17"/>
      <c r="H85" s="17"/>
    </row>
    <row r="86" spans="2:8" s="12" customFormat="1" x14ac:dyDescent="0.25">
      <c r="B86" s="11" t="s">
        <v>186</v>
      </c>
      <c r="C86" s="27"/>
      <c r="F86" s="17"/>
      <c r="G86" s="17"/>
      <c r="H86" s="17"/>
    </row>
    <row r="87" spans="2:8" s="12" customFormat="1" x14ac:dyDescent="0.25">
      <c r="B87" s="6" t="s">
        <v>187</v>
      </c>
      <c r="C87" s="7" t="s">
        <v>188</v>
      </c>
      <c r="D87" s="11"/>
      <c r="F87" s="17"/>
      <c r="G87" s="17"/>
      <c r="H87" s="17"/>
    </row>
    <row r="88" spans="2:8" s="12" customFormat="1" x14ac:dyDescent="0.25">
      <c r="B88" s="156" t="s">
        <v>165</v>
      </c>
      <c r="C88" s="2" t="s">
        <v>165</v>
      </c>
      <c r="F88" s="17"/>
      <c r="G88" s="17"/>
      <c r="H88" s="17"/>
    </row>
    <row r="90" spans="2:8" s="12" customFormat="1" x14ac:dyDescent="0.25">
      <c r="B90" s="6" t="s">
        <v>189</v>
      </c>
      <c r="C90" s="7" t="s">
        <v>188</v>
      </c>
      <c r="F90" s="17"/>
      <c r="G90" s="17"/>
      <c r="H90" s="17"/>
    </row>
    <row r="91" spans="2:8" s="12" customFormat="1" x14ac:dyDescent="0.25">
      <c r="B91" s="156" t="s">
        <v>165</v>
      </c>
      <c r="C91" s="2" t="s">
        <v>165</v>
      </c>
      <c r="F91" s="17"/>
      <c r="G91" s="17"/>
      <c r="H91" s="17"/>
    </row>
    <row r="93" spans="2:8" s="12" customFormat="1" x14ac:dyDescent="0.25">
      <c r="B93" s="6" t="s">
        <v>165</v>
      </c>
      <c r="C93" s="7" t="s">
        <v>165</v>
      </c>
      <c r="F93" s="17"/>
      <c r="G93" s="17"/>
      <c r="H93" s="17"/>
    </row>
    <row r="94" spans="2:8" s="12" customFormat="1" x14ac:dyDescent="0.25">
      <c r="B94" s="156" t="s">
        <v>165</v>
      </c>
      <c r="C94" s="2" t="s">
        <v>165</v>
      </c>
      <c r="F94" s="17"/>
      <c r="G94" s="17"/>
      <c r="H94" s="17"/>
    </row>
    <row r="96" spans="2:8" s="12" customFormat="1" x14ac:dyDescent="0.25">
      <c r="B96" s="64" t="s">
        <v>190</v>
      </c>
      <c r="C96" s="7" t="s">
        <v>191</v>
      </c>
      <c r="F96" s="17"/>
      <c r="G96" s="17"/>
      <c r="H96" s="17"/>
    </row>
    <row r="97" spans="2:80" s="12" customFormat="1" x14ac:dyDescent="0.25">
      <c r="B97" s="63" t="s">
        <v>165</v>
      </c>
      <c r="C97" s="2" t="s">
        <v>165</v>
      </c>
      <c r="F97" s="17"/>
      <c r="G97" s="17"/>
      <c r="H97" s="17"/>
    </row>
    <row r="99" spans="2:80" s="12" customFormat="1" x14ac:dyDescent="0.25">
      <c r="B99" s="6" t="s">
        <v>192</v>
      </c>
      <c r="C99" s="7" t="s">
        <v>165</v>
      </c>
      <c r="F99" s="17"/>
      <c r="G99" s="17"/>
      <c r="H99" s="17"/>
    </row>
    <row r="102" spans="2:80" s="12" customFormat="1" x14ac:dyDescent="0.25">
      <c r="B102" s="11" t="s">
        <v>194</v>
      </c>
      <c r="C102" s="27"/>
      <c r="F102" s="17"/>
      <c r="G102" s="17"/>
      <c r="H102" s="17"/>
    </row>
    <row r="104" spans="2:80" s="12" customFormat="1" x14ac:dyDescent="0.25">
      <c r="B104" s="6" t="s">
        <v>180</v>
      </c>
      <c r="C104" s="7" t="s">
        <v>195</v>
      </c>
      <c r="D104" s="6" t="s">
        <v>196</v>
      </c>
      <c r="E104" s="6" t="s">
        <v>197</v>
      </c>
      <c r="F104" s="60"/>
      <c r="G104" s="17"/>
      <c r="H104" s="17"/>
    </row>
    <row r="105" spans="2:80" s="12" customFormat="1" x14ac:dyDescent="0.25">
      <c r="B105" s="156" t="s">
        <v>165</v>
      </c>
      <c r="C105" s="2" t="s">
        <v>165</v>
      </c>
      <c r="D105" s="156" t="s">
        <v>165</v>
      </c>
      <c r="E105" s="156" t="s">
        <v>165</v>
      </c>
      <c r="F105" s="17"/>
      <c r="G105" s="17"/>
      <c r="H105" s="17"/>
    </row>
    <row r="108" spans="2:80" s="12" customFormat="1" x14ac:dyDescent="0.25">
      <c r="B108" s="11" t="s">
        <v>198</v>
      </c>
      <c r="C108" s="62" t="s">
        <v>165</v>
      </c>
      <c r="D108" s="11"/>
      <c r="E108" s="11"/>
      <c r="F108" s="60"/>
      <c r="G108" s="60"/>
      <c r="H108" s="60"/>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row>
    <row r="110" spans="2:80" s="12" customFormat="1" x14ac:dyDescent="0.25">
      <c r="B110" s="11" t="s">
        <v>199</v>
      </c>
      <c r="C110" s="27"/>
      <c r="F110" s="17"/>
      <c r="G110" s="17"/>
      <c r="H110" s="17"/>
    </row>
    <row r="112" spans="2:80" s="12" customFormat="1" x14ac:dyDescent="0.25">
      <c r="B112" s="6" t="s">
        <v>200</v>
      </c>
      <c r="C112" s="7" t="s">
        <v>188</v>
      </c>
      <c r="D112" s="11"/>
      <c r="F112" s="17"/>
      <c r="G112" s="17"/>
      <c r="H112" s="17"/>
    </row>
    <row r="113" spans="2:8" s="12" customFormat="1" x14ac:dyDescent="0.25">
      <c r="B113" s="156" t="s">
        <v>165</v>
      </c>
      <c r="C113" s="2" t="s">
        <v>165</v>
      </c>
      <c r="F113" s="17"/>
      <c r="G113" s="17"/>
      <c r="H113" s="17"/>
    </row>
    <row r="116" spans="2:8" s="12" customFormat="1" x14ac:dyDescent="0.25">
      <c r="B116" s="6" t="s">
        <v>201</v>
      </c>
      <c r="C116" s="7" t="s">
        <v>202</v>
      </c>
      <c r="D116" s="11"/>
      <c r="F116" s="17"/>
      <c r="G116" s="17"/>
      <c r="H116" s="17"/>
    </row>
    <row r="117" spans="2:8" s="12" customFormat="1" x14ac:dyDescent="0.25">
      <c r="B117" s="156" t="s">
        <v>165</v>
      </c>
      <c r="C117" s="2" t="s">
        <v>165</v>
      </c>
      <c r="F117" s="17"/>
      <c r="G117" s="17"/>
      <c r="H117" s="17"/>
    </row>
    <row r="120" spans="2:8" s="12" customFormat="1" x14ac:dyDescent="0.25">
      <c r="B120" s="11" t="s">
        <v>203</v>
      </c>
      <c r="C120" s="27"/>
      <c r="F120" s="17"/>
      <c r="G120" s="17"/>
      <c r="H120" s="17"/>
    </row>
    <row r="123" spans="2:8" s="12" customFormat="1" x14ac:dyDescent="0.25">
      <c r="B123" s="11" t="s">
        <v>204</v>
      </c>
      <c r="C123" s="27"/>
      <c r="F123" s="17"/>
      <c r="G123" s="17"/>
      <c r="H123" s="17"/>
    </row>
    <row r="125" spans="2:8" s="12" customFormat="1" x14ac:dyDescent="0.25">
      <c r="B125" s="6" t="s">
        <v>180</v>
      </c>
      <c r="C125" s="7" t="s">
        <v>205</v>
      </c>
      <c r="D125" s="6" t="s">
        <v>195</v>
      </c>
      <c r="E125" s="6" t="s">
        <v>196</v>
      </c>
      <c r="F125" s="61" t="s">
        <v>197</v>
      </c>
      <c r="G125" s="60"/>
      <c r="H125" s="17"/>
    </row>
    <row r="126" spans="2:8" s="12" customFormat="1" x14ac:dyDescent="0.25">
      <c r="B126" s="156" t="s">
        <v>165</v>
      </c>
      <c r="C126" s="2" t="s">
        <v>165</v>
      </c>
      <c r="D126" s="156" t="s">
        <v>165</v>
      </c>
      <c r="E126" s="156" t="s">
        <v>165</v>
      </c>
      <c r="F126" s="59" t="s">
        <v>165</v>
      </c>
      <c r="G126" s="17"/>
      <c r="H126" s="17"/>
    </row>
    <row r="129" spans="2:80" s="12" customFormat="1" x14ac:dyDescent="0.25">
      <c r="B129" s="11" t="s">
        <v>198</v>
      </c>
      <c r="C129" s="62" t="s">
        <v>165</v>
      </c>
      <c r="D129" s="11"/>
      <c r="E129" s="11"/>
      <c r="F129" s="60"/>
      <c r="G129" s="60"/>
      <c r="H129" s="60"/>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row>
    <row r="131" spans="2:80" s="12" customFormat="1" x14ac:dyDescent="0.25">
      <c r="B131" s="11" t="s">
        <v>199</v>
      </c>
      <c r="C131" s="27"/>
      <c r="F131" s="17"/>
      <c r="G131" s="17"/>
      <c r="H131" s="17"/>
    </row>
    <row r="133" spans="2:80" s="12" customFormat="1" x14ac:dyDescent="0.25">
      <c r="B133" s="6" t="s">
        <v>200</v>
      </c>
      <c r="C133" s="7" t="s">
        <v>188</v>
      </c>
      <c r="D133" s="11"/>
      <c r="F133" s="17"/>
      <c r="G133" s="17"/>
      <c r="H133" s="17"/>
    </row>
    <row r="134" spans="2:80" s="12" customFormat="1" x14ac:dyDescent="0.25">
      <c r="B134" s="156" t="s">
        <v>165</v>
      </c>
      <c r="C134" s="2" t="s">
        <v>165</v>
      </c>
      <c r="F134" s="17"/>
      <c r="G134" s="17"/>
      <c r="H134" s="17"/>
    </row>
    <row r="137" spans="2:80" s="12" customFormat="1" x14ac:dyDescent="0.25">
      <c r="B137" s="6" t="s">
        <v>201</v>
      </c>
      <c r="C137" s="7" t="s">
        <v>202</v>
      </c>
      <c r="D137" s="11"/>
      <c r="F137" s="17"/>
      <c r="G137" s="17"/>
      <c r="H137" s="17"/>
    </row>
    <row r="138" spans="2:80" s="12" customFormat="1" x14ac:dyDescent="0.25">
      <c r="B138" s="156" t="s">
        <v>165</v>
      </c>
      <c r="C138" s="2" t="s">
        <v>165</v>
      </c>
      <c r="F138" s="17"/>
      <c r="G138" s="17"/>
      <c r="H138" s="17"/>
    </row>
    <row r="141" spans="2:80" s="12" customFormat="1" x14ac:dyDescent="0.25">
      <c r="B141" s="11" t="s">
        <v>203</v>
      </c>
      <c r="C141" s="27"/>
      <c r="F141" s="17"/>
      <c r="G141" s="17"/>
      <c r="H141" s="17"/>
    </row>
    <row r="144" spans="2:80" s="12" customFormat="1" x14ac:dyDescent="0.25">
      <c r="B144" s="11" t="s">
        <v>206</v>
      </c>
      <c r="C144" s="27"/>
      <c r="F144" s="17"/>
      <c r="G144" s="17"/>
      <c r="H144" s="17"/>
    </row>
    <row r="145" spans="2:8" s="12" customFormat="1" x14ac:dyDescent="0.25">
      <c r="B145" s="6" t="s">
        <v>180</v>
      </c>
      <c r="C145" s="7" t="s">
        <v>207</v>
      </c>
      <c r="D145" s="6" t="s">
        <v>208</v>
      </c>
      <c r="E145" s="6" t="s">
        <v>209</v>
      </c>
      <c r="F145" s="61" t="s">
        <v>210</v>
      </c>
      <c r="G145" s="60"/>
      <c r="H145" s="17"/>
    </row>
    <row r="146" spans="2:8" s="12" customFormat="1" x14ac:dyDescent="0.25">
      <c r="B146" s="156" t="s">
        <v>165</v>
      </c>
      <c r="C146" s="2" t="s">
        <v>165</v>
      </c>
      <c r="D146" s="156" t="s">
        <v>165</v>
      </c>
      <c r="E146" s="156" t="s">
        <v>165</v>
      </c>
      <c r="F146" s="59" t="s">
        <v>165</v>
      </c>
      <c r="G146" s="17"/>
      <c r="H146" s="17"/>
    </row>
    <row r="147" spans="2:8" s="12" customFormat="1" x14ac:dyDescent="0.25">
      <c r="B147" s="12" t="s">
        <v>211</v>
      </c>
      <c r="C147" s="27"/>
      <c r="F147" s="17"/>
      <c r="G147" s="17"/>
      <c r="H147" s="17"/>
    </row>
  </sheetData>
  <mergeCells count="3">
    <mergeCell ref="B1:E1"/>
    <mergeCell ref="C3:C7"/>
    <mergeCell ref="D3:D7"/>
  </mergeCells>
  <hyperlinks>
    <hyperlink ref="A1" location="Index!A1" display="Index" xr:uid="{FE1D82FB-CC78-4244-B437-55242EF94653}"/>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86A4-E5B6-408E-AB75-3F289A24CA2C}">
  <sheetPr codeName="Sheet48"/>
  <dimension ref="A1:CB14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99</v>
      </c>
      <c r="C1" s="188"/>
      <c r="D1" s="188"/>
      <c r="E1" s="188"/>
      <c r="F1" s="17"/>
      <c r="G1" s="17"/>
      <c r="H1" s="17"/>
    </row>
    <row r="3" spans="1:9" s="12" customFormat="1" ht="15" customHeight="1" x14ac:dyDescent="0.25">
      <c r="B3" s="1" t="s">
        <v>706</v>
      </c>
      <c r="C3" s="178"/>
      <c r="D3" s="179"/>
      <c r="F3" s="17"/>
      <c r="G3" s="17"/>
      <c r="H3" s="17"/>
    </row>
    <row r="4" spans="1:9" s="12" customFormat="1" ht="15" customHeight="1" x14ac:dyDescent="0.25">
      <c r="B4" s="159" t="s">
        <v>707</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708</v>
      </c>
      <c r="C6" s="178"/>
      <c r="D6" s="179"/>
      <c r="F6" s="17"/>
      <c r="G6" s="17"/>
      <c r="H6" s="17"/>
    </row>
    <row r="7" spans="1:9" s="12" customFormat="1" ht="30" customHeight="1" x14ac:dyDescent="0.25">
      <c r="B7" s="159" t="s">
        <v>709</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15483</v>
      </c>
      <c r="G15" s="17">
        <v>237.13</v>
      </c>
      <c r="H15" s="17">
        <v>26.47</v>
      </c>
    </row>
    <row r="16" spans="1:9" s="12" customFormat="1" x14ac:dyDescent="0.25">
      <c r="B16" s="12" t="s">
        <v>1515</v>
      </c>
      <c r="C16" s="27" t="s">
        <v>143</v>
      </c>
      <c r="D16" s="12" t="s">
        <v>250</v>
      </c>
      <c r="E16" s="12" t="s">
        <v>252</v>
      </c>
      <c r="F16" s="17">
        <v>20494</v>
      </c>
      <c r="G16" s="17">
        <v>229.75</v>
      </c>
      <c r="H16" s="17">
        <v>25.65</v>
      </c>
    </row>
    <row r="17" spans="2:8" s="12" customFormat="1" x14ac:dyDescent="0.25">
      <c r="B17" s="12" t="s">
        <v>1521</v>
      </c>
      <c r="C17" s="27" t="s">
        <v>143</v>
      </c>
      <c r="D17" s="12" t="s">
        <v>250</v>
      </c>
      <c r="E17" s="12" t="s">
        <v>258</v>
      </c>
      <c r="F17" s="17">
        <v>8614</v>
      </c>
      <c r="G17" s="17">
        <v>100.11</v>
      </c>
      <c r="H17" s="17">
        <v>11.18</v>
      </c>
    </row>
    <row r="18" spans="2:8" s="12" customFormat="1" x14ac:dyDescent="0.25">
      <c r="B18" s="12" t="s">
        <v>1619</v>
      </c>
      <c r="C18" s="27" t="s">
        <v>143</v>
      </c>
      <c r="D18" s="12" t="s">
        <v>250</v>
      </c>
      <c r="E18" s="12" t="s">
        <v>432</v>
      </c>
      <c r="F18" s="17">
        <v>5887</v>
      </c>
      <c r="G18" s="17">
        <v>86.06</v>
      </c>
      <c r="H18" s="17">
        <v>9.61</v>
      </c>
    </row>
    <row r="19" spans="2:8" s="12" customFormat="1" x14ac:dyDescent="0.25">
      <c r="B19" s="12" t="s">
        <v>1524</v>
      </c>
      <c r="C19" s="27" t="s">
        <v>143</v>
      </c>
      <c r="D19" s="12" t="s">
        <v>250</v>
      </c>
      <c r="E19" s="12" t="s">
        <v>263</v>
      </c>
      <c r="F19" s="17">
        <v>5011</v>
      </c>
      <c r="G19" s="17">
        <v>84.2</v>
      </c>
      <c r="H19" s="17">
        <v>9.4</v>
      </c>
    </row>
    <row r="20" spans="2:8" s="12" customFormat="1" x14ac:dyDescent="0.25">
      <c r="B20" s="12" t="s">
        <v>1787</v>
      </c>
      <c r="C20" s="27" t="s">
        <v>143</v>
      </c>
      <c r="D20" s="12" t="s">
        <v>250</v>
      </c>
      <c r="E20" s="12" t="s">
        <v>710</v>
      </c>
      <c r="F20" s="17">
        <v>32506</v>
      </c>
      <c r="G20" s="17">
        <v>52.68</v>
      </c>
      <c r="H20" s="17">
        <v>5.88</v>
      </c>
    </row>
    <row r="21" spans="2:8" s="12" customFormat="1" x14ac:dyDescent="0.25">
      <c r="B21" s="12" t="s">
        <v>1788</v>
      </c>
      <c r="C21" s="27" t="s">
        <v>143</v>
      </c>
      <c r="D21" s="12" t="s">
        <v>250</v>
      </c>
      <c r="E21" s="12" t="s">
        <v>711</v>
      </c>
      <c r="F21" s="17">
        <v>57375</v>
      </c>
      <c r="G21" s="17">
        <v>43.83</v>
      </c>
      <c r="H21" s="17">
        <v>4.8899999999999997</v>
      </c>
    </row>
    <row r="22" spans="2:8" s="12" customFormat="1" x14ac:dyDescent="0.25">
      <c r="B22" s="12" t="s">
        <v>1640</v>
      </c>
      <c r="C22" s="27" t="s">
        <v>143</v>
      </c>
      <c r="D22" s="12" t="s">
        <v>250</v>
      </c>
      <c r="E22" s="12" t="s">
        <v>467</v>
      </c>
      <c r="F22" s="17">
        <v>11902</v>
      </c>
      <c r="G22" s="17">
        <v>22.41</v>
      </c>
      <c r="H22" s="17">
        <v>2.5</v>
      </c>
    </row>
    <row r="23" spans="2:8" s="12" customFormat="1" x14ac:dyDescent="0.25">
      <c r="B23" s="12" t="s">
        <v>1789</v>
      </c>
      <c r="C23" s="27" t="s">
        <v>143</v>
      </c>
      <c r="D23" s="12" t="s">
        <v>250</v>
      </c>
      <c r="E23" s="12" t="s">
        <v>712</v>
      </c>
      <c r="F23" s="17">
        <v>8662</v>
      </c>
      <c r="G23" s="17">
        <v>21.28</v>
      </c>
      <c r="H23" s="17">
        <v>2.38</v>
      </c>
    </row>
    <row r="24" spans="2:8" s="12" customFormat="1" x14ac:dyDescent="0.25">
      <c r="B24" s="12" t="s">
        <v>1790</v>
      </c>
      <c r="C24" s="27" t="s">
        <v>143</v>
      </c>
      <c r="D24" s="12" t="s">
        <v>250</v>
      </c>
      <c r="E24" s="12" t="s">
        <v>713</v>
      </c>
      <c r="F24" s="17">
        <v>10392</v>
      </c>
      <c r="G24" s="17">
        <v>14.87</v>
      </c>
      <c r="H24" s="17">
        <v>1.66</v>
      </c>
    </row>
    <row r="25" spans="2:8" s="12" customFormat="1" x14ac:dyDescent="0.25">
      <c r="B25" s="11" t="s">
        <v>155</v>
      </c>
      <c r="C25" s="62"/>
      <c r="D25" s="11"/>
      <c r="E25" s="11"/>
      <c r="F25" s="60"/>
      <c r="G25" s="60">
        <f>SUM(G12:G24)</f>
        <v>892.31999999999994</v>
      </c>
      <c r="H25" s="60">
        <f>SUM(H12:H24)</f>
        <v>99.61999999999999</v>
      </c>
    </row>
    <row r="26" spans="2:8" s="12" customFormat="1" x14ac:dyDescent="0.25">
      <c r="B26" s="11" t="s">
        <v>157</v>
      </c>
      <c r="C26" s="62"/>
      <c r="D26" s="11"/>
      <c r="E26" s="11"/>
      <c r="F26" s="60"/>
      <c r="G26" s="60">
        <v>892.32</v>
      </c>
      <c r="H26" s="60">
        <v>99.62</v>
      </c>
    </row>
    <row r="27" spans="2:8" s="12" customFormat="1" x14ac:dyDescent="0.25">
      <c r="B27" s="11" t="s">
        <v>231</v>
      </c>
      <c r="C27" s="62"/>
      <c r="D27" s="11"/>
      <c r="E27" s="11"/>
      <c r="F27" s="60"/>
      <c r="G27" s="60">
        <v>3.3823957999999266</v>
      </c>
      <c r="H27" s="60">
        <v>0.37999999999999545</v>
      </c>
    </row>
    <row r="28" spans="2:8" s="12" customFormat="1" x14ac:dyDescent="0.25">
      <c r="B28" s="11" t="s">
        <v>159</v>
      </c>
      <c r="C28" s="62"/>
      <c r="D28" s="11"/>
      <c r="E28" s="11"/>
      <c r="F28" s="60"/>
      <c r="G28" s="60">
        <v>895.70239579999998</v>
      </c>
      <c r="H28" s="60">
        <v>100</v>
      </c>
    </row>
    <row r="29" spans="2:8" s="12" customFormat="1" x14ac:dyDescent="0.25">
      <c r="B29" s="12" t="s">
        <v>160</v>
      </c>
      <c r="C29" s="27"/>
      <c r="F29" s="17"/>
      <c r="G29" s="17"/>
      <c r="H29" s="17"/>
    </row>
    <row r="30" spans="2:8" s="12" customFormat="1" x14ac:dyDescent="0.25">
      <c r="B30" s="11" t="s">
        <v>161</v>
      </c>
      <c r="C30" s="27"/>
      <c r="F30" s="17"/>
      <c r="G30" s="17"/>
      <c r="H30" s="17"/>
    </row>
    <row r="31" spans="2:8" s="12" customFormat="1" x14ac:dyDescent="0.25">
      <c r="B31" s="11" t="s">
        <v>162</v>
      </c>
      <c r="C31" s="27" t="s">
        <v>163</v>
      </c>
      <c r="F31" s="17"/>
      <c r="G31" s="17"/>
      <c r="H31" s="17"/>
    </row>
    <row r="32" spans="2:8" s="12" customFormat="1" x14ac:dyDescent="0.25">
      <c r="B32" s="11" t="s">
        <v>166</v>
      </c>
      <c r="C32" s="27" t="s">
        <v>165</v>
      </c>
      <c r="F32" s="17"/>
      <c r="G32" s="17"/>
      <c r="H32" s="17"/>
    </row>
    <row r="33" spans="2:8" s="12" customFormat="1" x14ac:dyDescent="0.25">
      <c r="B33" s="11" t="s">
        <v>167</v>
      </c>
      <c r="C33" s="27" t="s">
        <v>165</v>
      </c>
      <c r="F33" s="17"/>
      <c r="G33" s="17"/>
      <c r="H33" s="17"/>
    </row>
    <row r="34" spans="2:8" s="12" customFormat="1" x14ac:dyDescent="0.25">
      <c r="B34" s="11" t="s">
        <v>168</v>
      </c>
      <c r="C34" s="27" t="s">
        <v>169</v>
      </c>
      <c r="F34" s="17"/>
      <c r="G34" s="17"/>
      <c r="H34" s="17"/>
    </row>
    <row r="35" spans="2:8" s="12" customFormat="1" x14ac:dyDescent="0.25">
      <c r="B35" s="11" t="s">
        <v>714</v>
      </c>
      <c r="C35" s="62"/>
      <c r="F35" s="17"/>
      <c r="G35" s="17"/>
      <c r="H35" s="17"/>
    </row>
    <row r="36" spans="2:8" s="12" customFormat="1" x14ac:dyDescent="0.25">
      <c r="B36" s="11" t="s">
        <v>715</v>
      </c>
      <c r="C36" s="62"/>
      <c r="F36" s="17"/>
      <c r="G36" s="17"/>
      <c r="H36" s="17"/>
    </row>
    <row r="37" spans="2:8" s="12" customFormat="1" x14ac:dyDescent="0.25">
      <c r="B37" s="11" t="s">
        <v>1288</v>
      </c>
      <c r="C37" s="62"/>
      <c r="F37" s="17"/>
      <c r="G37" s="17"/>
      <c r="H37" s="17"/>
    </row>
    <row r="38" spans="2:8" s="12" customFormat="1" x14ac:dyDescent="0.25">
      <c r="B38" s="12" t="s">
        <v>174</v>
      </c>
      <c r="C38" s="27"/>
      <c r="F38" s="17"/>
      <c r="G38" s="17"/>
      <c r="H38" s="17"/>
    </row>
    <row r="39" spans="2:8" s="12" customFormat="1" x14ac:dyDescent="0.25">
      <c r="B39" s="12" t="s">
        <v>234</v>
      </c>
      <c r="C39" s="27"/>
      <c r="F39" s="17"/>
      <c r="G39" s="17"/>
      <c r="H39" s="17"/>
    </row>
    <row r="42" spans="2:8" s="12" customFormat="1" x14ac:dyDescent="0.25">
      <c r="B42" s="6" t="s">
        <v>1500</v>
      </c>
      <c r="C42" s="7"/>
      <c r="F42" s="17"/>
      <c r="G42" s="17"/>
      <c r="H42" s="17"/>
    </row>
    <row r="43" spans="2:8" s="12" customFormat="1" ht="30" x14ac:dyDescent="0.25">
      <c r="B43" s="6" t="s">
        <v>235</v>
      </c>
      <c r="C43" s="8" t="s">
        <v>236</v>
      </c>
      <c r="F43" s="17"/>
      <c r="G43" s="17"/>
      <c r="H43" s="17"/>
    </row>
    <row r="44" spans="2:8" s="12" customFormat="1" x14ac:dyDescent="0.25">
      <c r="B44" s="156" t="s">
        <v>237</v>
      </c>
      <c r="C44" s="2"/>
      <c r="F44" s="17"/>
      <c r="G44" s="17"/>
      <c r="H44" s="17"/>
    </row>
    <row r="45" spans="2:8" s="12" customFormat="1" x14ac:dyDescent="0.25">
      <c r="B45" s="156" t="s">
        <v>238</v>
      </c>
      <c r="C45" s="2"/>
      <c r="F45" s="17"/>
      <c r="G45" s="17"/>
      <c r="H45" s="17"/>
    </row>
    <row r="46" spans="2:8" s="12" customFormat="1" x14ac:dyDescent="0.25">
      <c r="B46" s="156" t="s">
        <v>239</v>
      </c>
      <c r="C46" s="2"/>
      <c r="F46" s="17"/>
      <c r="G46" s="17"/>
      <c r="H46" s="17"/>
    </row>
    <row r="47" spans="2:8" s="12" customFormat="1" x14ac:dyDescent="0.25">
      <c r="B47" s="156" t="s">
        <v>240</v>
      </c>
      <c r="C47" s="2"/>
      <c r="F47" s="17"/>
      <c r="G47" s="17"/>
      <c r="H47" s="17"/>
    </row>
    <row r="48" spans="2:8" s="12" customFormat="1" x14ac:dyDescent="0.25">
      <c r="B48" s="156" t="s">
        <v>241</v>
      </c>
      <c r="C48" s="2"/>
      <c r="F48" s="17"/>
      <c r="G48" s="17"/>
      <c r="H48" s="17"/>
    </row>
    <row r="49" spans="2:8" s="12" customFormat="1" x14ac:dyDescent="0.25">
      <c r="B49" s="156" t="s">
        <v>242</v>
      </c>
      <c r="C49" s="2"/>
      <c r="F49" s="17"/>
      <c r="G49" s="17"/>
      <c r="H49" s="17"/>
    </row>
    <row r="50" spans="2:8" s="12" customFormat="1" x14ac:dyDescent="0.25">
      <c r="B50" s="6" t="s">
        <v>243</v>
      </c>
      <c r="C50" s="7"/>
      <c r="F50" s="17"/>
      <c r="G50" s="17"/>
      <c r="H50" s="17"/>
    </row>
    <row r="52" spans="2:8" s="12" customFormat="1" x14ac:dyDescent="0.25">
      <c r="B52" s="156" t="s">
        <v>175</v>
      </c>
      <c r="C52" s="2"/>
      <c r="D52" s="156"/>
      <c r="F52" s="17"/>
      <c r="G52" s="17"/>
      <c r="H52" s="17"/>
    </row>
    <row r="53" spans="2:8" s="12" customFormat="1" ht="30" x14ac:dyDescent="0.25">
      <c r="B53" s="4" t="s">
        <v>176</v>
      </c>
      <c r="C53" s="3" t="s">
        <v>177</v>
      </c>
      <c r="D53" s="4" t="s">
        <v>178</v>
      </c>
      <c r="F53" s="17"/>
      <c r="G53" s="17"/>
      <c r="H53" s="17"/>
    </row>
    <row r="54" spans="2:8" s="12" customFormat="1" x14ac:dyDescent="0.25">
      <c r="B54" s="156" t="s">
        <v>165</v>
      </c>
      <c r="C54" s="2" t="s">
        <v>165</v>
      </c>
      <c r="D54" s="156" t="s">
        <v>165</v>
      </c>
      <c r="F54" s="17"/>
      <c r="G54" s="17"/>
      <c r="H54" s="17"/>
    </row>
    <row r="56" spans="2:8" s="12" customFormat="1" x14ac:dyDescent="0.25">
      <c r="B56" s="6" t="s">
        <v>179</v>
      </c>
      <c r="C56" s="14">
        <v>45443</v>
      </c>
      <c r="D56" s="156"/>
      <c r="E56" s="63"/>
      <c r="F56" s="69"/>
      <c r="G56" s="17"/>
      <c r="H56" s="17"/>
    </row>
    <row r="57" spans="2:8" s="12" customFormat="1" x14ac:dyDescent="0.25">
      <c r="B57" s="6" t="s">
        <v>180</v>
      </c>
      <c r="C57" s="7" t="s">
        <v>181</v>
      </c>
      <c r="D57" s="6" t="s">
        <v>182</v>
      </c>
      <c r="E57" s="64" t="s">
        <v>183</v>
      </c>
      <c r="F57" s="61" t="s">
        <v>184</v>
      </c>
      <c r="G57" s="60"/>
      <c r="H57" s="17"/>
    </row>
    <row r="58" spans="2:8" s="12" customFormat="1" x14ac:dyDescent="0.25">
      <c r="B58" s="67" t="s">
        <v>165</v>
      </c>
      <c r="C58" s="68" t="s">
        <v>165</v>
      </c>
      <c r="D58" s="67" t="s">
        <v>165</v>
      </c>
      <c r="E58" s="66" t="s">
        <v>165</v>
      </c>
      <c r="F58" s="65" t="s">
        <v>165</v>
      </c>
      <c r="G58" s="17"/>
      <c r="H58" s="17"/>
    </row>
    <row r="61" spans="2:8" s="12" customFormat="1" x14ac:dyDescent="0.25">
      <c r="B61" s="11" t="s">
        <v>185</v>
      </c>
      <c r="C61" s="27"/>
      <c r="F61" s="17"/>
      <c r="G61" s="17"/>
      <c r="H61" s="17"/>
    </row>
    <row r="62" spans="2:8" s="12" customFormat="1" x14ac:dyDescent="0.25">
      <c r="B62" s="11"/>
      <c r="C62" s="27"/>
      <c r="F62" s="17"/>
      <c r="G62" s="17"/>
      <c r="H62" s="17"/>
    </row>
    <row r="63" spans="2:8" s="12" customFormat="1" x14ac:dyDescent="0.25">
      <c r="B63" s="11" t="s">
        <v>186</v>
      </c>
      <c r="C63" s="27"/>
      <c r="F63" s="17"/>
      <c r="G63" s="17"/>
      <c r="H63" s="17"/>
    </row>
    <row r="64" spans="2:8" s="12" customFormat="1" x14ac:dyDescent="0.25">
      <c r="B64" s="6" t="s">
        <v>187</v>
      </c>
      <c r="C64" s="7" t="s">
        <v>188</v>
      </c>
      <c r="D64" s="11"/>
      <c r="F64" s="17"/>
      <c r="G64" s="17"/>
      <c r="H64" s="17"/>
    </row>
    <row r="65" spans="2:8" s="12" customFormat="1" x14ac:dyDescent="0.25">
      <c r="B65" s="156" t="s">
        <v>165</v>
      </c>
      <c r="C65" s="2" t="s">
        <v>165</v>
      </c>
      <c r="F65" s="17"/>
      <c r="G65" s="17"/>
      <c r="H65" s="17"/>
    </row>
    <row r="67" spans="2:8" s="12" customFormat="1" x14ac:dyDescent="0.25">
      <c r="B67" s="6" t="s">
        <v>189</v>
      </c>
      <c r="C67" s="7" t="s">
        <v>188</v>
      </c>
      <c r="F67" s="17"/>
      <c r="G67" s="17"/>
      <c r="H67" s="17"/>
    </row>
    <row r="68" spans="2:8" s="12" customFormat="1" x14ac:dyDescent="0.25">
      <c r="B68" s="156" t="s">
        <v>165</v>
      </c>
      <c r="C68" s="2" t="s">
        <v>165</v>
      </c>
      <c r="F68" s="17"/>
      <c r="G68" s="17"/>
      <c r="H68" s="17"/>
    </row>
    <row r="70" spans="2:8" s="12" customFormat="1" x14ac:dyDescent="0.25">
      <c r="B70" s="6" t="s">
        <v>165</v>
      </c>
      <c r="C70" s="7" t="s">
        <v>165</v>
      </c>
      <c r="F70" s="17"/>
      <c r="G70" s="17"/>
      <c r="H70" s="17"/>
    </row>
    <row r="71" spans="2:8" s="12" customFormat="1" x14ac:dyDescent="0.25">
      <c r="B71" s="156" t="s">
        <v>165</v>
      </c>
      <c r="C71" s="2" t="s">
        <v>165</v>
      </c>
      <c r="F71" s="17"/>
      <c r="G71" s="17"/>
      <c r="H71" s="17"/>
    </row>
    <row r="73" spans="2:8" s="12" customFormat="1" x14ac:dyDescent="0.25">
      <c r="B73" s="64" t="s">
        <v>190</v>
      </c>
      <c r="C73" s="7" t="s">
        <v>191</v>
      </c>
      <c r="F73" s="17"/>
      <c r="G73" s="17"/>
      <c r="H73" s="17"/>
    </row>
    <row r="74" spans="2:8" s="12" customFormat="1" x14ac:dyDescent="0.25">
      <c r="B74" s="63" t="s">
        <v>165</v>
      </c>
      <c r="C74" s="2" t="s">
        <v>165</v>
      </c>
      <c r="F74" s="17"/>
      <c r="G74" s="17"/>
      <c r="H74" s="17"/>
    </row>
    <row r="76" spans="2:8" s="12" customFormat="1" x14ac:dyDescent="0.25">
      <c r="B76" s="6" t="s">
        <v>192</v>
      </c>
      <c r="C76" s="7" t="s">
        <v>165</v>
      </c>
      <c r="F76" s="17"/>
      <c r="G76" s="17"/>
      <c r="H76" s="17"/>
    </row>
    <row r="78" spans="2:8" s="12" customFormat="1" x14ac:dyDescent="0.25">
      <c r="B78" s="6" t="s">
        <v>193</v>
      </c>
      <c r="C78" s="14">
        <v>45443</v>
      </c>
      <c r="D78" s="156"/>
      <c r="E78" s="63"/>
      <c r="F78" s="69"/>
      <c r="G78" s="17"/>
      <c r="H78" s="17"/>
    </row>
    <row r="79" spans="2:8" s="12" customFormat="1" x14ac:dyDescent="0.25">
      <c r="B79" s="6" t="s">
        <v>180</v>
      </c>
      <c r="C79" s="7" t="s">
        <v>181</v>
      </c>
      <c r="D79" s="6" t="s">
        <v>182</v>
      </c>
      <c r="E79" s="64" t="s">
        <v>183</v>
      </c>
      <c r="F79" s="61" t="s">
        <v>184</v>
      </c>
      <c r="G79" s="60"/>
      <c r="H79" s="17"/>
    </row>
    <row r="80" spans="2:8" s="12" customFormat="1" x14ac:dyDescent="0.25">
      <c r="B80" s="67" t="s">
        <v>165</v>
      </c>
      <c r="C80" s="68" t="s">
        <v>165</v>
      </c>
      <c r="D80" s="67" t="s">
        <v>165</v>
      </c>
      <c r="E80" s="66" t="s">
        <v>165</v>
      </c>
      <c r="F80" s="65" t="s">
        <v>165</v>
      </c>
      <c r="G80" s="17"/>
      <c r="H80" s="17"/>
    </row>
    <row r="81" spans="2:8" s="12" customFormat="1" x14ac:dyDescent="0.25">
      <c r="B81" s="11" t="s">
        <v>185</v>
      </c>
      <c r="C81" s="27"/>
      <c r="F81" s="17"/>
      <c r="G81" s="17"/>
      <c r="H81" s="17"/>
    </row>
    <row r="82" spans="2:8" s="12" customFormat="1" x14ac:dyDescent="0.25">
      <c r="B82" s="11"/>
      <c r="C82" s="27"/>
      <c r="F82" s="17"/>
      <c r="G82" s="17"/>
      <c r="H82" s="17"/>
    </row>
    <row r="83" spans="2:8" s="12" customFormat="1" x14ac:dyDescent="0.25">
      <c r="B83" s="11" t="s">
        <v>186</v>
      </c>
      <c r="C83" s="27"/>
      <c r="F83" s="17"/>
      <c r="G83" s="17"/>
      <c r="H83" s="17"/>
    </row>
    <row r="84" spans="2:8" s="12" customFormat="1" x14ac:dyDescent="0.25">
      <c r="B84" s="6" t="s">
        <v>187</v>
      </c>
      <c r="C84" s="7" t="s">
        <v>188</v>
      </c>
      <c r="D84" s="11"/>
      <c r="F84" s="17"/>
      <c r="G84" s="17"/>
      <c r="H84" s="17"/>
    </row>
    <row r="85" spans="2:8" s="12" customFormat="1" x14ac:dyDescent="0.25">
      <c r="B85" s="156" t="s">
        <v>165</v>
      </c>
      <c r="C85" s="2" t="s">
        <v>165</v>
      </c>
      <c r="F85" s="17"/>
      <c r="G85" s="17"/>
      <c r="H85" s="17"/>
    </row>
    <row r="87" spans="2:8" s="12" customFormat="1" x14ac:dyDescent="0.25">
      <c r="B87" s="6" t="s">
        <v>189</v>
      </c>
      <c r="C87" s="7" t="s">
        <v>188</v>
      </c>
      <c r="F87" s="17"/>
      <c r="G87" s="17"/>
      <c r="H87" s="17"/>
    </row>
    <row r="88" spans="2:8" s="12" customFormat="1" x14ac:dyDescent="0.25">
      <c r="B88" s="156" t="s">
        <v>165</v>
      </c>
      <c r="C88" s="2" t="s">
        <v>165</v>
      </c>
      <c r="F88" s="17"/>
      <c r="G88" s="17"/>
      <c r="H88" s="17"/>
    </row>
    <row r="90" spans="2:8" s="12" customFormat="1" x14ac:dyDescent="0.25">
      <c r="B90" s="6" t="s">
        <v>165</v>
      </c>
      <c r="C90" s="7" t="s">
        <v>165</v>
      </c>
      <c r="F90" s="17"/>
      <c r="G90" s="17"/>
      <c r="H90" s="17"/>
    </row>
    <row r="91" spans="2:8" s="12" customFormat="1" x14ac:dyDescent="0.25">
      <c r="B91" s="156" t="s">
        <v>165</v>
      </c>
      <c r="C91" s="2" t="s">
        <v>165</v>
      </c>
      <c r="F91" s="17"/>
      <c r="G91" s="17"/>
      <c r="H91" s="17"/>
    </row>
    <row r="93" spans="2:8" s="12" customFormat="1" x14ac:dyDescent="0.25">
      <c r="B93" s="64" t="s">
        <v>190</v>
      </c>
      <c r="C93" s="7" t="s">
        <v>191</v>
      </c>
      <c r="F93" s="17"/>
      <c r="G93" s="17"/>
      <c r="H93" s="17"/>
    </row>
    <row r="94" spans="2:8" s="12" customFormat="1" x14ac:dyDescent="0.25">
      <c r="B94" s="63" t="s">
        <v>165</v>
      </c>
      <c r="C94" s="2" t="s">
        <v>165</v>
      </c>
      <c r="F94" s="17"/>
      <c r="G94" s="17"/>
      <c r="H94" s="17"/>
    </row>
    <row r="96" spans="2:8" s="12" customFormat="1" x14ac:dyDescent="0.25">
      <c r="B96" s="6" t="s">
        <v>192</v>
      </c>
      <c r="C96" s="7" t="s">
        <v>165</v>
      </c>
      <c r="F96" s="17"/>
      <c r="G96" s="17"/>
      <c r="H96" s="17"/>
    </row>
    <row r="99" spans="2:80" s="12" customFormat="1" x14ac:dyDescent="0.25">
      <c r="B99" s="11" t="s">
        <v>194</v>
      </c>
      <c r="C99" s="27"/>
      <c r="F99" s="17"/>
      <c r="G99" s="17"/>
      <c r="H99" s="17"/>
    </row>
    <row r="101" spans="2:80" s="12" customFormat="1" x14ac:dyDescent="0.25">
      <c r="B101" s="6" t="s">
        <v>180</v>
      </c>
      <c r="C101" s="7" t="s">
        <v>195</v>
      </c>
      <c r="D101" s="6" t="s">
        <v>196</v>
      </c>
      <c r="E101" s="6" t="s">
        <v>197</v>
      </c>
      <c r="F101" s="60"/>
      <c r="G101" s="17"/>
      <c r="H101" s="17"/>
    </row>
    <row r="102" spans="2:80" s="12" customFormat="1" x14ac:dyDescent="0.25">
      <c r="B102" s="156" t="s">
        <v>165</v>
      </c>
      <c r="C102" s="2" t="s">
        <v>165</v>
      </c>
      <c r="D102" s="156" t="s">
        <v>165</v>
      </c>
      <c r="E102" s="156" t="s">
        <v>165</v>
      </c>
      <c r="F102" s="17"/>
      <c r="G102" s="17"/>
      <c r="H102" s="17"/>
    </row>
    <row r="105" spans="2:80" s="12" customFormat="1" x14ac:dyDescent="0.25">
      <c r="B105" s="11" t="s">
        <v>198</v>
      </c>
      <c r="C105" s="62" t="s">
        <v>165</v>
      </c>
      <c r="D105" s="11"/>
      <c r="E105" s="11"/>
      <c r="F105" s="60"/>
      <c r="G105" s="60"/>
      <c r="H105" s="60"/>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row>
    <row r="107" spans="2:80" s="12" customFormat="1" x14ac:dyDescent="0.25">
      <c r="B107" s="11" t="s">
        <v>199</v>
      </c>
      <c r="C107" s="27"/>
      <c r="F107" s="17"/>
      <c r="G107" s="17"/>
      <c r="H107" s="17"/>
    </row>
    <row r="109" spans="2:80" s="12" customFormat="1" x14ac:dyDescent="0.25">
      <c r="B109" s="6" t="s">
        <v>200</v>
      </c>
      <c r="C109" s="7" t="s">
        <v>188</v>
      </c>
      <c r="D109" s="11"/>
      <c r="F109" s="17"/>
      <c r="G109" s="17"/>
      <c r="H109" s="17"/>
    </row>
    <row r="110" spans="2:80" s="12" customFormat="1" x14ac:dyDescent="0.25">
      <c r="B110" s="156" t="s">
        <v>165</v>
      </c>
      <c r="C110" s="2" t="s">
        <v>165</v>
      </c>
      <c r="F110" s="17"/>
      <c r="G110" s="17"/>
      <c r="H110" s="17"/>
    </row>
    <row r="113" spans="2:80" s="12" customFormat="1" x14ac:dyDescent="0.25">
      <c r="B113" s="6" t="s">
        <v>201</v>
      </c>
      <c r="C113" s="7" t="s">
        <v>202</v>
      </c>
      <c r="D113" s="11"/>
      <c r="F113" s="17"/>
      <c r="G113" s="17"/>
      <c r="H113" s="17"/>
    </row>
    <row r="114" spans="2:80" s="12" customFormat="1" x14ac:dyDescent="0.25">
      <c r="B114" s="156" t="s">
        <v>165</v>
      </c>
      <c r="C114" s="2" t="s">
        <v>165</v>
      </c>
      <c r="F114" s="17"/>
      <c r="G114" s="17"/>
      <c r="H114" s="17"/>
    </row>
    <row r="117" spans="2:80" s="12" customFormat="1" x14ac:dyDescent="0.25">
      <c r="B117" s="11" t="s">
        <v>203</v>
      </c>
      <c r="C117" s="27"/>
      <c r="F117" s="17"/>
      <c r="G117" s="17"/>
      <c r="H117" s="17"/>
    </row>
    <row r="120" spans="2:80" s="12" customFormat="1" x14ac:dyDescent="0.25">
      <c r="B120" s="11" t="s">
        <v>204</v>
      </c>
      <c r="C120" s="27"/>
      <c r="F120" s="17"/>
      <c r="G120" s="17"/>
      <c r="H120" s="17"/>
    </row>
    <row r="122" spans="2:80" s="12" customFormat="1" x14ac:dyDescent="0.25">
      <c r="B122" s="6" t="s">
        <v>180</v>
      </c>
      <c r="C122" s="7" t="s">
        <v>205</v>
      </c>
      <c r="D122" s="6" t="s">
        <v>195</v>
      </c>
      <c r="E122" s="6" t="s">
        <v>196</v>
      </c>
      <c r="F122" s="61" t="s">
        <v>197</v>
      </c>
      <c r="G122" s="60"/>
      <c r="H122" s="17"/>
    </row>
    <row r="123" spans="2:80" s="12" customFormat="1" x14ac:dyDescent="0.25">
      <c r="B123" s="156" t="s">
        <v>165</v>
      </c>
      <c r="C123" s="2" t="s">
        <v>165</v>
      </c>
      <c r="D123" s="156" t="s">
        <v>165</v>
      </c>
      <c r="E123" s="156" t="s">
        <v>165</v>
      </c>
      <c r="F123" s="59" t="s">
        <v>165</v>
      </c>
      <c r="G123" s="17"/>
      <c r="H123" s="17"/>
    </row>
    <row r="126" spans="2:80" s="12" customFormat="1" x14ac:dyDescent="0.25">
      <c r="B126" s="11" t="s">
        <v>198</v>
      </c>
      <c r="C126" s="62" t="s">
        <v>165</v>
      </c>
      <c r="D126" s="11"/>
      <c r="E126" s="11"/>
      <c r="F126" s="60"/>
      <c r="G126" s="60"/>
      <c r="H126" s="60"/>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row>
    <row r="128" spans="2:80" s="12" customFormat="1" x14ac:dyDescent="0.25">
      <c r="B128" s="11" t="s">
        <v>199</v>
      </c>
      <c r="C128" s="27"/>
      <c r="F128" s="17"/>
      <c r="G128" s="17"/>
      <c r="H128" s="17"/>
    </row>
    <row r="130" spans="2:8" s="12" customFormat="1" x14ac:dyDescent="0.25">
      <c r="B130" s="6" t="s">
        <v>200</v>
      </c>
      <c r="C130" s="7" t="s">
        <v>188</v>
      </c>
      <c r="D130" s="11"/>
      <c r="F130" s="17"/>
      <c r="G130" s="17"/>
      <c r="H130" s="17"/>
    </row>
    <row r="131" spans="2:8" s="12" customFormat="1" x14ac:dyDescent="0.25">
      <c r="B131" s="156" t="s">
        <v>165</v>
      </c>
      <c r="C131" s="2" t="s">
        <v>165</v>
      </c>
      <c r="F131" s="17"/>
      <c r="G131" s="17"/>
      <c r="H131" s="17"/>
    </row>
    <row r="134" spans="2:8" s="12" customFormat="1" x14ac:dyDescent="0.25">
      <c r="B134" s="6" t="s">
        <v>201</v>
      </c>
      <c r="C134" s="7" t="s">
        <v>202</v>
      </c>
      <c r="D134" s="11"/>
      <c r="F134" s="17"/>
      <c r="G134" s="17"/>
      <c r="H134" s="17"/>
    </row>
    <row r="135" spans="2:8" s="12" customFormat="1" x14ac:dyDescent="0.25">
      <c r="B135" s="156" t="s">
        <v>165</v>
      </c>
      <c r="C135" s="2" t="s">
        <v>165</v>
      </c>
      <c r="F135" s="17"/>
      <c r="G135" s="17"/>
      <c r="H135" s="17"/>
    </row>
    <row r="138" spans="2:8" s="12" customFormat="1" x14ac:dyDescent="0.25">
      <c r="B138" s="11" t="s">
        <v>203</v>
      </c>
      <c r="C138" s="27"/>
      <c r="F138" s="17"/>
      <c r="G138" s="17"/>
      <c r="H138" s="17"/>
    </row>
    <row r="141" spans="2:8" s="12" customFormat="1" x14ac:dyDescent="0.25">
      <c r="B141" s="11" t="s">
        <v>206</v>
      </c>
      <c r="C141" s="27"/>
      <c r="F141" s="17"/>
      <c r="G141" s="17"/>
      <c r="H141" s="17"/>
    </row>
    <row r="142" spans="2:8" s="12" customFormat="1" x14ac:dyDescent="0.25">
      <c r="B142" s="6" t="s">
        <v>180</v>
      </c>
      <c r="C142" s="7" t="s">
        <v>207</v>
      </c>
      <c r="D142" s="6" t="s">
        <v>208</v>
      </c>
      <c r="E142" s="6" t="s">
        <v>209</v>
      </c>
      <c r="F142" s="61" t="s">
        <v>210</v>
      </c>
      <c r="G142" s="60"/>
      <c r="H142" s="17"/>
    </row>
    <row r="143" spans="2:8" s="12" customFormat="1" x14ac:dyDescent="0.25">
      <c r="B143" s="156" t="s">
        <v>165</v>
      </c>
      <c r="C143" s="2" t="s">
        <v>165</v>
      </c>
      <c r="D143" s="156" t="s">
        <v>165</v>
      </c>
      <c r="E143" s="156" t="s">
        <v>165</v>
      </c>
      <c r="F143" s="59" t="s">
        <v>165</v>
      </c>
      <c r="G143" s="17"/>
      <c r="H143" s="17"/>
    </row>
    <row r="144" spans="2:8" s="12" customFormat="1" x14ac:dyDescent="0.25">
      <c r="B144" s="12" t="s">
        <v>211</v>
      </c>
      <c r="C144" s="27"/>
      <c r="F144" s="17"/>
      <c r="G144" s="17"/>
      <c r="H144" s="17"/>
    </row>
  </sheetData>
  <mergeCells count="3">
    <mergeCell ref="B1:E1"/>
    <mergeCell ref="C3:C7"/>
    <mergeCell ref="D3:D7"/>
  </mergeCells>
  <hyperlinks>
    <hyperlink ref="A1" location="Index!A1" display="Index" xr:uid="{38A9A79F-C916-4DBD-A7BD-BBEA566F94DB}"/>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1C106-75FC-4400-8320-4D3695D333FD}">
  <sheetPr codeName="Sheet47"/>
  <dimension ref="A1:CB167"/>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97</v>
      </c>
      <c r="C1" s="188"/>
      <c r="D1" s="188"/>
      <c r="E1" s="188"/>
      <c r="F1" s="17"/>
      <c r="G1" s="17"/>
      <c r="H1" s="17"/>
    </row>
    <row r="3" spans="1:9" s="12" customFormat="1" ht="18" customHeight="1" x14ac:dyDescent="0.25">
      <c r="B3" s="1" t="s">
        <v>97</v>
      </c>
      <c r="C3" s="178"/>
      <c r="D3" s="179"/>
      <c r="F3" s="17"/>
      <c r="G3" s="17"/>
      <c r="H3" s="17"/>
    </row>
    <row r="4" spans="1:9" s="12" customFormat="1" ht="18" customHeight="1" x14ac:dyDescent="0.25">
      <c r="B4" s="159" t="s">
        <v>3607</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6" t="s">
        <v>3608</v>
      </c>
      <c r="C6" s="178"/>
      <c r="D6" s="179"/>
      <c r="F6" s="17"/>
      <c r="G6" s="17"/>
      <c r="H6" s="17"/>
    </row>
    <row r="7" spans="1:9" s="12" customFormat="1" ht="18" customHeight="1" x14ac:dyDescent="0.25">
      <c r="B7" s="156" t="s">
        <v>3609</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1712</v>
      </c>
      <c r="C15" s="27" t="s">
        <v>143</v>
      </c>
      <c r="D15" s="12" t="s">
        <v>283</v>
      </c>
      <c r="E15" s="12" t="s">
        <v>610</v>
      </c>
      <c r="F15" s="17">
        <v>58021</v>
      </c>
      <c r="G15" s="17">
        <v>436.2</v>
      </c>
      <c r="H15" s="17">
        <v>12.83</v>
      </c>
    </row>
    <row r="16" spans="1:9" s="12" customFormat="1" x14ac:dyDescent="0.25">
      <c r="B16" s="12" t="s">
        <v>1754</v>
      </c>
      <c r="C16" s="27" t="s">
        <v>143</v>
      </c>
      <c r="D16" s="12" t="s">
        <v>275</v>
      </c>
      <c r="E16" s="12" t="s">
        <v>660</v>
      </c>
      <c r="F16" s="17">
        <v>18968</v>
      </c>
      <c r="G16" s="17">
        <v>300.18</v>
      </c>
      <c r="H16" s="17">
        <v>8.83</v>
      </c>
    </row>
    <row r="17" spans="2:8" s="12" customFormat="1" x14ac:dyDescent="0.25">
      <c r="B17" s="12" t="s">
        <v>1638</v>
      </c>
      <c r="C17" s="27" t="s">
        <v>143</v>
      </c>
      <c r="D17" s="12" t="s">
        <v>275</v>
      </c>
      <c r="E17" s="12" t="s">
        <v>463</v>
      </c>
      <c r="F17" s="17">
        <v>22092</v>
      </c>
      <c r="G17" s="17">
        <v>261.94</v>
      </c>
      <c r="H17" s="17">
        <v>7.7</v>
      </c>
    </row>
    <row r="18" spans="2:8" s="12" customFormat="1" x14ac:dyDescent="0.25">
      <c r="B18" s="12" t="s">
        <v>1791</v>
      </c>
      <c r="C18" s="27" t="s">
        <v>143</v>
      </c>
      <c r="D18" s="12" t="s">
        <v>283</v>
      </c>
      <c r="E18" s="12" t="s">
        <v>717</v>
      </c>
      <c r="F18" s="17">
        <v>40917</v>
      </c>
      <c r="G18" s="17">
        <v>194.4</v>
      </c>
      <c r="H18" s="17">
        <v>5.72</v>
      </c>
    </row>
    <row r="19" spans="2:8" s="12" customFormat="1" x14ac:dyDescent="0.25">
      <c r="B19" s="12" t="s">
        <v>1762</v>
      </c>
      <c r="C19" s="27" t="s">
        <v>143</v>
      </c>
      <c r="D19" s="12" t="s">
        <v>275</v>
      </c>
      <c r="E19" s="12" t="s">
        <v>668</v>
      </c>
      <c r="F19" s="17">
        <v>3945</v>
      </c>
      <c r="G19" s="17">
        <v>189.77</v>
      </c>
      <c r="H19" s="17">
        <v>5.58</v>
      </c>
    </row>
    <row r="20" spans="2:8" s="12" customFormat="1" x14ac:dyDescent="0.25">
      <c r="B20" s="12" t="s">
        <v>1764</v>
      </c>
      <c r="C20" s="27" t="s">
        <v>143</v>
      </c>
      <c r="D20" s="12" t="s">
        <v>275</v>
      </c>
      <c r="E20" s="12" t="s">
        <v>670</v>
      </c>
      <c r="F20" s="17">
        <v>11749</v>
      </c>
      <c r="G20" s="17">
        <v>136.33000000000001</v>
      </c>
      <c r="H20" s="17">
        <v>4.01</v>
      </c>
    </row>
    <row r="21" spans="2:8" s="12" customFormat="1" x14ac:dyDescent="0.25">
      <c r="B21" s="12" t="s">
        <v>1766</v>
      </c>
      <c r="C21" s="27" t="s">
        <v>143</v>
      </c>
      <c r="D21" s="12" t="s">
        <v>275</v>
      </c>
      <c r="E21" s="12" t="s">
        <v>672</v>
      </c>
      <c r="F21" s="17">
        <v>30907</v>
      </c>
      <c r="G21" s="17">
        <v>129.47999999999999</v>
      </c>
      <c r="H21" s="17">
        <v>3.81</v>
      </c>
    </row>
    <row r="22" spans="2:8" s="12" customFormat="1" x14ac:dyDescent="0.25">
      <c r="B22" s="12" t="s">
        <v>1769</v>
      </c>
      <c r="C22" s="27" t="s">
        <v>143</v>
      </c>
      <c r="D22" s="12" t="s">
        <v>275</v>
      </c>
      <c r="E22" s="12" t="s">
        <v>675</v>
      </c>
      <c r="F22" s="17">
        <v>10563</v>
      </c>
      <c r="G22" s="17">
        <v>121.7</v>
      </c>
      <c r="H22" s="17">
        <v>3.58</v>
      </c>
    </row>
    <row r="23" spans="2:8" s="12" customFormat="1" x14ac:dyDescent="0.25">
      <c r="B23" s="12" t="s">
        <v>718</v>
      </c>
      <c r="C23" s="27" t="s">
        <v>143</v>
      </c>
      <c r="D23" s="12" t="s">
        <v>275</v>
      </c>
      <c r="E23" s="12" t="s">
        <v>719</v>
      </c>
      <c r="F23" s="17">
        <v>5663</v>
      </c>
      <c r="G23" s="17">
        <v>121.17</v>
      </c>
      <c r="H23" s="17">
        <v>3.56</v>
      </c>
    </row>
    <row r="24" spans="2:8" s="12" customFormat="1" x14ac:dyDescent="0.25">
      <c r="B24" s="12" t="s">
        <v>1771</v>
      </c>
      <c r="C24" s="27" t="s">
        <v>143</v>
      </c>
      <c r="D24" s="12" t="s">
        <v>275</v>
      </c>
      <c r="E24" s="12" t="s">
        <v>677</v>
      </c>
      <c r="F24" s="17">
        <v>417</v>
      </c>
      <c r="G24" s="17">
        <v>107.95</v>
      </c>
      <c r="H24" s="17">
        <v>3.18</v>
      </c>
    </row>
    <row r="25" spans="2:8" s="12" customFormat="1" x14ac:dyDescent="0.25">
      <c r="B25" s="12" t="s">
        <v>1695</v>
      </c>
      <c r="C25" s="27" t="s">
        <v>143</v>
      </c>
      <c r="D25" s="12" t="s">
        <v>275</v>
      </c>
      <c r="E25" s="12" t="s">
        <v>580</v>
      </c>
      <c r="F25" s="17">
        <v>34897</v>
      </c>
      <c r="G25" s="17">
        <v>107.92</v>
      </c>
      <c r="H25" s="17">
        <v>3.17</v>
      </c>
    </row>
    <row r="26" spans="2:8" s="12" customFormat="1" x14ac:dyDescent="0.25">
      <c r="B26" s="12" t="s">
        <v>1792</v>
      </c>
      <c r="C26" s="27" t="s">
        <v>143</v>
      </c>
      <c r="D26" s="12" t="s">
        <v>275</v>
      </c>
      <c r="E26" s="12" t="s">
        <v>720</v>
      </c>
      <c r="F26" s="17">
        <v>5433</v>
      </c>
      <c r="G26" s="17">
        <v>99.98</v>
      </c>
      <c r="H26" s="17">
        <v>2.94</v>
      </c>
    </row>
    <row r="27" spans="2:8" s="12" customFormat="1" x14ac:dyDescent="0.25">
      <c r="B27" s="12" t="s">
        <v>1767</v>
      </c>
      <c r="C27" s="27" t="s">
        <v>143</v>
      </c>
      <c r="D27" s="12" t="s">
        <v>275</v>
      </c>
      <c r="E27" s="12" t="s">
        <v>673</v>
      </c>
      <c r="F27" s="17">
        <v>5608</v>
      </c>
      <c r="G27" s="17">
        <v>99.37</v>
      </c>
      <c r="H27" s="17">
        <v>2.92</v>
      </c>
    </row>
    <row r="28" spans="2:8" s="12" customFormat="1" x14ac:dyDescent="0.25">
      <c r="B28" s="12" t="s">
        <v>1793</v>
      </c>
      <c r="C28" s="27" t="s">
        <v>143</v>
      </c>
      <c r="D28" s="12" t="s">
        <v>283</v>
      </c>
      <c r="E28" s="12" t="s">
        <v>721</v>
      </c>
      <c r="F28" s="17">
        <v>14210</v>
      </c>
      <c r="G28" s="17">
        <v>95.51</v>
      </c>
      <c r="H28" s="17">
        <v>2.81</v>
      </c>
    </row>
    <row r="29" spans="2:8" s="12" customFormat="1" x14ac:dyDescent="0.25">
      <c r="B29" s="12" t="s">
        <v>1729</v>
      </c>
      <c r="C29" s="27" t="s">
        <v>143</v>
      </c>
      <c r="D29" s="12" t="s">
        <v>283</v>
      </c>
      <c r="E29" s="12" t="s">
        <v>627</v>
      </c>
      <c r="F29" s="17">
        <v>7170</v>
      </c>
      <c r="G29" s="17">
        <v>85.46</v>
      </c>
      <c r="H29" s="17">
        <v>2.5099999999999998</v>
      </c>
    </row>
    <row r="30" spans="2:8" s="12" customFormat="1" x14ac:dyDescent="0.25">
      <c r="B30" s="12" t="s">
        <v>1794</v>
      </c>
      <c r="C30" s="27" t="s">
        <v>143</v>
      </c>
      <c r="D30" s="12" t="s">
        <v>275</v>
      </c>
      <c r="E30" s="12" t="s">
        <v>722</v>
      </c>
      <c r="F30" s="17">
        <v>3193</v>
      </c>
      <c r="G30" s="17">
        <v>83.63</v>
      </c>
      <c r="H30" s="17">
        <v>2.46</v>
      </c>
    </row>
    <row r="31" spans="2:8" s="12" customFormat="1" x14ac:dyDescent="0.25">
      <c r="B31" s="12" t="s">
        <v>1795</v>
      </c>
      <c r="C31" s="27" t="s">
        <v>143</v>
      </c>
      <c r="D31" s="12" t="s">
        <v>275</v>
      </c>
      <c r="E31" s="12" t="s">
        <v>723</v>
      </c>
      <c r="F31" s="17">
        <v>3422</v>
      </c>
      <c r="G31" s="17">
        <v>79.84</v>
      </c>
      <c r="H31" s="17">
        <v>2.35</v>
      </c>
    </row>
    <row r="32" spans="2:8" s="12" customFormat="1" x14ac:dyDescent="0.25">
      <c r="B32" s="12" t="s">
        <v>1796</v>
      </c>
      <c r="C32" s="27" t="s">
        <v>143</v>
      </c>
      <c r="D32" s="12" t="s">
        <v>283</v>
      </c>
      <c r="E32" s="12" t="s">
        <v>724</v>
      </c>
      <c r="F32" s="17">
        <v>2885</v>
      </c>
      <c r="G32" s="17">
        <v>76.39</v>
      </c>
      <c r="H32" s="17">
        <v>2.25</v>
      </c>
    </row>
    <row r="33" spans="2:8" s="12" customFormat="1" x14ac:dyDescent="0.25">
      <c r="B33" s="12" t="s">
        <v>1595</v>
      </c>
      <c r="C33" s="27" t="s">
        <v>143</v>
      </c>
      <c r="D33" s="12" t="s">
        <v>275</v>
      </c>
      <c r="E33" s="12" t="s">
        <v>383</v>
      </c>
      <c r="F33" s="17">
        <v>7136</v>
      </c>
      <c r="G33" s="17">
        <v>71.19</v>
      </c>
      <c r="H33" s="17">
        <v>2.09</v>
      </c>
    </row>
    <row r="34" spans="2:8" s="12" customFormat="1" x14ac:dyDescent="0.25">
      <c r="B34" s="12" t="s">
        <v>680</v>
      </c>
      <c r="C34" s="27" t="s">
        <v>143</v>
      </c>
      <c r="D34" s="12" t="s">
        <v>275</v>
      </c>
      <c r="E34" s="12" t="s">
        <v>681</v>
      </c>
      <c r="F34" s="17">
        <v>47804</v>
      </c>
      <c r="G34" s="17">
        <v>70.77</v>
      </c>
      <c r="H34" s="17">
        <v>2.08</v>
      </c>
    </row>
    <row r="35" spans="2:8" s="12" customFormat="1" x14ac:dyDescent="0.25">
      <c r="B35" s="12" t="s">
        <v>1736</v>
      </c>
      <c r="C35" s="27" t="s">
        <v>143</v>
      </c>
      <c r="D35" s="12" t="s">
        <v>283</v>
      </c>
      <c r="E35" s="12" t="s">
        <v>636</v>
      </c>
      <c r="F35" s="17">
        <v>3834</v>
      </c>
      <c r="G35" s="17">
        <v>70.02</v>
      </c>
      <c r="H35" s="17">
        <v>2.06</v>
      </c>
    </row>
    <row r="36" spans="2:8" s="12" customFormat="1" x14ac:dyDescent="0.25">
      <c r="B36" s="12" t="s">
        <v>1774</v>
      </c>
      <c r="C36" s="27" t="s">
        <v>143</v>
      </c>
      <c r="D36" s="12" t="s">
        <v>683</v>
      </c>
      <c r="E36" s="12" t="s">
        <v>684</v>
      </c>
      <c r="F36" s="17">
        <v>3543</v>
      </c>
      <c r="G36" s="17">
        <v>63.85</v>
      </c>
      <c r="H36" s="17">
        <v>1.88</v>
      </c>
    </row>
    <row r="37" spans="2:8" s="12" customFormat="1" x14ac:dyDescent="0.25">
      <c r="B37" s="12" t="s">
        <v>1739</v>
      </c>
      <c r="C37" s="27" t="s">
        <v>143</v>
      </c>
      <c r="D37" s="12" t="s">
        <v>283</v>
      </c>
      <c r="E37" s="12" t="s">
        <v>640</v>
      </c>
      <c r="F37" s="17">
        <v>5297</v>
      </c>
      <c r="G37" s="17">
        <v>62.99</v>
      </c>
      <c r="H37" s="17">
        <v>1.85</v>
      </c>
    </row>
    <row r="38" spans="2:8" s="12" customFormat="1" x14ac:dyDescent="0.25">
      <c r="B38" s="12" t="s">
        <v>1554</v>
      </c>
      <c r="C38" s="27" t="s">
        <v>143</v>
      </c>
      <c r="D38" s="12" t="s">
        <v>275</v>
      </c>
      <c r="E38" s="12" t="s">
        <v>311</v>
      </c>
      <c r="F38" s="17">
        <v>706</v>
      </c>
      <c r="G38" s="17">
        <v>60.91</v>
      </c>
      <c r="H38" s="17">
        <v>1.79</v>
      </c>
    </row>
    <row r="39" spans="2:8" s="12" customFormat="1" x14ac:dyDescent="0.25">
      <c r="B39" s="12" t="s">
        <v>1797</v>
      </c>
      <c r="C39" s="27" t="s">
        <v>143</v>
      </c>
      <c r="D39" s="12" t="s">
        <v>283</v>
      </c>
      <c r="E39" s="12" t="s">
        <v>725</v>
      </c>
      <c r="F39" s="17">
        <v>3907</v>
      </c>
      <c r="G39" s="17">
        <v>50.82</v>
      </c>
      <c r="H39" s="17">
        <v>1.49</v>
      </c>
    </row>
    <row r="40" spans="2:8" s="12" customFormat="1" x14ac:dyDescent="0.25">
      <c r="B40" s="12" t="s">
        <v>1587</v>
      </c>
      <c r="C40" s="27" t="s">
        <v>143</v>
      </c>
      <c r="D40" s="12" t="s">
        <v>275</v>
      </c>
      <c r="E40" s="12" t="s">
        <v>371</v>
      </c>
      <c r="F40" s="17">
        <v>7998</v>
      </c>
      <c r="G40" s="17">
        <v>49.37</v>
      </c>
      <c r="H40" s="17">
        <v>1.45</v>
      </c>
    </row>
    <row r="41" spans="2:8" s="12" customFormat="1" x14ac:dyDescent="0.25">
      <c r="B41" s="12" t="s">
        <v>1779</v>
      </c>
      <c r="C41" s="27" t="s">
        <v>143</v>
      </c>
      <c r="D41" s="12" t="s">
        <v>275</v>
      </c>
      <c r="E41" s="12" t="s">
        <v>689</v>
      </c>
      <c r="F41" s="17">
        <v>10661</v>
      </c>
      <c r="G41" s="17">
        <v>44.62</v>
      </c>
      <c r="H41" s="17">
        <v>1.31</v>
      </c>
    </row>
    <row r="42" spans="2:8" s="12" customFormat="1" x14ac:dyDescent="0.25">
      <c r="B42" s="12" t="s">
        <v>1798</v>
      </c>
      <c r="C42" s="27" t="s">
        <v>143</v>
      </c>
      <c r="D42" s="12" t="s">
        <v>275</v>
      </c>
      <c r="E42" s="12" t="s">
        <v>726</v>
      </c>
      <c r="F42" s="17">
        <v>4322</v>
      </c>
      <c r="G42" s="17">
        <v>39.9</v>
      </c>
      <c r="H42" s="17">
        <v>1.17</v>
      </c>
    </row>
    <row r="43" spans="2:8" s="12" customFormat="1" x14ac:dyDescent="0.25">
      <c r="B43" s="12" t="s">
        <v>1568</v>
      </c>
      <c r="C43" s="27" t="s">
        <v>143</v>
      </c>
      <c r="D43" s="12" t="s">
        <v>283</v>
      </c>
      <c r="E43" s="12" t="s">
        <v>332</v>
      </c>
      <c r="F43" s="17">
        <v>2012</v>
      </c>
      <c r="G43" s="17">
        <v>38.36</v>
      </c>
      <c r="H43" s="17">
        <v>1.1299999999999999</v>
      </c>
    </row>
    <row r="44" spans="2:8" s="12" customFormat="1" x14ac:dyDescent="0.25">
      <c r="B44" s="12" t="s">
        <v>1799</v>
      </c>
      <c r="C44" s="27" t="s">
        <v>143</v>
      </c>
      <c r="D44" s="12" t="s">
        <v>283</v>
      </c>
      <c r="E44" s="12" t="s">
        <v>727</v>
      </c>
      <c r="F44" s="17">
        <v>9024</v>
      </c>
      <c r="G44" s="17">
        <v>32.840000000000003</v>
      </c>
      <c r="H44" s="17">
        <v>0.97</v>
      </c>
    </row>
    <row r="45" spans="2:8" s="12" customFormat="1" x14ac:dyDescent="0.25">
      <c r="B45" s="11" t="s">
        <v>155</v>
      </c>
      <c r="C45" s="62"/>
      <c r="D45" s="11"/>
      <c r="E45" s="11"/>
      <c r="F45" s="60"/>
      <c r="G45" s="60">
        <f>SUM(G12:G44)</f>
        <v>3382.86</v>
      </c>
      <c r="H45" s="60">
        <f>SUM(H12:H44)</f>
        <v>99.47999999999999</v>
      </c>
    </row>
    <row r="46" spans="2:8" s="12" customFormat="1" x14ac:dyDescent="0.25">
      <c r="B46" s="11" t="s">
        <v>156</v>
      </c>
      <c r="C46" s="62"/>
      <c r="D46" s="11"/>
      <c r="E46" s="11"/>
      <c r="F46" s="60"/>
      <c r="G46" s="60">
        <v>13.25</v>
      </c>
      <c r="H46" s="60">
        <v>0.39</v>
      </c>
    </row>
    <row r="47" spans="2:8" s="12" customFormat="1" x14ac:dyDescent="0.25">
      <c r="B47" s="11" t="s">
        <v>157</v>
      </c>
      <c r="C47" s="62"/>
      <c r="D47" s="11"/>
      <c r="E47" s="11"/>
      <c r="F47" s="60"/>
      <c r="G47" s="60">
        <v>3396.11</v>
      </c>
      <c r="H47" s="60">
        <v>99.87</v>
      </c>
    </row>
    <row r="48" spans="2:8" s="12" customFormat="1" x14ac:dyDescent="0.25">
      <c r="B48" s="11" t="s">
        <v>231</v>
      </c>
      <c r="C48" s="62"/>
      <c r="D48" s="11"/>
      <c r="E48" s="11"/>
      <c r="F48" s="60"/>
      <c r="G48" s="60">
        <v>3.6067527000000155</v>
      </c>
      <c r="H48" s="60">
        <v>0.12999999999999545</v>
      </c>
    </row>
    <row r="49" spans="2:8" s="12" customFormat="1" x14ac:dyDescent="0.25">
      <c r="B49" s="11" t="s">
        <v>159</v>
      </c>
      <c r="C49" s="62"/>
      <c r="D49" s="11"/>
      <c r="E49" s="11"/>
      <c r="F49" s="60"/>
      <c r="G49" s="60">
        <v>3399.7167527000001</v>
      </c>
      <c r="H49" s="60">
        <v>100</v>
      </c>
    </row>
    <row r="50" spans="2:8" s="12" customFormat="1" x14ac:dyDescent="0.25">
      <c r="B50" s="12" t="s">
        <v>160</v>
      </c>
      <c r="C50" s="27"/>
      <c r="F50" s="17"/>
      <c r="G50" s="17"/>
      <c r="H50" s="17"/>
    </row>
    <row r="51" spans="2:8" s="12" customFormat="1" x14ac:dyDescent="0.25">
      <c r="B51" s="11" t="s">
        <v>161</v>
      </c>
      <c r="C51" s="27"/>
      <c r="F51" s="17"/>
      <c r="G51" s="17"/>
      <c r="H51" s="17"/>
    </row>
    <row r="52" spans="2:8" s="12" customFormat="1" x14ac:dyDescent="0.25">
      <c r="B52" s="11" t="s">
        <v>162</v>
      </c>
      <c r="C52" s="27" t="s">
        <v>163</v>
      </c>
      <c r="F52" s="17"/>
      <c r="G52" s="17"/>
      <c r="H52" s="17"/>
    </row>
    <row r="53" spans="2:8" s="12" customFormat="1" x14ac:dyDescent="0.25">
      <c r="B53" s="11" t="s">
        <v>166</v>
      </c>
      <c r="C53" s="27" t="s">
        <v>165</v>
      </c>
      <c r="F53" s="17"/>
      <c r="G53" s="17"/>
      <c r="H53" s="17"/>
    </row>
    <row r="54" spans="2:8" s="12" customFormat="1" x14ac:dyDescent="0.25">
      <c r="B54" s="11" t="s">
        <v>167</v>
      </c>
      <c r="C54" s="27" t="s">
        <v>165</v>
      </c>
      <c r="F54" s="17"/>
      <c r="G54" s="17"/>
      <c r="H54" s="17"/>
    </row>
    <row r="55" spans="2:8" s="12" customFormat="1" x14ac:dyDescent="0.25">
      <c r="B55" s="11" t="s">
        <v>168</v>
      </c>
      <c r="C55" s="27" t="s">
        <v>169</v>
      </c>
      <c r="F55" s="17"/>
      <c r="G55" s="17"/>
      <c r="H55" s="17"/>
    </row>
    <row r="56" spans="2:8" s="12" customFormat="1" x14ac:dyDescent="0.25">
      <c r="B56" s="11" t="s">
        <v>728</v>
      </c>
      <c r="C56" s="62"/>
      <c r="F56" s="17"/>
      <c r="G56" s="17"/>
      <c r="H56" s="17"/>
    </row>
    <row r="57" spans="2:8" s="12" customFormat="1" x14ac:dyDescent="0.25">
      <c r="B57" s="11" t="s">
        <v>729</v>
      </c>
      <c r="C57" s="62"/>
      <c r="F57" s="17"/>
      <c r="G57" s="17"/>
      <c r="H57" s="17"/>
    </row>
    <row r="58" spans="2:8" s="12" customFormat="1" x14ac:dyDescent="0.25">
      <c r="B58" s="11" t="s">
        <v>730</v>
      </c>
      <c r="C58" s="62"/>
      <c r="F58" s="17"/>
      <c r="G58" s="17"/>
      <c r="H58" s="17"/>
    </row>
    <row r="59" spans="2:8" s="12" customFormat="1" x14ac:dyDescent="0.25">
      <c r="B59" s="11" t="s">
        <v>731</v>
      </c>
      <c r="C59" s="62"/>
      <c r="F59" s="17"/>
      <c r="G59" s="17"/>
      <c r="H59" s="17"/>
    </row>
    <row r="60" spans="2:8" s="12" customFormat="1" x14ac:dyDescent="0.25">
      <c r="B60" s="11" t="s">
        <v>657</v>
      </c>
      <c r="C60" s="62"/>
      <c r="F60" s="17"/>
      <c r="G60" s="17"/>
      <c r="H60" s="17"/>
    </row>
    <row r="61" spans="2:8" s="12" customFormat="1" x14ac:dyDescent="0.25">
      <c r="B61" s="12" t="s">
        <v>174</v>
      </c>
      <c r="C61" s="27"/>
      <c r="F61" s="17"/>
      <c r="G61" s="17"/>
      <c r="H61" s="17"/>
    </row>
    <row r="62" spans="2:8" s="12" customFormat="1" x14ac:dyDescent="0.25">
      <c r="B62" s="12" t="s">
        <v>234</v>
      </c>
      <c r="C62" s="27"/>
      <c r="F62" s="17"/>
      <c r="G62" s="17"/>
      <c r="H62" s="17"/>
    </row>
    <row r="65" spans="2:8" s="12" customFormat="1" x14ac:dyDescent="0.25">
      <c r="B65" s="6" t="s">
        <v>1500</v>
      </c>
      <c r="C65" s="7"/>
      <c r="F65" s="17"/>
      <c r="G65" s="17"/>
      <c r="H65" s="17"/>
    </row>
    <row r="66" spans="2:8" s="12" customFormat="1" ht="30" x14ac:dyDescent="0.25">
      <c r="B66" s="6" t="s">
        <v>235</v>
      </c>
      <c r="C66" s="8" t="s">
        <v>236</v>
      </c>
      <c r="F66" s="17"/>
      <c r="G66" s="17"/>
      <c r="H66" s="17"/>
    </row>
    <row r="67" spans="2:8" s="12" customFormat="1" x14ac:dyDescent="0.25">
      <c r="B67" s="156" t="s">
        <v>237</v>
      </c>
      <c r="C67" s="2"/>
      <c r="F67" s="17"/>
      <c r="G67" s="17"/>
      <c r="H67" s="17"/>
    </row>
    <row r="68" spans="2:8" s="12" customFormat="1" x14ac:dyDescent="0.25">
      <c r="B68" s="156" t="s">
        <v>238</v>
      </c>
      <c r="C68" s="2"/>
      <c r="F68" s="17"/>
      <c r="G68" s="17"/>
      <c r="H68" s="17"/>
    </row>
    <row r="69" spans="2:8" s="12" customFormat="1" x14ac:dyDescent="0.25">
      <c r="B69" s="156" t="s">
        <v>239</v>
      </c>
      <c r="C69" s="2"/>
      <c r="F69" s="17"/>
      <c r="G69" s="17"/>
      <c r="H69" s="17"/>
    </row>
    <row r="70" spans="2:8" s="12" customFormat="1" x14ac:dyDescent="0.25">
      <c r="B70" s="156" t="s">
        <v>240</v>
      </c>
      <c r="C70" s="2"/>
      <c r="F70" s="17"/>
      <c r="G70" s="17"/>
      <c r="H70" s="17"/>
    </row>
    <row r="71" spans="2:8" s="12" customFormat="1" x14ac:dyDescent="0.25">
      <c r="B71" s="156" t="s">
        <v>241</v>
      </c>
      <c r="C71" s="2"/>
      <c r="F71" s="17"/>
      <c r="G71" s="17"/>
      <c r="H71" s="17"/>
    </row>
    <row r="72" spans="2:8" s="12" customFormat="1" x14ac:dyDescent="0.25">
      <c r="B72" s="156" t="s">
        <v>242</v>
      </c>
      <c r="C72" s="2"/>
      <c r="F72" s="17"/>
      <c r="G72" s="17"/>
      <c r="H72" s="17"/>
    </row>
    <row r="73" spans="2:8" s="12" customFormat="1" x14ac:dyDescent="0.25">
      <c r="B73" s="6" t="s">
        <v>243</v>
      </c>
      <c r="C73" s="7"/>
      <c r="F73" s="17"/>
      <c r="G73" s="17"/>
      <c r="H73" s="17"/>
    </row>
    <row r="75" spans="2:8" s="12" customFormat="1" x14ac:dyDescent="0.25">
      <c r="B75" s="156" t="s">
        <v>175</v>
      </c>
      <c r="C75" s="2"/>
      <c r="D75" s="156"/>
      <c r="F75" s="17"/>
      <c r="G75" s="17"/>
      <c r="H75" s="17"/>
    </row>
    <row r="76" spans="2:8" s="12" customFormat="1" ht="30" x14ac:dyDescent="0.25">
      <c r="B76" s="4" t="s">
        <v>176</v>
      </c>
      <c r="C76" s="3" t="s">
        <v>177</v>
      </c>
      <c r="D76" s="4" t="s">
        <v>178</v>
      </c>
      <c r="F76" s="17"/>
      <c r="G76" s="17"/>
      <c r="H76" s="17"/>
    </row>
    <row r="77" spans="2:8" s="12" customFormat="1" x14ac:dyDescent="0.25">
      <c r="B77" s="156" t="s">
        <v>165</v>
      </c>
      <c r="C77" s="2" t="s">
        <v>165</v>
      </c>
      <c r="D77" s="156" t="s">
        <v>165</v>
      </c>
      <c r="F77" s="17"/>
      <c r="G77" s="17"/>
      <c r="H77" s="17"/>
    </row>
    <row r="79" spans="2:8" s="12" customFormat="1" x14ac:dyDescent="0.25">
      <c r="B79" s="6" t="s">
        <v>179</v>
      </c>
      <c r="C79" s="14">
        <v>45443</v>
      </c>
      <c r="D79" s="156"/>
      <c r="E79" s="63"/>
      <c r="F79" s="69"/>
      <c r="G79" s="17"/>
      <c r="H79" s="17"/>
    </row>
    <row r="80" spans="2:8" s="12" customFormat="1" x14ac:dyDescent="0.25">
      <c r="B80" s="6" t="s">
        <v>180</v>
      </c>
      <c r="C80" s="7" t="s">
        <v>181</v>
      </c>
      <c r="D80" s="6" t="s">
        <v>182</v>
      </c>
      <c r="E80" s="64" t="s">
        <v>183</v>
      </c>
      <c r="F80" s="61" t="s">
        <v>184</v>
      </c>
      <c r="G80" s="60"/>
      <c r="H80" s="17"/>
    </row>
    <row r="81" spans="2:8" s="12" customFormat="1" x14ac:dyDescent="0.25">
      <c r="B81" s="67" t="s">
        <v>165</v>
      </c>
      <c r="C81" s="68" t="s">
        <v>165</v>
      </c>
      <c r="D81" s="67" t="s">
        <v>165</v>
      </c>
      <c r="E81" s="66" t="s">
        <v>165</v>
      </c>
      <c r="F81" s="65" t="s">
        <v>165</v>
      </c>
      <c r="G81" s="17"/>
      <c r="H81" s="17"/>
    </row>
    <row r="84" spans="2:8" s="12" customFormat="1" x14ac:dyDescent="0.25">
      <c r="B84" s="11" t="s">
        <v>185</v>
      </c>
      <c r="C84" s="27"/>
      <c r="F84" s="17"/>
      <c r="G84" s="17"/>
      <c r="H84" s="17"/>
    </row>
    <row r="85" spans="2:8" s="12" customFormat="1" x14ac:dyDescent="0.25">
      <c r="B85" s="11"/>
      <c r="C85" s="27"/>
      <c r="F85" s="17"/>
      <c r="G85" s="17"/>
      <c r="H85" s="17"/>
    </row>
    <row r="86" spans="2:8" s="12" customFormat="1" x14ac:dyDescent="0.25">
      <c r="B86" s="11" t="s">
        <v>186</v>
      </c>
      <c r="C86" s="27"/>
      <c r="F86" s="17"/>
      <c r="G86" s="17"/>
      <c r="H86" s="17"/>
    </row>
    <row r="87" spans="2:8" s="12" customFormat="1" x14ac:dyDescent="0.25">
      <c r="B87" s="6" t="s">
        <v>187</v>
      </c>
      <c r="C87" s="7" t="s">
        <v>188</v>
      </c>
      <c r="D87" s="11"/>
      <c r="F87" s="17"/>
      <c r="G87" s="17"/>
      <c r="H87" s="17"/>
    </row>
    <row r="88" spans="2:8" s="12" customFormat="1" x14ac:dyDescent="0.25">
      <c r="B88" s="156" t="s">
        <v>165</v>
      </c>
      <c r="C88" s="2" t="s">
        <v>165</v>
      </c>
      <c r="F88" s="17"/>
      <c r="G88" s="17"/>
      <c r="H88" s="17"/>
    </row>
    <row r="90" spans="2:8" s="12" customFormat="1" x14ac:dyDescent="0.25">
      <c r="B90" s="6" t="s">
        <v>189</v>
      </c>
      <c r="C90" s="7" t="s">
        <v>188</v>
      </c>
      <c r="F90" s="17"/>
      <c r="G90" s="17"/>
      <c r="H90" s="17"/>
    </row>
    <row r="91" spans="2:8" s="12" customFormat="1" x14ac:dyDescent="0.25">
      <c r="B91" s="156" t="s">
        <v>165</v>
      </c>
      <c r="C91" s="2" t="s">
        <v>165</v>
      </c>
      <c r="F91" s="17"/>
      <c r="G91" s="17"/>
      <c r="H91" s="17"/>
    </row>
    <row r="93" spans="2:8" s="12" customFormat="1" x14ac:dyDescent="0.25">
      <c r="B93" s="6" t="s">
        <v>165</v>
      </c>
      <c r="C93" s="7" t="s">
        <v>165</v>
      </c>
      <c r="F93" s="17"/>
      <c r="G93" s="17"/>
      <c r="H93" s="17"/>
    </row>
    <row r="94" spans="2:8" s="12" customFormat="1" x14ac:dyDescent="0.25">
      <c r="B94" s="156" t="s">
        <v>165</v>
      </c>
      <c r="C94" s="2" t="s">
        <v>165</v>
      </c>
      <c r="F94" s="17"/>
      <c r="G94" s="17"/>
      <c r="H94" s="17"/>
    </row>
    <row r="96" spans="2:8" s="12" customFormat="1" x14ac:dyDescent="0.25">
      <c r="B96" s="64" t="s">
        <v>190</v>
      </c>
      <c r="C96" s="7" t="s">
        <v>191</v>
      </c>
      <c r="F96" s="17"/>
      <c r="G96" s="17"/>
      <c r="H96" s="17"/>
    </row>
    <row r="97" spans="2:8" s="12" customFormat="1" x14ac:dyDescent="0.25">
      <c r="B97" s="63" t="s">
        <v>165</v>
      </c>
      <c r="C97" s="2" t="s">
        <v>165</v>
      </c>
      <c r="F97" s="17"/>
      <c r="G97" s="17"/>
      <c r="H97" s="17"/>
    </row>
    <row r="99" spans="2:8" s="12" customFormat="1" x14ac:dyDescent="0.25">
      <c r="B99" s="6" t="s">
        <v>192</v>
      </c>
      <c r="C99" s="7" t="s">
        <v>165</v>
      </c>
      <c r="F99" s="17"/>
      <c r="G99" s="17"/>
      <c r="H99" s="17"/>
    </row>
    <row r="101" spans="2:8" s="12" customFormat="1" x14ac:dyDescent="0.25">
      <c r="B101" s="6" t="s">
        <v>193</v>
      </c>
      <c r="C101" s="14">
        <v>45443</v>
      </c>
      <c r="D101" s="156"/>
      <c r="E101" s="63"/>
      <c r="F101" s="69"/>
      <c r="G101" s="17"/>
      <c r="H101" s="17"/>
    </row>
    <row r="102" spans="2:8" s="12" customFormat="1" x14ac:dyDescent="0.25">
      <c r="B102" s="6" t="s">
        <v>180</v>
      </c>
      <c r="C102" s="7" t="s">
        <v>181</v>
      </c>
      <c r="D102" s="6" t="s">
        <v>182</v>
      </c>
      <c r="E102" s="64" t="s">
        <v>183</v>
      </c>
      <c r="F102" s="61" t="s">
        <v>184</v>
      </c>
      <c r="G102" s="60"/>
      <c r="H102" s="17"/>
    </row>
    <row r="103" spans="2:8" s="12" customFormat="1" x14ac:dyDescent="0.25">
      <c r="B103" s="67" t="s">
        <v>165</v>
      </c>
      <c r="C103" s="68" t="s">
        <v>165</v>
      </c>
      <c r="D103" s="67" t="s">
        <v>165</v>
      </c>
      <c r="E103" s="66" t="s">
        <v>165</v>
      </c>
      <c r="F103" s="65" t="s">
        <v>165</v>
      </c>
      <c r="G103" s="17"/>
      <c r="H103" s="17"/>
    </row>
    <row r="104" spans="2:8" s="12" customFormat="1" x14ac:dyDescent="0.25">
      <c r="B104" s="11" t="s">
        <v>185</v>
      </c>
      <c r="C104" s="27"/>
      <c r="F104" s="17"/>
      <c r="G104" s="17"/>
      <c r="H104" s="17"/>
    </row>
    <row r="105" spans="2:8" s="12" customFormat="1" x14ac:dyDescent="0.25">
      <c r="B105" s="11"/>
      <c r="C105" s="27"/>
      <c r="F105" s="17"/>
      <c r="G105" s="17"/>
      <c r="H105" s="17"/>
    </row>
    <row r="106" spans="2:8" s="12" customFormat="1" x14ac:dyDescent="0.25">
      <c r="B106" s="11" t="s">
        <v>186</v>
      </c>
      <c r="C106" s="27"/>
      <c r="F106" s="17"/>
      <c r="G106" s="17"/>
      <c r="H106" s="17"/>
    </row>
    <row r="107" spans="2:8" s="12" customFormat="1" x14ac:dyDescent="0.25">
      <c r="B107" s="6" t="s">
        <v>187</v>
      </c>
      <c r="C107" s="7" t="s">
        <v>188</v>
      </c>
      <c r="D107" s="11"/>
      <c r="F107" s="17"/>
      <c r="G107" s="17"/>
      <c r="H107" s="17"/>
    </row>
    <row r="108" spans="2:8" s="12" customFormat="1" x14ac:dyDescent="0.25">
      <c r="B108" s="156" t="s">
        <v>165</v>
      </c>
      <c r="C108" s="2" t="s">
        <v>165</v>
      </c>
      <c r="F108" s="17"/>
      <c r="G108" s="17"/>
      <c r="H108" s="17"/>
    </row>
    <row r="110" spans="2:8" s="12" customFormat="1" x14ac:dyDescent="0.25">
      <c r="B110" s="6" t="s">
        <v>189</v>
      </c>
      <c r="C110" s="7" t="s">
        <v>188</v>
      </c>
      <c r="F110" s="17"/>
      <c r="G110" s="17"/>
      <c r="H110" s="17"/>
    </row>
    <row r="111" spans="2:8" s="12" customFormat="1" x14ac:dyDescent="0.25">
      <c r="B111" s="156" t="s">
        <v>165</v>
      </c>
      <c r="C111" s="2" t="s">
        <v>165</v>
      </c>
      <c r="F111" s="17"/>
      <c r="G111" s="17"/>
      <c r="H111" s="17"/>
    </row>
    <row r="113" spans="2:80" s="12" customFormat="1" x14ac:dyDescent="0.25">
      <c r="B113" s="6" t="s">
        <v>165</v>
      </c>
      <c r="C113" s="7" t="s">
        <v>165</v>
      </c>
      <c r="F113" s="17"/>
      <c r="G113" s="17"/>
      <c r="H113" s="17"/>
    </row>
    <row r="114" spans="2:80" s="12" customFormat="1" x14ac:dyDescent="0.25">
      <c r="B114" s="156" t="s">
        <v>165</v>
      </c>
      <c r="C114" s="2" t="s">
        <v>165</v>
      </c>
      <c r="F114" s="17"/>
      <c r="G114" s="17"/>
      <c r="H114" s="17"/>
    </row>
    <row r="116" spans="2:80" s="12" customFormat="1" x14ac:dyDescent="0.25">
      <c r="B116" s="64" t="s">
        <v>190</v>
      </c>
      <c r="C116" s="7" t="s">
        <v>191</v>
      </c>
      <c r="F116" s="17"/>
      <c r="G116" s="17"/>
      <c r="H116" s="17"/>
    </row>
    <row r="117" spans="2:80" s="12" customFormat="1" x14ac:dyDescent="0.25">
      <c r="B117" s="63" t="s">
        <v>165</v>
      </c>
      <c r="C117" s="2" t="s">
        <v>165</v>
      </c>
      <c r="F117" s="17"/>
      <c r="G117" s="17"/>
      <c r="H117" s="17"/>
    </row>
    <row r="119" spans="2:80" s="12" customFormat="1" x14ac:dyDescent="0.25">
      <c r="B119" s="6" t="s">
        <v>192</v>
      </c>
      <c r="C119" s="7" t="s">
        <v>165</v>
      </c>
      <c r="F119" s="17"/>
      <c r="G119" s="17"/>
      <c r="H119" s="17"/>
    </row>
    <row r="122" spans="2:80" s="12" customFormat="1" x14ac:dyDescent="0.25">
      <c r="B122" s="11" t="s">
        <v>194</v>
      </c>
      <c r="C122" s="27"/>
      <c r="F122" s="17"/>
      <c r="G122" s="17"/>
      <c r="H122" s="17"/>
    </row>
    <row r="124" spans="2:80" s="12" customFormat="1" x14ac:dyDescent="0.25">
      <c r="B124" s="6" t="s">
        <v>180</v>
      </c>
      <c r="C124" s="7" t="s">
        <v>195</v>
      </c>
      <c r="D124" s="6" t="s">
        <v>196</v>
      </c>
      <c r="E124" s="6" t="s">
        <v>197</v>
      </c>
      <c r="F124" s="60"/>
      <c r="G124" s="17"/>
      <c r="H124" s="17"/>
    </row>
    <row r="125" spans="2:80" s="12" customFormat="1" x14ac:dyDescent="0.25">
      <c r="B125" s="156" t="s">
        <v>165</v>
      </c>
      <c r="C125" s="2" t="s">
        <v>165</v>
      </c>
      <c r="D125" s="156" t="s">
        <v>165</v>
      </c>
      <c r="E125" s="156" t="s">
        <v>165</v>
      </c>
      <c r="F125" s="17"/>
      <c r="G125" s="17"/>
      <c r="H125" s="17"/>
    </row>
    <row r="128" spans="2:80" s="12" customFormat="1" x14ac:dyDescent="0.25">
      <c r="B128" s="11" t="s">
        <v>198</v>
      </c>
      <c r="C128" s="62" t="s">
        <v>165</v>
      </c>
      <c r="D128" s="11"/>
      <c r="E128" s="11"/>
      <c r="F128" s="60"/>
      <c r="G128" s="60"/>
      <c r="H128" s="60"/>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row>
    <row r="130" spans="2:8" s="12" customFormat="1" x14ac:dyDescent="0.25">
      <c r="B130" s="11" t="s">
        <v>199</v>
      </c>
      <c r="C130" s="27"/>
      <c r="F130" s="17"/>
      <c r="G130" s="17"/>
      <c r="H130" s="17"/>
    </row>
    <row r="132" spans="2:8" s="12" customFormat="1" x14ac:dyDescent="0.25">
      <c r="B132" s="6" t="s">
        <v>200</v>
      </c>
      <c r="C132" s="7" t="s">
        <v>188</v>
      </c>
      <c r="D132" s="11"/>
      <c r="F132" s="17"/>
      <c r="G132" s="17"/>
      <c r="H132" s="17"/>
    </row>
    <row r="133" spans="2:8" s="12" customFormat="1" x14ac:dyDescent="0.25">
      <c r="B133" s="156" t="s">
        <v>165</v>
      </c>
      <c r="C133" s="2" t="s">
        <v>165</v>
      </c>
      <c r="F133" s="17"/>
      <c r="G133" s="17"/>
      <c r="H133" s="17"/>
    </row>
    <row r="136" spans="2:8" s="12" customFormat="1" x14ac:dyDescent="0.25">
      <c r="B136" s="6" t="s">
        <v>201</v>
      </c>
      <c r="C136" s="7" t="s">
        <v>202</v>
      </c>
      <c r="D136" s="11"/>
      <c r="F136" s="17"/>
      <c r="G136" s="17"/>
      <c r="H136" s="17"/>
    </row>
    <row r="137" spans="2:8" s="12" customFormat="1" x14ac:dyDescent="0.25">
      <c r="B137" s="156" t="s">
        <v>165</v>
      </c>
      <c r="C137" s="2" t="s">
        <v>165</v>
      </c>
      <c r="F137" s="17"/>
      <c r="G137" s="17"/>
      <c r="H137" s="17"/>
    </row>
    <row r="140" spans="2:8" s="12" customFormat="1" x14ac:dyDescent="0.25">
      <c r="B140" s="11" t="s">
        <v>203</v>
      </c>
      <c r="C140" s="27"/>
      <c r="F140" s="17"/>
      <c r="G140" s="17"/>
      <c r="H140" s="17"/>
    </row>
    <row r="143" spans="2:8" s="12" customFormat="1" x14ac:dyDescent="0.25">
      <c r="B143" s="11" t="s">
        <v>204</v>
      </c>
      <c r="C143" s="27"/>
      <c r="F143" s="17"/>
      <c r="G143" s="17"/>
      <c r="H143" s="17"/>
    </row>
    <row r="145" spans="2:80" s="12" customFormat="1" x14ac:dyDescent="0.25">
      <c r="B145" s="6" t="s">
        <v>180</v>
      </c>
      <c r="C145" s="7" t="s">
        <v>205</v>
      </c>
      <c r="D145" s="6" t="s">
        <v>195</v>
      </c>
      <c r="E145" s="6" t="s">
        <v>196</v>
      </c>
      <c r="F145" s="61" t="s">
        <v>197</v>
      </c>
      <c r="G145" s="60"/>
      <c r="H145" s="17"/>
    </row>
    <row r="146" spans="2:80" s="12" customFormat="1" x14ac:dyDescent="0.25">
      <c r="B146" s="156" t="s">
        <v>165</v>
      </c>
      <c r="C146" s="2" t="s">
        <v>165</v>
      </c>
      <c r="D146" s="156" t="s">
        <v>165</v>
      </c>
      <c r="E146" s="156" t="s">
        <v>165</v>
      </c>
      <c r="F146" s="59" t="s">
        <v>165</v>
      </c>
      <c r="G146" s="17"/>
      <c r="H146" s="17"/>
    </row>
    <row r="149" spans="2:80" s="12" customFormat="1" x14ac:dyDescent="0.25">
      <c r="B149" s="11" t="s">
        <v>198</v>
      </c>
      <c r="C149" s="62" t="s">
        <v>165</v>
      </c>
      <c r="D149" s="11"/>
      <c r="E149" s="11"/>
      <c r="F149" s="60"/>
      <c r="G149" s="60"/>
      <c r="H149" s="60"/>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row>
    <row r="151" spans="2:80" s="12" customFormat="1" x14ac:dyDescent="0.25">
      <c r="B151" s="11" t="s">
        <v>199</v>
      </c>
      <c r="C151" s="27"/>
      <c r="F151" s="17"/>
      <c r="G151" s="17"/>
      <c r="H151" s="17"/>
    </row>
    <row r="153" spans="2:80" s="12" customFormat="1" x14ac:dyDescent="0.25">
      <c r="B153" s="6" t="s">
        <v>200</v>
      </c>
      <c r="C153" s="7" t="s">
        <v>188</v>
      </c>
      <c r="D153" s="11"/>
      <c r="F153" s="17"/>
      <c r="G153" s="17"/>
      <c r="H153" s="17"/>
    </row>
    <row r="154" spans="2:80" s="12" customFormat="1" x14ac:dyDescent="0.25">
      <c r="B154" s="156" t="s">
        <v>165</v>
      </c>
      <c r="C154" s="2" t="s">
        <v>165</v>
      </c>
      <c r="F154" s="17"/>
      <c r="G154" s="17"/>
      <c r="H154" s="17"/>
    </row>
    <row r="157" spans="2:80" s="12" customFormat="1" x14ac:dyDescent="0.25">
      <c r="B157" s="6" t="s">
        <v>201</v>
      </c>
      <c r="C157" s="7" t="s">
        <v>202</v>
      </c>
      <c r="D157" s="11"/>
      <c r="F157" s="17"/>
      <c r="G157" s="17"/>
      <c r="H157" s="17"/>
    </row>
    <row r="158" spans="2:80" s="12" customFormat="1" x14ac:dyDescent="0.25">
      <c r="B158" s="156" t="s">
        <v>165</v>
      </c>
      <c r="C158" s="2" t="s">
        <v>165</v>
      </c>
      <c r="F158" s="17"/>
      <c r="G158" s="17"/>
      <c r="H158" s="17"/>
    </row>
    <row r="161" spans="2:8" s="12" customFormat="1" x14ac:dyDescent="0.25">
      <c r="B161" s="11" t="s">
        <v>203</v>
      </c>
      <c r="C161" s="27"/>
      <c r="F161" s="17"/>
      <c r="G161" s="17"/>
      <c r="H161" s="17"/>
    </row>
    <row r="164" spans="2:8" s="12" customFormat="1" x14ac:dyDescent="0.25">
      <c r="B164" s="11" t="s">
        <v>206</v>
      </c>
      <c r="C164" s="27"/>
      <c r="F164" s="17"/>
      <c r="G164" s="17"/>
      <c r="H164" s="17"/>
    </row>
    <row r="165" spans="2:8" s="12" customFormat="1" x14ac:dyDescent="0.25">
      <c r="B165" s="6" t="s">
        <v>180</v>
      </c>
      <c r="C165" s="7" t="s">
        <v>207</v>
      </c>
      <c r="D165" s="6" t="s">
        <v>208</v>
      </c>
      <c r="E165" s="6" t="s">
        <v>209</v>
      </c>
      <c r="F165" s="61" t="s">
        <v>210</v>
      </c>
      <c r="G165" s="60"/>
      <c r="H165" s="17"/>
    </row>
    <row r="166" spans="2:8" s="12" customFormat="1" x14ac:dyDescent="0.25">
      <c r="B166" s="156" t="s">
        <v>165</v>
      </c>
      <c r="C166" s="2" t="s">
        <v>165</v>
      </c>
      <c r="D166" s="156" t="s">
        <v>165</v>
      </c>
      <c r="E166" s="156" t="s">
        <v>165</v>
      </c>
      <c r="F166" s="59" t="s">
        <v>165</v>
      </c>
      <c r="G166" s="17"/>
      <c r="H166" s="17"/>
    </row>
    <row r="167" spans="2:8" s="12" customFormat="1" x14ac:dyDescent="0.25">
      <c r="B167" s="12" t="s">
        <v>211</v>
      </c>
      <c r="C167" s="27"/>
      <c r="F167" s="17"/>
      <c r="G167" s="17"/>
      <c r="H167" s="17"/>
    </row>
  </sheetData>
  <mergeCells count="3">
    <mergeCell ref="B1:E1"/>
    <mergeCell ref="C3:C7"/>
    <mergeCell ref="D3:D7"/>
  </mergeCells>
  <hyperlinks>
    <hyperlink ref="A1" location="Index!A1" display="Index" xr:uid="{55AAFFC3-B2FA-4F43-824E-C9834FCFA631}"/>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6FB02-33F3-4BBD-B134-F56B90B832A2}">
  <sheetPr codeName="Sheet46"/>
  <dimension ref="A1:CB191"/>
  <sheetViews>
    <sheetView topLeftCell="A62"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95</v>
      </c>
      <c r="C1" s="188"/>
      <c r="D1" s="188"/>
      <c r="E1" s="188"/>
      <c r="F1" s="17"/>
      <c r="G1" s="17"/>
      <c r="H1" s="17"/>
    </row>
    <row r="3" spans="1:9" s="12" customFormat="1" ht="15" customHeight="1" x14ac:dyDescent="0.25">
      <c r="B3" s="1" t="s">
        <v>95</v>
      </c>
      <c r="C3" s="178"/>
      <c r="D3" s="179"/>
      <c r="F3" s="17"/>
      <c r="G3" s="17"/>
      <c r="H3" s="17"/>
    </row>
    <row r="4" spans="1:9" s="12" customFormat="1" ht="15" customHeight="1" x14ac:dyDescent="0.25">
      <c r="B4" s="5" t="s">
        <v>732</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708</v>
      </c>
      <c r="C6" s="178"/>
      <c r="D6" s="179"/>
      <c r="F6" s="17"/>
      <c r="G6" s="17"/>
      <c r="H6" s="17"/>
    </row>
    <row r="7" spans="1:9" s="12" customFormat="1" ht="30" customHeight="1" x14ac:dyDescent="0.25">
      <c r="B7" s="159" t="s">
        <v>733</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1800</v>
      </c>
      <c r="C15" s="27" t="s">
        <v>143</v>
      </c>
      <c r="D15" s="12" t="s">
        <v>285</v>
      </c>
      <c r="E15" s="12" t="s">
        <v>734</v>
      </c>
      <c r="F15" s="17">
        <v>307893</v>
      </c>
      <c r="G15" s="17">
        <v>1655.69</v>
      </c>
      <c r="H15" s="17">
        <v>5.12</v>
      </c>
    </row>
    <row r="16" spans="1:9" s="12" customFormat="1" x14ac:dyDescent="0.25">
      <c r="B16" s="12" t="s">
        <v>1801</v>
      </c>
      <c r="C16" s="27" t="s">
        <v>143</v>
      </c>
      <c r="D16" s="12" t="s">
        <v>285</v>
      </c>
      <c r="E16" s="12" t="s">
        <v>735</v>
      </c>
      <c r="F16" s="17">
        <v>328884</v>
      </c>
      <c r="G16" s="17">
        <v>1619.59</v>
      </c>
      <c r="H16" s="17">
        <v>5.01</v>
      </c>
    </row>
    <row r="17" spans="2:8" s="12" customFormat="1" x14ac:dyDescent="0.25">
      <c r="B17" s="12" t="s">
        <v>1638</v>
      </c>
      <c r="C17" s="27" t="s">
        <v>143</v>
      </c>
      <c r="D17" s="12" t="s">
        <v>275</v>
      </c>
      <c r="E17" s="12" t="s">
        <v>463</v>
      </c>
      <c r="F17" s="17">
        <v>121283</v>
      </c>
      <c r="G17" s="17">
        <v>1438.05</v>
      </c>
      <c r="H17" s="17">
        <v>4.45</v>
      </c>
    </row>
    <row r="18" spans="2:8" s="12" customFormat="1" x14ac:dyDescent="0.25">
      <c r="B18" s="12" t="s">
        <v>1710</v>
      </c>
      <c r="C18" s="27" t="s">
        <v>143</v>
      </c>
      <c r="D18" s="12" t="s">
        <v>278</v>
      </c>
      <c r="E18" s="12" t="s">
        <v>599</v>
      </c>
      <c r="F18" s="17">
        <v>478098</v>
      </c>
      <c r="G18" s="17">
        <v>1429.03</v>
      </c>
      <c r="H18" s="17">
        <v>4.42</v>
      </c>
    </row>
    <row r="19" spans="2:8" s="12" customFormat="1" x14ac:dyDescent="0.25">
      <c r="B19" s="12" t="s">
        <v>1754</v>
      </c>
      <c r="C19" s="27" t="s">
        <v>143</v>
      </c>
      <c r="D19" s="12" t="s">
        <v>275</v>
      </c>
      <c r="E19" s="12" t="s">
        <v>660</v>
      </c>
      <c r="F19" s="17">
        <v>88299</v>
      </c>
      <c r="G19" s="17">
        <v>1397.38</v>
      </c>
      <c r="H19" s="17">
        <v>4.32</v>
      </c>
    </row>
    <row r="20" spans="2:8" s="12" customFormat="1" x14ac:dyDescent="0.25">
      <c r="B20" s="12" t="s">
        <v>1802</v>
      </c>
      <c r="C20" s="27" t="s">
        <v>143</v>
      </c>
      <c r="D20" s="12" t="s">
        <v>285</v>
      </c>
      <c r="E20" s="12" t="s">
        <v>736</v>
      </c>
      <c r="F20" s="17">
        <v>676079</v>
      </c>
      <c r="G20" s="17">
        <v>1202.07</v>
      </c>
      <c r="H20" s="17">
        <v>3.72</v>
      </c>
    </row>
    <row r="21" spans="2:8" s="12" customFormat="1" x14ac:dyDescent="0.25">
      <c r="B21" s="12" t="s">
        <v>1678</v>
      </c>
      <c r="C21" s="27" t="s">
        <v>143</v>
      </c>
      <c r="D21" s="12" t="s">
        <v>392</v>
      </c>
      <c r="E21" s="12" t="s">
        <v>548</v>
      </c>
      <c r="F21" s="17">
        <v>149037</v>
      </c>
      <c r="G21" s="17">
        <v>1182.6099999999999</v>
      </c>
      <c r="H21" s="17">
        <v>3.66</v>
      </c>
    </row>
    <row r="22" spans="2:8" s="12" customFormat="1" x14ac:dyDescent="0.25">
      <c r="B22" s="12" t="s">
        <v>1629</v>
      </c>
      <c r="C22" s="27" t="s">
        <v>143</v>
      </c>
      <c r="D22" s="12" t="s">
        <v>264</v>
      </c>
      <c r="E22" s="12" t="s">
        <v>452</v>
      </c>
      <c r="F22" s="17">
        <v>17438</v>
      </c>
      <c r="G22" s="17">
        <v>1175.6099999999999</v>
      </c>
      <c r="H22" s="17">
        <v>3.64</v>
      </c>
    </row>
    <row r="23" spans="2:8" s="12" customFormat="1" x14ac:dyDescent="0.25">
      <c r="B23" s="12" t="s">
        <v>1803</v>
      </c>
      <c r="C23" s="27" t="s">
        <v>143</v>
      </c>
      <c r="D23" s="12" t="s">
        <v>264</v>
      </c>
      <c r="E23" s="12" t="s">
        <v>737</v>
      </c>
      <c r="F23" s="17">
        <v>18839</v>
      </c>
      <c r="G23" s="17">
        <v>994.25</v>
      </c>
      <c r="H23" s="17">
        <v>3.08</v>
      </c>
    </row>
    <row r="24" spans="2:8" s="12" customFormat="1" x14ac:dyDescent="0.25">
      <c r="B24" s="12" t="s">
        <v>1784</v>
      </c>
      <c r="C24" s="27" t="s">
        <v>143</v>
      </c>
      <c r="D24" s="12" t="s">
        <v>335</v>
      </c>
      <c r="E24" s="12" t="s">
        <v>698</v>
      </c>
      <c r="F24" s="17">
        <v>61327</v>
      </c>
      <c r="G24" s="17">
        <v>979.73</v>
      </c>
      <c r="H24" s="17">
        <v>3.03</v>
      </c>
    </row>
    <row r="25" spans="2:8" s="12" customFormat="1" x14ac:dyDescent="0.25">
      <c r="B25" s="12" t="s">
        <v>1804</v>
      </c>
      <c r="C25" s="27" t="s">
        <v>143</v>
      </c>
      <c r="D25" s="12" t="s">
        <v>738</v>
      </c>
      <c r="E25" s="12" t="s">
        <v>739</v>
      </c>
      <c r="F25" s="17">
        <v>363843</v>
      </c>
      <c r="G25" s="17">
        <v>946.54</v>
      </c>
      <c r="H25" s="17">
        <v>2.93</v>
      </c>
    </row>
    <row r="26" spans="2:8" s="12" customFormat="1" x14ac:dyDescent="0.25">
      <c r="B26" s="12" t="s">
        <v>1753</v>
      </c>
      <c r="C26" s="27" t="s">
        <v>143</v>
      </c>
      <c r="D26" s="12" t="s">
        <v>264</v>
      </c>
      <c r="E26" s="12" t="s">
        <v>659</v>
      </c>
      <c r="F26" s="17">
        <v>60320</v>
      </c>
      <c r="G26" s="17">
        <v>937.7</v>
      </c>
      <c r="H26" s="17">
        <v>2.9</v>
      </c>
    </row>
    <row r="27" spans="2:8" s="12" customFormat="1" x14ac:dyDescent="0.25">
      <c r="B27" s="12" t="s">
        <v>1707</v>
      </c>
      <c r="C27" s="27" t="s">
        <v>143</v>
      </c>
      <c r="D27" s="12" t="s">
        <v>287</v>
      </c>
      <c r="E27" s="12" t="s">
        <v>592</v>
      </c>
      <c r="F27" s="17">
        <v>22306</v>
      </c>
      <c r="G27" s="17">
        <v>866.43</v>
      </c>
      <c r="H27" s="17">
        <v>2.68</v>
      </c>
    </row>
    <row r="28" spans="2:8" s="12" customFormat="1" x14ac:dyDescent="0.25">
      <c r="B28" s="12" t="s">
        <v>1783</v>
      </c>
      <c r="C28" s="27" t="s">
        <v>143</v>
      </c>
      <c r="D28" s="12" t="s">
        <v>335</v>
      </c>
      <c r="E28" s="12" t="s">
        <v>697</v>
      </c>
      <c r="F28" s="17">
        <v>27433</v>
      </c>
      <c r="G28" s="17">
        <v>850.33</v>
      </c>
      <c r="H28" s="17">
        <v>2.63</v>
      </c>
    </row>
    <row r="29" spans="2:8" s="12" customFormat="1" x14ac:dyDescent="0.25">
      <c r="B29" s="12" t="s">
        <v>1805</v>
      </c>
      <c r="C29" s="27" t="s">
        <v>143</v>
      </c>
      <c r="D29" s="12" t="s">
        <v>285</v>
      </c>
      <c r="E29" s="12" t="s">
        <v>740</v>
      </c>
      <c r="F29" s="17">
        <v>18802</v>
      </c>
      <c r="G29" s="17">
        <v>806.15</v>
      </c>
      <c r="H29" s="17">
        <v>2.4900000000000002</v>
      </c>
    </row>
    <row r="30" spans="2:8" s="12" customFormat="1" x14ac:dyDescent="0.25">
      <c r="B30" s="12" t="s">
        <v>1806</v>
      </c>
      <c r="C30" s="27" t="s">
        <v>143</v>
      </c>
      <c r="D30" s="12" t="s">
        <v>328</v>
      </c>
      <c r="E30" s="12" t="s">
        <v>741</v>
      </c>
      <c r="F30" s="17">
        <v>53171</v>
      </c>
      <c r="G30" s="17">
        <v>798.52</v>
      </c>
      <c r="H30" s="17">
        <v>2.4700000000000002</v>
      </c>
    </row>
    <row r="31" spans="2:8" s="12" customFormat="1" x14ac:dyDescent="0.25">
      <c r="B31" s="12" t="s">
        <v>1635</v>
      </c>
      <c r="C31" s="27" t="s">
        <v>143</v>
      </c>
      <c r="D31" s="12" t="s">
        <v>459</v>
      </c>
      <c r="E31" s="12" t="s">
        <v>460</v>
      </c>
      <c r="F31" s="17">
        <v>59289</v>
      </c>
      <c r="G31" s="17">
        <v>767.44</v>
      </c>
      <c r="H31" s="17">
        <v>2.38</v>
      </c>
    </row>
    <row r="32" spans="2:8" s="12" customFormat="1" x14ac:dyDescent="0.25">
      <c r="B32" s="12" t="s">
        <v>1712</v>
      </c>
      <c r="C32" s="27" t="s">
        <v>143</v>
      </c>
      <c r="D32" s="12" t="s">
        <v>283</v>
      </c>
      <c r="E32" s="12" t="s">
        <v>610</v>
      </c>
      <c r="F32" s="17">
        <v>96653</v>
      </c>
      <c r="G32" s="17">
        <v>726.64</v>
      </c>
      <c r="H32" s="17">
        <v>2.25</v>
      </c>
    </row>
    <row r="33" spans="2:8" s="12" customFormat="1" x14ac:dyDescent="0.25">
      <c r="B33" s="12" t="s">
        <v>1782</v>
      </c>
      <c r="C33" s="27" t="s">
        <v>143</v>
      </c>
      <c r="D33" s="12" t="s">
        <v>335</v>
      </c>
      <c r="E33" s="12" t="s">
        <v>696</v>
      </c>
      <c r="F33" s="17">
        <v>52634</v>
      </c>
      <c r="G33" s="17">
        <v>725.27</v>
      </c>
      <c r="H33" s="17">
        <v>2.2400000000000002</v>
      </c>
    </row>
    <row r="34" spans="2:8" s="12" customFormat="1" x14ac:dyDescent="0.25">
      <c r="B34" s="12" t="s">
        <v>1762</v>
      </c>
      <c r="C34" s="27" t="s">
        <v>143</v>
      </c>
      <c r="D34" s="12" t="s">
        <v>275</v>
      </c>
      <c r="E34" s="12" t="s">
        <v>668</v>
      </c>
      <c r="F34" s="17">
        <v>14973</v>
      </c>
      <c r="G34" s="17">
        <v>720.27</v>
      </c>
      <c r="H34" s="17">
        <v>2.23</v>
      </c>
    </row>
    <row r="35" spans="2:8" s="12" customFormat="1" x14ac:dyDescent="0.25">
      <c r="B35" s="12" t="s">
        <v>1624</v>
      </c>
      <c r="C35" s="27" t="s">
        <v>143</v>
      </c>
      <c r="D35" s="12" t="s">
        <v>293</v>
      </c>
      <c r="E35" s="12" t="s">
        <v>446</v>
      </c>
      <c r="F35" s="17">
        <v>7632</v>
      </c>
      <c r="G35" s="17">
        <v>715.16</v>
      </c>
      <c r="H35" s="17">
        <v>2.21</v>
      </c>
    </row>
    <row r="36" spans="2:8" s="12" customFormat="1" x14ac:dyDescent="0.25">
      <c r="B36" s="12" t="s">
        <v>1532</v>
      </c>
      <c r="C36" s="27" t="s">
        <v>143</v>
      </c>
      <c r="D36" s="12" t="s">
        <v>144</v>
      </c>
      <c r="E36" s="12" t="s">
        <v>277</v>
      </c>
      <c r="F36" s="17">
        <v>19638</v>
      </c>
      <c r="G36" s="17">
        <v>669.75</v>
      </c>
      <c r="H36" s="17">
        <v>2.0699999999999998</v>
      </c>
    </row>
    <row r="37" spans="2:8" s="12" customFormat="1" x14ac:dyDescent="0.25">
      <c r="B37" s="12" t="s">
        <v>1807</v>
      </c>
      <c r="C37" s="27" t="s">
        <v>143</v>
      </c>
      <c r="D37" s="12" t="s">
        <v>278</v>
      </c>
      <c r="E37" s="12" t="s">
        <v>742</v>
      </c>
      <c r="F37" s="17">
        <v>96735</v>
      </c>
      <c r="G37" s="17">
        <v>622.44000000000005</v>
      </c>
      <c r="H37" s="17">
        <v>1.93</v>
      </c>
    </row>
    <row r="38" spans="2:8" s="12" customFormat="1" x14ac:dyDescent="0.25">
      <c r="B38" s="12" t="s">
        <v>1722</v>
      </c>
      <c r="C38" s="27" t="s">
        <v>143</v>
      </c>
      <c r="D38" s="12" t="s">
        <v>335</v>
      </c>
      <c r="E38" s="12" t="s">
        <v>620</v>
      </c>
      <c r="F38" s="17">
        <v>32793</v>
      </c>
      <c r="G38" s="17">
        <v>596.72</v>
      </c>
      <c r="H38" s="17">
        <v>1.85</v>
      </c>
    </row>
    <row r="39" spans="2:8" s="12" customFormat="1" x14ac:dyDescent="0.25">
      <c r="B39" s="12" t="s">
        <v>1808</v>
      </c>
      <c r="C39" s="27" t="s">
        <v>143</v>
      </c>
      <c r="D39" s="12" t="s">
        <v>144</v>
      </c>
      <c r="E39" s="12" t="s">
        <v>743</v>
      </c>
      <c r="F39" s="17">
        <v>40581</v>
      </c>
      <c r="G39" s="17">
        <v>591.37</v>
      </c>
      <c r="H39" s="17">
        <v>1.83</v>
      </c>
    </row>
    <row r="40" spans="2:8" s="12" customFormat="1" x14ac:dyDescent="0.25">
      <c r="B40" s="12" t="s">
        <v>1626</v>
      </c>
      <c r="C40" s="27" t="s">
        <v>143</v>
      </c>
      <c r="D40" s="12" t="s">
        <v>264</v>
      </c>
      <c r="E40" s="12" t="s">
        <v>449</v>
      </c>
      <c r="F40" s="17">
        <v>38978</v>
      </c>
      <c r="G40" s="17">
        <v>586.58000000000004</v>
      </c>
      <c r="H40" s="17">
        <v>1.82</v>
      </c>
    </row>
    <row r="41" spans="2:8" s="12" customFormat="1" x14ac:dyDescent="0.25">
      <c r="B41" s="12" t="s">
        <v>1791</v>
      </c>
      <c r="C41" s="27" t="s">
        <v>143</v>
      </c>
      <c r="D41" s="12" t="s">
        <v>283</v>
      </c>
      <c r="E41" s="12" t="s">
        <v>717</v>
      </c>
      <c r="F41" s="17">
        <v>123449</v>
      </c>
      <c r="G41" s="17">
        <v>586.51</v>
      </c>
      <c r="H41" s="17">
        <v>1.82</v>
      </c>
    </row>
    <row r="42" spans="2:8" s="12" customFormat="1" x14ac:dyDescent="0.25">
      <c r="B42" s="12" t="s">
        <v>1809</v>
      </c>
      <c r="C42" s="27" t="s">
        <v>143</v>
      </c>
      <c r="D42" s="12" t="s">
        <v>293</v>
      </c>
      <c r="E42" s="12" t="s">
        <v>744</v>
      </c>
      <c r="F42" s="17">
        <v>5735</v>
      </c>
      <c r="G42" s="17">
        <v>499.49</v>
      </c>
      <c r="H42" s="17">
        <v>1.55</v>
      </c>
    </row>
    <row r="43" spans="2:8" s="12" customFormat="1" x14ac:dyDescent="0.25">
      <c r="B43" s="12" t="s">
        <v>1788</v>
      </c>
      <c r="C43" s="27" t="s">
        <v>143</v>
      </c>
      <c r="D43" s="12" t="s">
        <v>250</v>
      </c>
      <c r="E43" s="12" t="s">
        <v>711</v>
      </c>
      <c r="F43" s="17">
        <v>609271</v>
      </c>
      <c r="G43" s="17">
        <v>465.48</v>
      </c>
      <c r="H43" s="17">
        <v>1.44</v>
      </c>
    </row>
    <row r="44" spans="2:8" s="12" customFormat="1" x14ac:dyDescent="0.25">
      <c r="B44" s="12" t="s">
        <v>1769</v>
      </c>
      <c r="C44" s="27" t="s">
        <v>143</v>
      </c>
      <c r="D44" s="12" t="s">
        <v>275</v>
      </c>
      <c r="E44" s="12" t="s">
        <v>675</v>
      </c>
      <c r="F44" s="17">
        <v>39122</v>
      </c>
      <c r="G44" s="17">
        <v>450.74</v>
      </c>
      <c r="H44" s="17">
        <v>1.4</v>
      </c>
    </row>
    <row r="45" spans="2:8" s="12" customFormat="1" x14ac:dyDescent="0.25">
      <c r="B45" s="12" t="s">
        <v>1682</v>
      </c>
      <c r="C45" s="27" t="s">
        <v>143</v>
      </c>
      <c r="D45" s="12" t="s">
        <v>328</v>
      </c>
      <c r="E45" s="12" t="s">
        <v>555</v>
      </c>
      <c r="F45" s="17">
        <v>398895</v>
      </c>
      <c r="G45" s="17">
        <v>427.81</v>
      </c>
      <c r="H45" s="17">
        <v>1.32</v>
      </c>
    </row>
    <row r="46" spans="2:8" s="12" customFormat="1" x14ac:dyDescent="0.25">
      <c r="B46" s="12" t="s">
        <v>745</v>
      </c>
      <c r="C46" s="27" t="s">
        <v>143</v>
      </c>
      <c r="D46" s="12" t="s">
        <v>250</v>
      </c>
      <c r="E46" s="12" t="s">
        <v>746</v>
      </c>
      <c r="F46" s="17">
        <v>261016</v>
      </c>
      <c r="G46" s="17">
        <v>418.02</v>
      </c>
      <c r="H46" s="17">
        <v>1.29</v>
      </c>
    </row>
    <row r="47" spans="2:8" s="12" customFormat="1" x14ac:dyDescent="0.25">
      <c r="B47" s="12" t="s">
        <v>1526</v>
      </c>
      <c r="C47" s="27" t="s">
        <v>143</v>
      </c>
      <c r="D47" s="12" t="s">
        <v>266</v>
      </c>
      <c r="E47" s="12" t="s">
        <v>267</v>
      </c>
      <c r="F47" s="17">
        <v>297</v>
      </c>
      <c r="G47" s="17">
        <v>372.53</v>
      </c>
      <c r="H47" s="17">
        <v>1.1499999999999999</v>
      </c>
    </row>
    <row r="48" spans="2:8" s="12" customFormat="1" x14ac:dyDescent="0.25">
      <c r="B48" s="12" t="s">
        <v>747</v>
      </c>
      <c r="C48" s="27" t="s">
        <v>143</v>
      </c>
      <c r="D48" s="12" t="s">
        <v>363</v>
      </c>
      <c r="E48" s="12" t="s">
        <v>748</v>
      </c>
      <c r="F48" s="17">
        <v>11312</v>
      </c>
      <c r="G48" s="17">
        <v>360.18</v>
      </c>
      <c r="H48" s="17">
        <v>1.1100000000000001</v>
      </c>
    </row>
    <row r="49" spans="2:8" s="12" customFormat="1" x14ac:dyDescent="0.25">
      <c r="B49" s="12" t="s">
        <v>749</v>
      </c>
      <c r="C49" s="27" t="s">
        <v>143</v>
      </c>
      <c r="D49" s="12" t="s">
        <v>250</v>
      </c>
      <c r="E49" s="12" t="s">
        <v>750</v>
      </c>
      <c r="F49" s="17">
        <v>62482</v>
      </c>
      <c r="G49" s="17">
        <v>354.59</v>
      </c>
      <c r="H49" s="17">
        <v>1.1000000000000001</v>
      </c>
    </row>
    <row r="50" spans="2:8" s="12" customFormat="1" x14ac:dyDescent="0.25">
      <c r="B50" s="12" t="s">
        <v>1810</v>
      </c>
      <c r="C50" s="27" t="s">
        <v>143</v>
      </c>
      <c r="D50" s="12" t="s">
        <v>285</v>
      </c>
      <c r="E50" s="12" t="s">
        <v>751</v>
      </c>
      <c r="F50" s="17">
        <v>207818</v>
      </c>
      <c r="G50" s="17">
        <v>317.86</v>
      </c>
      <c r="H50" s="17">
        <v>0.98</v>
      </c>
    </row>
    <row r="51" spans="2:8" s="12" customFormat="1" x14ac:dyDescent="0.25">
      <c r="B51" s="12" t="s">
        <v>1795</v>
      </c>
      <c r="C51" s="27" t="s">
        <v>143</v>
      </c>
      <c r="D51" s="12" t="s">
        <v>275</v>
      </c>
      <c r="E51" s="12" t="s">
        <v>723</v>
      </c>
      <c r="F51" s="17">
        <v>13219</v>
      </c>
      <c r="G51" s="17">
        <v>308.42</v>
      </c>
      <c r="H51" s="17">
        <v>0.95</v>
      </c>
    </row>
    <row r="52" spans="2:8" s="12" customFormat="1" x14ac:dyDescent="0.25">
      <c r="B52" s="12" t="s">
        <v>1811</v>
      </c>
      <c r="C52" s="27" t="s">
        <v>143</v>
      </c>
      <c r="D52" s="12" t="s">
        <v>447</v>
      </c>
      <c r="E52" s="12" t="s">
        <v>752</v>
      </c>
      <c r="F52" s="17">
        <v>7727</v>
      </c>
      <c r="G52" s="17">
        <v>295.04000000000002</v>
      </c>
      <c r="H52" s="17">
        <v>0.91</v>
      </c>
    </row>
    <row r="53" spans="2:8" s="12" customFormat="1" x14ac:dyDescent="0.25">
      <c r="B53" s="12" t="s">
        <v>1812</v>
      </c>
      <c r="C53" s="27" t="s">
        <v>143</v>
      </c>
      <c r="D53" s="12" t="s">
        <v>266</v>
      </c>
      <c r="E53" s="12" t="s">
        <v>753</v>
      </c>
      <c r="F53" s="17">
        <v>1465</v>
      </c>
      <c r="G53" s="17">
        <v>255.07</v>
      </c>
      <c r="H53" s="17">
        <v>0.79</v>
      </c>
    </row>
    <row r="54" spans="2:8" s="12" customFormat="1" x14ac:dyDescent="0.25">
      <c r="B54" s="12" t="s">
        <v>754</v>
      </c>
      <c r="C54" s="27" t="s">
        <v>143</v>
      </c>
      <c r="D54" s="12" t="s">
        <v>295</v>
      </c>
      <c r="E54" s="12" t="s">
        <v>755</v>
      </c>
      <c r="F54" s="17">
        <v>60324</v>
      </c>
      <c r="G54" s="17">
        <v>214.81</v>
      </c>
      <c r="H54" s="17">
        <v>0.66</v>
      </c>
    </row>
    <row r="55" spans="2:8" s="12" customFormat="1" x14ac:dyDescent="0.25">
      <c r="B55" s="12" t="s">
        <v>1813</v>
      </c>
      <c r="C55" s="27" t="s">
        <v>143</v>
      </c>
      <c r="D55" s="12" t="s">
        <v>264</v>
      </c>
      <c r="E55" s="12" t="s">
        <v>756</v>
      </c>
      <c r="F55" s="17">
        <v>5698</v>
      </c>
      <c r="G55" s="17">
        <v>209.48</v>
      </c>
      <c r="H55" s="17">
        <v>0.65</v>
      </c>
    </row>
    <row r="56" spans="2:8" s="12" customFormat="1" x14ac:dyDescent="0.25">
      <c r="B56" s="12" t="s">
        <v>1814</v>
      </c>
      <c r="C56" s="27" t="s">
        <v>143</v>
      </c>
      <c r="D56" s="12" t="s">
        <v>295</v>
      </c>
      <c r="E56" s="12" t="s">
        <v>757</v>
      </c>
      <c r="F56" s="17">
        <v>88506</v>
      </c>
      <c r="G56" s="17">
        <v>202.46</v>
      </c>
      <c r="H56" s="17">
        <v>0.63</v>
      </c>
    </row>
    <row r="57" spans="2:8" s="12" customFormat="1" x14ac:dyDescent="0.25">
      <c r="B57" s="12" t="s">
        <v>758</v>
      </c>
      <c r="C57" s="27" t="s">
        <v>143</v>
      </c>
      <c r="D57" s="12" t="s">
        <v>386</v>
      </c>
      <c r="E57" s="12" t="s">
        <v>759</v>
      </c>
      <c r="F57" s="17">
        <v>29385</v>
      </c>
      <c r="G57" s="17">
        <v>198.19</v>
      </c>
      <c r="H57" s="17">
        <v>0.61</v>
      </c>
    </row>
    <row r="58" spans="2:8" s="12" customFormat="1" x14ac:dyDescent="0.25">
      <c r="B58" s="12" t="s">
        <v>1704</v>
      </c>
      <c r="C58" s="27" t="s">
        <v>143</v>
      </c>
      <c r="D58" s="12" t="s">
        <v>266</v>
      </c>
      <c r="E58" s="12" t="s">
        <v>589</v>
      </c>
      <c r="F58" s="17">
        <v>23084</v>
      </c>
      <c r="G58" s="17">
        <v>196.27</v>
      </c>
      <c r="H58" s="17">
        <v>0.61</v>
      </c>
    </row>
    <row r="59" spans="2:8" s="12" customFormat="1" x14ac:dyDescent="0.25">
      <c r="B59" s="12" t="s">
        <v>1815</v>
      </c>
      <c r="C59" s="27" t="s">
        <v>143</v>
      </c>
      <c r="D59" s="12" t="s">
        <v>266</v>
      </c>
      <c r="E59" s="12" t="s">
        <v>760</v>
      </c>
      <c r="F59" s="17">
        <v>15410</v>
      </c>
      <c r="G59" s="17">
        <v>183.59</v>
      </c>
      <c r="H59" s="17">
        <v>0.56999999999999995</v>
      </c>
    </row>
    <row r="60" spans="2:8" s="12" customFormat="1" x14ac:dyDescent="0.25">
      <c r="B60" s="12" t="s">
        <v>1816</v>
      </c>
      <c r="C60" s="27" t="s">
        <v>143</v>
      </c>
      <c r="D60" s="12" t="s">
        <v>368</v>
      </c>
      <c r="E60" s="12" t="s">
        <v>761</v>
      </c>
      <c r="F60" s="17">
        <v>22391</v>
      </c>
      <c r="G60" s="17">
        <v>172.35</v>
      </c>
      <c r="H60" s="17">
        <v>0.53</v>
      </c>
    </row>
    <row r="61" spans="2:8" s="12" customFormat="1" x14ac:dyDescent="0.25">
      <c r="B61" s="12" t="s">
        <v>1685</v>
      </c>
      <c r="C61" s="27" t="s">
        <v>143</v>
      </c>
      <c r="D61" s="12" t="s">
        <v>270</v>
      </c>
      <c r="E61" s="12" t="s">
        <v>558</v>
      </c>
      <c r="F61" s="17">
        <v>21790</v>
      </c>
      <c r="G61" s="17">
        <v>161.65</v>
      </c>
      <c r="H61" s="17">
        <v>0.5</v>
      </c>
    </row>
    <row r="62" spans="2:8" s="12" customFormat="1" x14ac:dyDescent="0.25">
      <c r="B62" s="12" t="s">
        <v>762</v>
      </c>
      <c r="C62" s="27" t="s">
        <v>143</v>
      </c>
      <c r="D62" s="12" t="s">
        <v>285</v>
      </c>
      <c r="E62" s="12" t="s">
        <v>763</v>
      </c>
      <c r="F62" s="17">
        <v>3735</v>
      </c>
      <c r="G62" s="17">
        <v>153.29</v>
      </c>
      <c r="H62" s="17">
        <v>0.47</v>
      </c>
    </row>
    <row r="63" spans="2:8" s="12" customFormat="1" x14ac:dyDescent="0.25">
      <c r="B63" s="12" t="s">
        <v>1549</v>
      </c>
      <c r="C63" s="27" t="s">
        <v>143</v>
      </c>
      <c r="D63" s="12" t="s">
        <v>304</v>
      </c>
      <c r="E63" s="12" t="s">
        <v>305</v>
      </c>
      <c r="F63" s="17">
        <v>22824</v>
      </c>
      <c r="G63" s="17">
        <v>149.83000000000001</v>
      </c>
      <c r="H63" s="17">
        <v>0.46</v>
      </c>
    </row>
    <row r="64" spans="2:8" s="12" customFormat="1" x14ac:dyDescent="0.25">
      <c r="B64" s="12" t="s">
        <v>1539</v>
      </c>
      <c r="C64" s="27" t="s">
        <v>143</v>
      </c>
      <c r="D64" s="12" t="s">
        <v>261</v>
      </c>
      <c r="E64" s="12" t="s">
        <v>289</v>
      </c>
      <c r="F64" s="17">
        <v>7405</v>
      </c>
      <c r="G64" s="17">
        <v>84.09</v>
      </c>
      <c r="H64" s="17">
        <v>0.26</v>
      </c>
    </row>
    <row r="65" spans="2:8" s="12" customFormat="1" x14ac:dyDescent="0.25">
      <c r="B65" s="11" t="s">
        <v>155</v>
      </c>
      <c r="C65" s="62"/>
      <c r="D65" s="11"/>
      <c r="E65" s="11"/>
      <c r="F65" s="60"/>
      <c r="G65" s="60">
        <f>SUM(G12:G64)</f>
        <v>32039.070000000007</v>
      </c>
      <c r="H65" s="60">
        <f>SUM(H12:H64)</f>
        <v>99.119999999999976</v>
      </c>
    </row>
    <row r="66" spans="2:8" s="12" customFormat="1" x14ac:dyDescent="0.25">
      <c r="B66" s="11" t="s">
        <v>156</v>
      </c>
      <c r="C66" s="62"/>
      <c r="D66" s="11"/>
      <c r="E66" s="11"/>
      <c r="F66" s="60"/>
      <c r="G66" s="60">
        <v>420.93</v>
      </c>
      <c r="H66" s="60">
        <v>1.3</v>
      </c>
    </row>
    <row r="67" spans="2:8" s="12" customFormat="1" x14ac:dyDescent="0.25">
      <c r="B67" s="11" t="s">
        <v>157</v>
      </c>
      <c r="C67" s="62"/>
      <c r="D67" s="11"/>
      <c r="E67" s="11"/>
      <c r="F67" s="60"/>
      <c r="G67" s="60">
        <v>32460</v>
      </c>
      <c r="H67" s="60">
        <v>100.42</v>
      </c>
    </row>
    <row r="68" spans="2:8" s="12" customFormat="1" x14ac:dyDescent="0.25">
      <c r="B68" s="11" t="s">
        <v>158</v>
      </c>
      <c r="C68" s="62"/>
      <c r="D68" s="11"/>
      <c r="E68" s="11"/>
      <c r="F68" s="60"/>
      <c r="G68" s="60">
        <v>-149.14302338999886</v>
      </c>
      <c r="H68" s="60">
        <v>-0.42000000000000171</v>
      </c>
    </row>
    <row r="69" spans="2:8" s="12" customFormat="1" x14ac:dyDescent="0.25">
      <c r="B69" s="11" t="s">
        <v>159</v>
      </c>
      <c r="C69" s="62"/>
      <c r="D69" s="11"/>
      <c r="E69" s="11"/>
      <c r="F69" s="60"/>
      <c r="G69" s="60">
        <v>32310.856976610001</v>
      </c>
      <c r="H69" s="60">
        <v>100</v>
      </c>
    </row>
    <row r="70" spans="2:8" s="12" customFormat="1" x14ac:dyDescent="0.25">
      <c r="B70" s="12" t="s">
        <v>160</v>
      </c>
      <c r="C70" s="27"/>
      <c r="F70" s="17"/>
      <c r="G70" s="17"/>
      <c r="H70" s="17"/>
    </row>
    <row r="71" spans="2:8" s="12" customFormat="1" x14ac:dyDescent="0.25">
      <c r="B71" s="11" t="s">
        <v>161</v>
      </c>
      <c r="C71" s="27"/>
      <c r="F71" s="17"/>
      <c r="G71" s="17"/>
      <c r="H71" s="17"/>
    </row>
    <row r="72" spans="2:8" s="12" customFormat="1" x14ac:dyDescent="0.25">
      <c r="B72" s="11" t="s">
        <v>162</v>
      </c>
      <c r="C72" s="27" t="s">
        <v>163</v>
      </c>
      <c r="F72" s="17"/>
      <c r="G72" s="17"/>
      <c r="H72" s="17"/>
    </row>
    <row r="73" spans="2:8" s="12" customFormat="1" x14ac:dyDescent="0.25">
      <c r="B73" s="11" t="s">
        <v>166</v>
      </c>
      <c r="C73" s="27" t="s">
        <v>165</v>
      </c>
      <c r="F73" s="17"/>
      <c r="G73" s="17"/>
      <c r="H73" s="17"/>
    </row>
    <row r="74" spans="2:8" s="12" customFormat="1" x14ac:dyDescent="0.25">
      <c r="B74" s="11" t="s">
        <v>167</v>
      </c>
      <c r="C74" s="27" t="s">
        <v>165</v>
      </c>
      <c r="F74" s="17"/>
      <c r="G74" s="17"/>
      <c r="H74" s="17"/>
    </row>
    <row r="75" spans="2:8" s="12" customFormat="1" x14ac:dyDescent="0.25">
      <c r="B75" s="11" t="s">
        <v>168</v>
      </c>
      <c r="C75" s="27" t="s">
        <v>169</v>
      </c>
      <c r="F75" s="17"/>
      <c r="G75" s="17"/>
      <c r="H75" s="17"/>
    </row>
    <row r="76" spans="2:8" s="12" customFormat="1" x14ac:dyDescent="0.25">
      <c r="B76" s="11" t="s">
        <v>764</v>
      </c>
      <c r="C76" s="62"/>
      <c r="F76" s="17"/>
      <c r="G76" s="17"/>
      <c r="H76" s="17"/>
    </row>
    <row r="77" spans="2:8" s="12" customFormat="1" x14ac:dyDescent="0.25">
      <c r="B77" s="11" t="s">
        <v>765</v>
      </c>
      <c r="C77" s="62"/>
      <c r="F77" s="17"/>
      <c r="G77" s="17"/>
      <c r="H77" s="17"/>
    </row>
    <row r="78" spans="2:8" s="12" customFormat="1" x14ac:dyDescent="0.25">
      <c r="B78" s="11" t="s">
        <v>766</v>
      </c>
      <c r="C78" s="62"/>
      <c r="F78" s="17"/>
      <c r="G78" s="17"/>
      <c r="H78" s="17"/>
    </row>
    <row r="79" spans="2:8" s="12" customFormat="1" x14ac:dyDescent="0.25">
      <c r="B79" s="11" t="s">
        <v>767</v>
      </c>
      <c r="C79" s="62"/>
      <c r="F79" s="17"/>
      <c r="G79" s="17"/>
      <c r="H79" s="17"/>
    </row>
    <row r="80" spans="2:8" s="12" customFormat="1" x14ac:dyDescent="0.25">
      <c r="B80" s="11" t="s">
        <v>768</v>
      </c>
      <c r="C80" s="62"/>
      <c r="F80" s="17"/>
      <c r="G80" s="17"/>
      <c r="H80" s="17"/>
    </row>
    <row r="81" spans="2:8" s="12" customFormat="1" x14ac:dyDescent="0.25">
      <c r="B81" s="11" t="s">
        <v>769</v>
      </c>
      <c r="C81" s="62"/>
      <c r="F81" s="17"/>
      <c r="G81" s="17"/>
      <c r="H81" s="17"/>
    </row>
    <row r="82" spans="2:8" s="12" customFormat="1" x14ac:dyDescent="0.25">
      <c r="B82" s="11" t="s">
        <v>770</v>
      </c>
      <c r="C82" s="62"/>
      <c r="F82" s="17"/>
      <c r="G82" s="17"/>
      <c r="H82" s="17"/>
    </row>
    <row r="83" spans="2:8" s="12" customFormat="1" x14ac:dyDescent="0.25">
      <c r="B83" s="11" t="s">
        <v>771</v>
      </c>
      <c r="C83" s="62"/>
      <c r="F83" s="17"/>
      <c r="G83" s="17"/>
      <c r="H83" s="17"/>
    </row>
    <row r="84" spans="2:8" s="12" customFormat="1" x14ac:dyDescent="0.25">
      <c r="B84" s="11" t="s">
        <v>3511</v>
      </c>
      <c r="C84" s="62"/>
      <c r="F84" s="17"/>
      <c r="G84" s="17"/>
      <c r="H84" s="17"/>
    </row>
    <row r="85" spans="2:8" s="12" customFormat="1" x14ac:dyDescent="0.25">
      <c r="B85" s="12" t="s">
        <v>174</v>
      </c>
      <c r="C85" s="27"/>
      <c r="F85" s="17"/>
      <c r="G85" s="17"/>
      <c r="H85" s="17"/>
    </row>
    <row r="86" spans="2:8" s="12" customFormat="1" x14ac:dyDescent="0.25">
      <c r="B86" s="12" t="s">
        <v>234</v>
      </c>
      <c r="C86" s="27"/>
      <c r="F86" s="17"/>
      <c r="G86" s="17"/>
      <c r="H86" s="17"/>
    </row>
    <row r="89" spans="2:8" s="12" customFormat="1" x14ac:dyDescent="0.25">
      <c r="B89" s="6" t="s">
        <v>1500</v>
      </c>
      <c r="C89" s="7"/>
      <c r="F89" s="17"/>
      <c r="G89" s="17"/>
      <c r="H89" s="17"/>
    </row>
    <row r="90" spans="2:8" s="12" customFormat="1" ht="30" x14ac:dyDescent="0.25">
      <c r="B90" s="6" t="s">
        <v>235</v>
      </c>
      <c r="C90" s="8" t="s">
        <v>236</v>
      </c>
      <c r="F90" s="17"/>
      <c r="G90" s="17"/>
      <c r="H90" s="17"/>
    </row>
    <row r="91" spans="2:8" s="12" customFormat="1" x14ac:dyDescent="0.25">
      <c r="B91" s="156" t="s">
        <v>237</v>
      </c>
      <c r="C91" s="2"/>
      <c r="F91" s="17"/>
      <c r="G91" s="17"/>
      <c r="H91" s="17"/>
    </row>
    <row r="92" spans="2:8" s="12" customFormat="1" x14ac:dyDescent="0.25">
      <c r="B92" s="156" t="s">
        <v>238</v>
      </c>
      <c r="C92" s="2"/>
      <c r="F92" s="17"/>
      <c r="G92" s="17"/>
      <c r="H92" s="17"/>
    </row>
    <row r="93" spans="2:8" s="12" customFormat="1" x14ac:dyDescent="0.25">
      <c r="B93" s="156" t="s">
        <v>239</v>
      </c>
      <c r="C93" s="2"/>
      <c r="F93" s="17"/>
      <c r="G93" s="17"/>
      <c r="H93" s="17"/>
    </row>
    <row r="94" spans="2:8" s="12" customFormat="1" x14ac:dyDescent="0.25">
      <c r="B94" s="156" t="s">
        <v>240</v>
      </c>
      <c r="C94" s="2"/>
      <c r="F94" s="17"/>
      <c r="G94" s="17"/>
      <c r="H94" s="17"/>
    </row>
    <row r="95" spans="2:8" s="12" customFormat="1" x14ac:dyDescent="0.25">
      <c r="B95" s="156" t="s">
        <v>241</v>
      </c>
      <c r="C95" s="2"/>
      <c r="F95" s="17"/>
      <c r="G95" s="17"/>
      <c r="H95" s="17"/>
    </row>
    <row r="96" spans="2:8" s="12" customFormat="1" x14ac:dyDescent="0.25">
      <c r="B96" s="156" t="s">
        <v>242</v>
      </c>
      <c r="C96" s="2"/>
      <c r="F96" s="17"/>
      <c r="G96" s="17"/>
      <c r="H96" s="17"/>
    </row>
    <row r="97" spans="2:8" s="12" customFormat="1" x14ac:dyDescent="0.25">
      <c r="B97" s="6" t="s">
        <v>243</v>
      </c>
      <c r="C97" s="7"/>
      <c r="F97" s="17"/>
      <c r="G97" s="17"/>
      <c r="H97" s="17"/>
    </row>
    <row r="99" spans="2:8" s="12" customFormat="1" x14ac:dyDescent="0.25">
      <c r="B99" s="156" t="s">
        <v>175</v>
      </c>
      <c r="C99" s="2"/>
      <c r="D99" s="156"/>
      <c r="F99" s="17"/>
      <c r="G99" s="17"/>
      <c r="H99" s="17"/>
    </row>
    <row r="100" spans="2:8" s="12" customFormat="1" ht="30" x14ac:dyDescent="0.25">
      <c r="B100" s="4" t="s">
        <v>176</v>
      </c>
      <c r="C100" s="3" t="s">
        <v>177</v>
      </c>
      <c r="D100" s="4" t="s">
        <v>178</v>
      </c>
      <c r="F100" s="17"/>
      <c r="G100" s="17"/>
      <c r="H100" s="17"/>
    </row>
    <row r="101" spans="2:8" s="12" customFormat="1" x14ac:dyDescent="0.25">
      <c r="B101" s="156" t="s">
        <v>165</v>
      </c>
      <c r="C101" s="2" t="s">
        <v>165</v>
      </c>
      <c r="D101" s="156" t="s">
        <v>165</v>
      </c>
      <c r="F101" s="17"/>
      <c r="G101" s="17"/>
      <c r="H101" s="17"/>
    </row>
    <row r="103" spans="2:8" s="12" customFormat="1" x14ac:dyDescent="0.25">
      <c r="B103" s="6" t="s">
        <v>179</v>
      </c>
      <c r="C103" s="14">
        <v>45443</v>
      </c>
      <c r="D103" s="156"/>
      <c r="E103" s="63"/>
      <c r="F103" s="69"/>
      <c r="G103" s="17"/>
      <c r="H103" s="17"/>
    </row>
    <row r="104" spans="2:8" s="12" customFormat="1" x14ac:dyDescent="0.25">
      <c r="B104" s="6" t="s">
        <v>180</v>
      </c>
      <c r="C104" s="7" t="s">
        <v>181</v>
      </c>
      <c r="D104" s="6" t="s">
        <v>182</v>
      </c>
      <c r="E104" s="64" t="s">
        <v>183</v>
      </c>
      <c r="F104" s="61" t="s">
        <v>184</v>
      </c>
      <c r="G104" s="60"/>
      <c r="H104" s="17"/>
    </row>
    <row r="105" spans="2:8" s="12" customFormat="1" x14ac:dyDescent="0.25">
      <c r="B105" s="67" t="s">
        <v>165</v>
      </c>
      <c r="C105" s="68" t="s">
        <v>165</v>
      </c>
      <c r="D105" s="67" t="s">
        <v>165</v>
      </c>
      <c r="E105" s="66" t="s">
        <v>165</v>
      </c>
      <c r="F105" s="65" t="s">
        <v>165</v>
      </c>
      <c r="G105" s="17"/>
      <c r="H105" s="17"/>
    </row>
    <row r="108" spans="2:8" s="12" customFormat="1" x14ac:dyDescent="0.25">
      <c r="B108" s="11" t="s">
        <v>185</v>
      </c>
      <c r="C108" s="27"/>
      <c r="F108" s="17"/>
      <c r="G108" s="17"/>
      <c r="H108" s="17"/>
    </row>
    <row r="109" spans="2:8" s="12" customFormat="1" x14ac:dyDescent="0.25">
      <c r="B109" s="11"/>
      <c r="C109" s="27"/>
      <c r="F109" s="17"/>
      <c r="G109" s="17"/>
      <c r="H109" s="17"/>
    </row>
    <row r="110" spans="2:8" s="12" customFormat="1" x14ac:dyDescent="0.25">
      <c r="B110" s="11" t="s">
        <v>186</v>
      </c>
      <c r="C110" s="27"/>
      <c r="F110" s="17"/>
      <c r="G110" s="17"/>
      <c r="H110" s="17"/>
    </row>
    <row r="111" spans="2:8" s="12" customFormat="1" x14ac:dyDescent="0.25">
      <c r="B111" s="6" t="s">
        <v>187</v>
      </c>
      <c r="C111" s="7" t="s">
        <v>188</v>
      </c>
      <c r="D111" s="11"/>
      <c r="F111" s="17"/>
      <c r="G111" s="17"/>
      <c r="H111" s="17"/>
    </row>
    <row r="112" spans="2:8" s="12" customFormat="1" x14ac:dyDescent="0.25">
      <c r="B112" s="156" t="s">
        <v>165</v>
      </c>
      <c r="C112" s="2" t="s">
        <v>165</v>
      </c>
      <c r="F112" s="17"/>
      <c r="G112" s="17"/>
      <c r="H112" s="17"/>
    </row>
    <row r="114" spans="2:8" s="12" customFormat="1" x14ac:dyDescent="0.25">
      <c r="B114" s="6" t="s">
        <v>189</v>
      </c>
      <c r="C114" s="7" t="s">
        <v>188</v>
      </c>
      <c r="F114" s="17"/>
      <c r="G114" s="17"/>
      <c r="H114" s="17"/>
    </row>
    <row r="115" spans="2:8" s="12" customFormat="1" x14ac:dyDescent="0.25">
      <c r="B115" s="156" t="s">
        <v>165</v>
      </c>
      <c r="C115" s="2" t="s">
        <v>165</v>
      </c>
      <c r="F115" s="17"/>
      <c r="G115" s="17"/>
      <c r="H115" s="17"/>
    </row>
    <row r="117" spans="2:8" s="12" customFormat="1" x14ac:dyDescent="0.25">
      <c r="B117" s="6" t="s">
        <v>165</v>
      </c>
      <c r="C117" s="7" t="s">
        <v>165</v>
      </c>
      <c r="F117" s="17"/>
      <c r="G117" s="17"/>
      <c r="H117" s="17"/>
    </row>
    <row r="118" spans="2:8" s="12" customFormat="1" x14ac:dyDescent="0.25">
      <c r="B118" s="156" t="s">
        <v>165</v>
      </c>
      <c r="C118" s="2" t="s">
        <v>165</v>
      </c>
      <c r="F118" s="17"/>
      <c r="G118" s="17"/>
      <c r="H118" s="17"/>
    </row>
    <row r="120" spans="2:8" s="12" customFormat="1" x14ac:dyDescent="0.25">
      <c r="B120" s="64" t="s">
        <v>190</v>
      </c>
      <c r="C120" s="7" t="s">
        <v>191</v>
      </c>
      <c r="F120" s="17"/>
      <c r="G120" s="17"/>
      <c r="H120" s="17"/>
    </row>
    <row r="121" spans="2:8" s="12" customFormat="1" x14ac:dyDescent="0.25">
      <c r="B121" s="63" t="s">
        <v>165</v>
      </c>
      <c r="C121" s="2" t="s">
        <v>165</v>
      </c>
      <c r="F121" s="17"/>
      <c r="G121" s="17"/>
      <c r="H121" s="17"/>
    </row>
    <row r="123" spans="2:8" s="12" customFormat="1" x14ac:dyDescent="0.25">
      <c r="B123" s="6" t="s">
        <v>192</v>
      </c>
      <c r="C123" s="7" t="s">
        <v>165</v>
      </c>
      <c r="F123" s="17"/>
      <c r="G123" s="17"/>
      <c r="H123" s="17"/>
    </row>
    <row r="125" spans="2:8" s="12" customFormat="1" x14ac:dyDescent="0.25">
      <c r="B125" s="6" t="s">
        <v>193</v>
      </c>
      <c r="C125" s="14">
        <v>45443</v>
      </c>
      <c r="D125" s="156"/>
      <c r="E125" s="63"/>
      <c r="F125" s="69"/>
      <c r="G125" s="17"/>
      <c r="H125" s="17"/>
    </row>
    <row r="126" spans="2:8" s="12" customFormat="1" x14ac:dyDescent="0.25">
      <c r="B126" s="6" t="s">
        <v>180</v>
      </c>
      <c r="C126" s="7" t="s">
        <v>181</v>
      </c>
      <c r="D126" s="6" t="s">
        <v>182</v>
      </c>
      <c r="E126" s="64" t="s">
        <v>183</v>
      </c>
      <c r="F126" s="61" t="s">
        <v>184</v>
      </c>
      <c r="G126" s="60"/>
      <c r="H126" s="17"/>
    </row>
    <row r="127" spans="2:8" s="12" customFormat="1" x14ac:dyDescent="0.25">
      <c r="B127" s="67" t="s">
        <v>165</v>
      </c>
      <c r="C127" s="68" t="s">
        <v>165</v>
      </c>
      <c r="D127" s="67" t="s">
        <v>165</v>
      </c>
      <c r="E127" s="66" t="s">
        <v>165</v>
      </c>
      <c r="F127" s="65" t="s">
        <v>165</v>
      </c>
      <c r="G127" s="17"/>
      <c r="H127" s="17"/>
    </row>
    <row r="128" spans="2:8" s="12" customFormat="1" x14ac:dyDescent="0.25">
      <c r="B128" s="11" t="s">
        <v>185</v>
      </c>
      <c r="C128" s="27"/>
      <c r="F128" s="17"/>
      <c r="G128" s="17"/>
      <c r="H128" s="17"/>
    </row>
    <row r="129" spans="2:8" s="12" customFormat="1" x14ac:dyDescent="0.25">
      <c r="B129" s="11"/>
      <c r="C129" s="27"/>
      <c r="F129" s="17"/>
      <c r="G129" s="17"/>
      <c r="H129" s="17"/>
    </row>
    <row r="130" spans="2:8" s="12" customFormat="1" x14ac:dyDescent="0.25">
      <c r="B130" s="11" t="s">
        <v>186</v>
      </c>
      <c r="C130" s="27"/>
      <c r="F130" s="17"/>
      <c r="G130" s="17"/>
      <c r="H130" s="17"/>
    </row>
    <row r="131" spans="2:8" s="12" customFormat="1" x14ac:dyDescent="0.25">
      <c r="B131" s="6" t="s">
        <v>187</v>
      </c>
      <c r="C131" s="7" t="s">
        <v>188</v>
      </c>
      <c r="D131" s="11"/>
      <c r="F131" s="17"/>
      <c r="G131" s="17"/>
      <c r="H131" s="17"/>
    </row>
    <row r="132" spans="2:8" s="12" customFormat="1" x14ac:dyDescent="0.25">
      <c r="B132" s="156" t="s">
        <v>165</v>
      </c>
      <c r="C132" s="2" t="s">
        <v>165</v>
      </c>
      <c r="F132" s="17"/>
      <c r="G132" s="17"/>
      <c r="H132" s="17"/>
    </row>
    <row r="134" spans="2:8" s="12" customFormat="1" x14ac:dyDescent="0.25">
      <c r="B134" s="6" t="s">
        <v>189</v>
      </c>
      <c r="C134" s="7" t="s">
        <v>188</v>
      </c>
      <c r="F134" s="17"/>
      <c r="G134" s="17"/>
      <c r="H134" s="17"/>
    </row>
    <row r="135" spans="2:8" s="12" customFormat="1" x14ac:dyDescent="0.25">
      <c r="B135" s="156" t="s">
        <v>165</v>
      </c>
      <c r="C135" s="2" t="s">
        <v>165</v>
      </c>
      <c r="F135" s="17"/>
      <c r="G135" s="17"/>
      <c r="H135" s="17"/>
    </row>
    <row r="137" spans="2:8" s="12" customFormat="1" x14ac:dyDescent="0.25">
      <c r="B137" s="6" t="s">
        <v>165</v>
      </c>
      <c r="C137" s="7" t="s">
        <v>165</v>
      </c>
      <c r="F137" s="17"/>
      <c r="G137" s="17"/>
      <c r="H137" s="17"/>
    </row>
    <row r="138" spans="2:8" s="12" customFormat="1" x14ac:dyDescent="0.25">
      <c r="B138" s="156" t="s">
        <v>165</v>
      </c>
      <c r="C138" s="2" t="s">
        <v>165</v>
      </c>
      <c r="F138" s="17"/>
      <c r="G138" s="17"/>
      <c r="H138" s="17"/>
    </row>
    <row r="140" spans="2:8" s="12" customFormat="1" x14ac:dyDescent="0.25">
      <c r="B140" s="64" t="s">
        <v>190</v>
      </c>
      <c r="C140" s="7" t="s">
        <v>191</v>
      </c>
      <c r="F140" s="17"/>
      <c r="G140" s="17"/>
      <c r="H140" s="17"/>
    </row>
    <row r="141" spans="2:8" s="12" customFormat="1" x14ac:dyDescent="0.25">
      <c r="B141" s="63" t="s">
        <v>165</v>
      </c>
      <c r="C141" s="2" t="s">
        <v>165</v>
      </c>
      <c r="F141" s="17"/>
      <c r="G141" s="17"/>
      <c r="H141" s="17"/>
    </row>
    <row r="143" spans="2:8" s="12" customFormat="1" x14ac:dyDescent="0.25">
      <c r="B143" s="6" t="s">
        <v>192</v>
      </c>
      <c r="C143" s="7" t="s">
        <v>165</v>
      </c>
      <c r="F143" s="17"/>
      <c r="G143" s="17"/>
      <c r="H143" s="17"/>
    </row>
    <row r="146" spans="2:80" s="12" customFormat="1" x14ac:dyDescent="0.25">
      <c r="B146" s="11" t="s">
        <v>194</v>
      </c>
      <c r="C146" s="27"/>
      <c r="F146" s="17"/>
      <c r="G146" s="17"/>
      <c r="H146" s="17"/>
    </row>
    <row r="148" spans="2:80" s="12" customFormat="1" x14ac:dyDescent="0.25">
      <c r="B148" s="6" t="s">
        <v>180</v>
      </c>
      <c r="C148" s="7" t="s">
        <v>195</v>
      </c>
      <c r="D148" s="6" t="s">
        <v>196</v>
      </c>
      <c r="E148" s="6" t="s">
        <v>197</v>
      </c>
      <c r="F148" s="60"/>
      <c r="G148" s="17"/>
      <c r="H148" s="17"/>
    </row>
    <row r="149" spans="2:80" s="12" customFormat="1" x14ac:dyDescent="0.25">
      <c r="B149" s="156" t="s">
        <v>165</v>
      </c>
      <c r="C149" s="2" t="s">
        <v>165</v>
      </c>
      <c r="D149" s="156" t="s">
        <v>165</v>
      </c>
      <c r="E149" s="156" t="s">
        <v>165</v>
      </c>
      <c r="F149" s="17"/>
      <c r="G149" s="17"/>
      <c r="H149" s="17"/>
    </row>
    <row r="152" spans="2:80" s="12" customFormat="1" x14ac:dyDescent="0.25">
      <c r="B152" s="11" t="s">
        <v>198</v>
      </c>
      <c r="C152" s="62" t="s">
        <v>165</v>
      </c>
      <c r="D152" s="11"/>
      <c r="E152" s="11"/>
      <c r="F152" s="60"/>
      <c r="G152" s="60"/>
      <c r="H152" s="60"/>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row>
    <row r="154" spans="2:80" s="12" customFormat="1" x14ac:dyDescent="0.25">
      <c r="B154" s="11" t="s">
        <v>199</v>
      </c>
      <c r="C154" s="27"/>
      <c r="F154" s="17"/>
      <c r="G154" s="17"/>
      <c r="H154" s="17"/>
    </row>
    <row r="156" spans="2:80" s="12" customFormat="1" x14ac:dyDescent="0.25">
      <c r="B156" s="6" t="s">
        <v>200</v>
      </c>
      <c r="C156" s="7" t="s">
        <v>188</v>
      </c>
      <c r="D156" s="11"/>
      <c r="F156" s="17"/>
      <c r="G156" s="17"/>
      <c r="H156" s="17"/>
    </row>
    <row r="157" spans="2:80" s="12" customFormat="1" x14ac:dyDescent="0.25">
      <c r="B157" s="156" t="s">
        <v>165</v>
      </c>
      <c r="C157" s="2" t="s">
        <v>165</v>
      </c>
      <c r="F157" s="17"/>
      <c r="G157" s="17"/>
      <c r="H157" s="17"/>
    </row>
    <row r="160" spans="2:80" s="12" customFormat="1" x14ac:dyDescent="0.25">
      <c r="B160" s="6" t="s">
        <v>201</v>
      </c>
      <c r="C160" s="7" t="s">
        <v>202</v>
      </c>
      <c r="D160" s="11"/>
      <c r="F160" s="17"/>
      <c r="G160" s="17"/>
      <c r="H160" s="17"/>
    </row>
    <row r="161" spans="2:80" s="12" customFormat="1" x14ac:dyDescent="0.25">
      <c r="B161" s="156" t="s">
        <v>165</v>
      </c>
      <c r="C161" s="2" t="s">
        <v>165</v>
      </c>
      <c r="F161" s="17"/>
      <c r="G161" s="17"/>
      <c r="H161" s="17"/>
    </row>
    <row r="164" spans="2:80" s="12" customFormat="1" x14ac:dyDescent="0.25">
      <c r="B164" s="11" t="s">
        <v>203</v>
      </c>
      <c r="C164" s="27"/>
      <c r="F164" s="17"/>
      <c r="G164" s="17"/>
      <c r="H164" s="17"/>
    </row>
    <row r="167" spans="2:80" s="12" customFormat="1" x14ac:dyDescent="0.25">
      <c r="B167" s="11" t="s">
        <v>204</v>
      </c>
      <c r="C167" s="27"/>
      <c r="F167" s="17"/>
      <c r="G167" s="17"/>
      <c r="H167" s="17"/>
    </row>
    <row r="169" spans="2:80" s="12" customFormat="1" x14ac:dyDescent="0.25">
      <c r="B169" s="6" t="s">
        <v>180</v>
      </c>
      <c r="C169" s="7" t="s">
        <v>205</v>
      </c>
      <c r="D169" s="6" t="s">
        <v>195</v>
      </c>
      <c r="E169" s="6" t="s">
        <v>196</v>
      </c>
      <c r="F169" s="61" t="s">
        <v>197</v>
      </c>
      <c r="G169" s="60"/>
      <c r="H169" s="17"/>
    </row>
    <row r="170" spans="2:80" s="12" customFormat="1" x14ac:dyDescent="0.25">
      <c r="B170" s="156" t="s">
        <v>165</v>
      </c>
      <c r="C170" s="2" t="s">
        <v>165</v>
      </c>
      <c r="D170" s="156" t="s">
        <v>165</v>
      </c>
      <c r="E170" s="156" t="s">
        <v>165</v>
      </c>
      <c r="F170" s="59" t="s">
        <v>165</v>
      </c>
      <c r="G170" s="17"/>
      <c r="H170" s="17"/>
    </row>
    <row r="173" spans="2:80" s="12" customFormat="1" x14ac:dyDescent="0.25">
      <c r="B173" s="11" t="s">
        <v>198</v>
      </c>
      <c r="C173" s="62" t="s">
        <v>165</v>
      </c>
      <c r="D173" s="11"/>
      <c r="E173" s="11"/>
      <c r="F173" s="60"/>
      <c r="G173" s="60"/>
      <c r="H173" s="60"/>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row>
    <row r="175" spans="2:80" s="12" customFormat="1" x14ac:dyDescent="0.25">
      <c r="B175" s="11" t="s">
        <v>199</v>
      </c>
      <c r="C175" s="27"/>
      <c r="F175" s="17"/>
      <c r="G175" s="17"/>
      <c r="H175" s="17"/>
    </row>
    <row r="177" spans="2:8" s="12" customFormat="1" x14ac:dyDescent="0.25">
      <c r="B177" s="6" t="s">
        <v>200</v>
      </c>
      <c r="C177" s="7" t="s">
        <v>188</v>
      </c>
      <c r="D177" s="11"/>
      <c r="F177" s="17"/>
      <c r="G177" s="17"/>
      <c r="H177" s="17"/>
    </row>
    <row r="178" spans="2:8" s="12" customFormat="1" x14ac:dyDescent="0.25">
      <c r="B178" s="156" t="s">
        <v>165</v>
      </c>
      <c r="C178" s="2" t="s">
        <v>165</v>
      </c>
      <c r="F178" s="17"/>
      <c r="G178" s="17"/>
      <c r="H178" s="17"/>
    </row>
    <row r="181" spans="2:8" s="12" customFormat="1" x14ac:dyDescent="0.25">
      <c r="B181" s="6" t="s">
        <v>201</v>
      </c>
      <c r="C181" s="7" t="s">
        <v>202</v>
      </c>
      <c r="D181" s="11"/>
      <c r="F181" s="17"/>
      <c r="G181" s="17"/>
      <c r="H181" s="17"/>
    </row>
    <row r="182" spans="2:8" s="12" customFormat="1" x14ac:dyDescent="0.25">
      <c r="B182" s="156" t="s">
        <v>165</v>
      </c>
      <c r="C182" s="2" t="s">
        <v>165</v>
      </c>
      <c r="F182" s="17"/>
      <c r="G182" s="17"/>
      <c r="H182" s="17"/>
    </row>
    <row r="185" spans="2:8" s="12" customFormat="1" x14ac:dyDescent="0.25">
      <c r="B185" s="11" t="s">
        <v>203</v>
      </c>
      <c r="C185" s="27"/>
      <c r="F185" s="17"/>
      <c r="G185" s="17"/>
      <c r="H185" s="17"/>
    </row>
    <row r="188" spans="2:8" s="12" customFormat="1" x14ac:dyDescent="0.25">
      <c r="B188" s="11" t="s">
        <v>206</v>
      </c>
      <c r="C188" s="27"/>
      <c r="F188" s="17"/>
      <c r="G188" s="17"/>
      <c r="H188" s="17"/>
    </row>
    <row r="189" spans="2:8" s="12" customFormat="1" x14ac:dyDescent="0.25">
      <c r="B189" s="6" t="s">
        <v>180</v>
      </c>
      <c r="C189" s="7" t="s">
        <v>207</v>
      </c>
      <c r="D189" s="6" t="s">
        <v>208</v>
      </c>
      <c r="E189" s="6" t="s">
        <v>209</v>
      </c>
      <c r="F189" s="61" t="s">
        <v>210</v>
      </c>
      <c r="G189" s="60"/>
      <c r="H189" s="17"/>
    </row>
    <row r="190" spans="2:8" s="12" customFormat="1" x14ac:dyDescent="0.25">
      <c r="B190" s="156" t="s">
        <v>165</v>
      </c>
      <c r="C190" s="2" t="s">
        <v>165</v>
      </c>
      <c r="D190" s="156" t="s">
        <v>165</v>
      </c>
      <c r="E190" s="156" t="s">
        <v>165</v>
      </c>
      <c r="F190" s="59" t="s">
        <v>165</v>
      </c>
      <c r="G190" s="17"/>
      <c r="H190" s="17"/>
    </row>
    <row r="191" spans="2:8" s="12" customFormat="1" x14ac:dyDescent="0.25">
      <c r="B191" s="12" t="s">
        <v>211</v>
      </c>
      <c r="C191" s="27"/>
      <c r="F191" s="17"/>
      <c r="G191" s="17"/>
      <c r="H191" s="17"/>
    </row>
  </sheetData>
  <mergeCells count="3">
    <mergeCell ref="B1:E1"/>
    <mergeCell ref="C3:C7"/>
    <mergeCell ref="D3:D7"/>
  </mergeCells>
  <hyperlinks>
    <hyperlink ref="A1" location="Index!A1" display="Index" xr:uid="{32AF6E5D-25E0-4003-B7B0-106D46374F7D}"/>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E2FB9-8E1A-4DC6-BA2E-ADF0A2606E83}">
  <sheetPr codeName="Sheet45"/>
  <dimension ref="A1:CB165"/>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93</v>
      </c>
      <c r="C1" s="188"/>
      <c r="D1" s="188"/>
      <c r="E1" s="188"/>
      <c r="F1" s="17"/>
      <c r="G1" s="17"/>
      <c r="H1" s="17"/>
    </row>
    <row r="3" spans="1:9" s="12" customFormat="1" ht="15" customHeight="1" x14ac:dyDescent="0.25">
      <c r="B3" s="1" t="s">
        <v>772</v>
      </c>
      <c r="C3" s="178"/>
      <c r="D3" s="179"/>
      <c r="F3" s="17"/>
      <c r="G3" s="17"/>
      <c r="H3" s="17"/>
    </row>
    <row r="4" spans="1:9" s="12" customFormat="1" ht="15" customHeight="1" x14ac:dyDescent="0.25">
      <c r="B4" s="5" t="s">
        <v>773</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708</v>
      </c>
      <c r="C6" s="178"/>
      <c r="D6" s="179"/>
      <c r="F6" s="17"/>
      <c r="G6" s="17"/>
      <c r="H6" s="17"/>
    </row>
    <row r="7" spans="1:9" s="12" customFormat="1" ht="30" customHeight="1" x14ac:dyDescent="0.25">
      <c r="B7" s="159" t="s">
        <v>774</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1608</v>
      </c>
      <c r="C15" s="27" t="s">
        <v>143</v>
      </c>
      <c r="D15" s="12" t="s">
        <v>315</v>
      </c>
      <c r="E15" s="12" t="s">
        <v>418</v>
      </c>
      <c r="F15" s="17">
        <v>48860</v>
      </c>
      <c r="G15" s="17">
        <v>670.73</v>
      </c>
      <c r="H15" s="17">
        <v>8.4600000000000009</v>
      </c>
    </row>
    <row r="16" spans="1:9" s="12" customFormat="1" x14ac:dyDescent="0.25">
      <c r="B16" s="12" t="s">
        <v>1817</v>
      </c>
      <c r="C16" s="27" t="s">
        <v>143</v>
      </c>
      <c r="D16" s="12" t="s">
        <v>297</v>
      </c>
      <c r="E16" s="12" t="s">
        <v>775</v>
      </c>
      <c r="F16" s="17">
        <v>11512</v>
      </c>
      <c r="G16" s="17">
        <v>655.85</v>
      </c>
      <c r="H16" s="17">
        <v>8.27</v>
      </c>
    </row>
    <row r="17" spans="2:8" s="12" customFormat="1" x14ac:dyDescent="0.25">
      <c r="B17" s="12" t="s">
        <v>1635</v>
      </c>
      <c r="C17" s="27" t="s">
        <v>143</v>
      </c>
      <c r="D17" s="12" t="s">
        <v>459</v>
      </c>
      <c r="E17" s="12" t="s">
        <v>460</v>
      </c>
      <c r="F17" s="17">
        <v>48543</v>
      </c>
      <c r="G17" s="17">
        <v>628.34</v>
      </c>
      <c r="H17" s="17">
        <v>7.92</v>
      </c>
    </row>
    <row r="18" spans="2:8" s="12" customFormat="1" x14ac:dyDescent="0.25">
      <c r="B18" s="12" t="s">
        <v>1564</v>
      </c>
      <c r="C18" s="27" t="s">
        <v>143</v>
      </c>
      <c r="D18" s="12" t="s">
        <v>297</v>
      </c>
      <c r="E18" s="12" t="s">
        <v>327</v>
      </c>
      <c r="F18" s="17">
        <v>346904</v>
      </c>
      <c r="G18" s="17">
        <v>621.48</v>
      </c>
      <c r="H18" s="17">
        <v>7.84</v>
      </c>
    </row>
    <row r="19" spans="2:8" s="12" customFormat="1" x14ac:dyDescent="0.25">
      <c r="B19" s="12" t="s">
        <v>1518</v>
      </c>
      <c r="C19" s="27" t="s">
        <v>143</v>
      </c>
      <c r="D19" s="12" t="s">
        <v>144</v>
      </c>
      <c r="E19" s="12" t="s">
        <v>146</v>
      </c>
      <c r="F19" s="17">
        <v>15438</v>
      </c>
      <c r="G19" s="17">
        <v>566.72</v>
      </c>
      <c r="H19" s="17">
        <v>7.15</v>
      </c>
    </row>
    <row r="20" spans="2:8" s="12" customFormat="1" x14ac:dyDescent="0.25">
      <c r="B20" s="12" t="s">
        <v>1517</v>
      </c>
      <c r="C20" s="27" t="s">
        <v>143</v>
      </c>
      <c r="D20" s="12" t="s">
        <v>144</v>
      </c>
      <c r="E20" s="12" t="s">
        <v>145</v>
      </c>
      <c r="F20" s="17">
        <v>40071</v>
      </c>
      <c r="G20" s="17">
        <v>563.76</v>
      </c>
      <c r="H20" s="17">
        <v>7.11</v>
      </c>
    </row>
    <row r="21" spans="2:8" s="12" customFormat="1" x14ac:dyDescent="0.25">
      <c r="B21" s="12" t="s">
        <v>1616</v>
      </c>
      <c r="C21" s="27" t="s">
        <v>143</v>
      </c>
      <c r="D21" s="12" t="s">
        <v>144</v>
      </c>
      <c r="E21" s="12" t="s">
        <v>429</v>
      </c>
      <c r="F21" s="17">
        <v>38742</v>
      </c>
      <c r="G21" s="17">
        <v>512.98</v>
      </c>
      <c r="H21" s="17">
        <v>6.47</v>
      </c>
    </row>
    <row r="22" spans="2:8" s="12" customFormat="1" x14ac:dyDescent="0.25">
      <c r="B22" s="12" t="s">
        <v>1818</v>
      </c>
      <c r="C22" s="27" t="s">
        <v>143</v>
      </c>
      <c r="D22" s="12" t="s">
        <v>324</v>
      </c>
      <c r="E22" s="12" t="s">
        <v>776</v>
      </c>
      <c r="F22" s="17">
        <v>48769</v>
      </c>
      <c r="G22" s="17">
        <v>497.61</v>
      </c>
      <c r="H22" s="17">
        <v>6.28</v>
      </c>
    </row>
    <row r="23" spans="2:8" s="12" customFormat="1" x14ac:dyDescent="0.25">
      <c r="B23" s="12" t="s">
        <v>1623</v>
      </c>
      <c r="C23" s="27" t="s">
        <v>143</v>
      </c>
      <c r="D23" s="12" t="s">
        <v>144</v>
      </c>
      <c r="E23" s="12" t="s">
        <v>437</v>
      </c>
      <c r="F23" s="17">
        <v>31709</v>
      </c>
      <c r="G23" s="17">
        <v>389.53</v>
      </c>
      <c r="H23" s="17">
        <v>4.91</v>
      </c>
    </row>
    <row r="24" spans="2:8" s="12" customFormat="1" x14ac:dyDescent="0.25">
      <c r="B24" s="12" t="s">
        <v>593</v>
      </c>
      <c r="C24" s="27" t="s">
        <v>143</v>
      </c>
      <c r="D24" s="12" t="s">
        <v>297</v>
      </c>
      <c r="E24" s="12" t="s">
        <v>594</v>
      </c>
      <c r="F24" s="17">
        <v>219896</v>
      </c>
      <c r="G24" s="17">
        <v>361.07</v>
      </c>
      <c r="H24" s="17">
        <v>4.55</v>
      </c>
    </row>
    <row r="25" spans="2:8" s="12" customFormat="1" x14ac:dyDescent="0.25">
      <c r="B25" s="12" t="s">
        <v>1724</v>
      </c>
      <c r="C25" s="27" t="s">
        <v>143</v>
      </c>
      <c r="D25" s="12" t="s">
        <v>315</v>
      </c>
      <c r="E25" s="12" t="s">
        <v>622</v>
      </c>
      <c r="F25" s="17">
        <v>18759</v>
      </c>
      <c r="G25" s="17">
        <v>333.59</v>
      </c>
      <c r="H25" s="17">
        <v>4.21</v>
      </c>
    </row>
    <row r="26" spans="2:8" s="12" customFormat="1" x14ac:dyDescent="0.25">
      <c r="B26" s="12" t="s">
        <v>1558</v>
      </c>
      <c r="C26" s="27" t="s">
        <v>143</v>
      </c>
      <c r="D26" s="12" t="s">
        <v>144</v>
      </c>
      <c r="E26" s="12" t="s">
        <v>318</v>
      </c>
      <c r="F26" s="17">
        <v>70485</v>
      </c>
      <c r="G26" s="17">
        <v>308.87</v>
      </c>
      <c r="H26" s="17">
        <v>3.9</v>
      </c>
    </row>
    <row r="27" spans="2:8" s="12" customFormat="1" x14ac:dyDescent="0.25">
      <c r="B27" s="12" t="s">
        <v>1819</v>
      </c>
      <c r="C27" s="27" t="s">
        <v>143</v>
      </c>
      <c r="D27" s="12" t="s">
        <v>144</v>
      </c>
      <c r="E27" s="12" t="s">
        <v>147</v>
      </c>
      <c r="F27" s="17">
        <v>4575</v>
      </c>
      <c r="G27" s="17">
        <v>215.11</v>
      </c>
      <c r="H27" s="17">
        <v>2.71</v>
      </c>
    </row>
    <row r="28" spans="2:8" s="12" customFormat="1" x14ac:dyDescent="0.25">
      <c r="B28" s="12" t="s">
        <v>1700</v>
      </c>
      <c r="C28" s="27" t="s">
        <v>143</v>
      </c>
      <c r="D28" s="12" t="s">
        <v>315</v>
      </c>
      <c r="E28" s="12" t="s">
        <v>585</v>
      </c>
      <c r="F28" s="17">
        <v>1249675</v>
      </c>
      <c r="G28" s="17">
        <v>190.58</v>
      </c>
      <c r="H28" s="17">
        <v>2.4</v>
      </c>
    </row>
    <row r="29" spans="2:8" s="12" customFormat="1" x14ac:dyDescent="0.25">
      <c r="B29" s="12" t="s">
        <v>1532</v>
      </c>
      <c r="C29" s="27" t="s">
        <v>143</v>
      </c>
      <c r="D29" s="12" t="s">
        <v>144</v>
      </c>
      <c r="E29" s="12" t="s">
        <v>277</v>
      </c>
      <c r="F29" s="17">
        <v>5150</v>
      </c>
      <c r="G29" s="17">
        <v>175.64</v>
      </c>
      <c r="H29" s="17">
        <v>2.2200000000000002</v>
      </c>
    </row>
    <row r="30" spans="2:8" s="12" customFormat="1" x14ac:dyDescent="0.25">
      <c r="B30" s="12" t="s">
        <v>1820</v>
      </c>
      <c r="C30" s="27" t="s">
        <v>143</v>
      </c>
      <c r="D30" s="12" t="s">
        <v>459</v>
      </c>
      <c r="E30" s="12" t="s">
        <v>777</v>
      </c>
      <c r="F30" s="17">
        <v>45210</v>
      </c>
      <c r="G30" s="17">
        <v>163.1</v>
      </c>
      <c r="H30" s="17">
        <v>2.06</v>
      </c>
    </row>
    <row r="31" spans="2:8" s="12" customFormat="1" x14ac:dyDescent="0.25">
      <c r="B31" s="12" t="s">
        <v>1821</v>
      </c>
      <c r="C31" s="27" t="s">
        <v>143</v>
      </c>
      <c r="D31" s="12" t="s">
        <v>144</v>
      </c>
      <c r="E31" s="12" t="s">
        <v>778</v>
      </c>
      <c r="F31" s="17">
        <v>3113</v>
      </c>
      <c r="G31" s="17">
        <v>154.75</v>
      </c>
      <c r="H31" s="17">
        <v>1.95</v>
      </c>
    </row>
    <row r="32" spans="2:8" s="12" customFormat="1" x14ac:dyDescent="0.25">
      <c r="B32" s="12" t="s">
        <v>1708</v>
      </c>
      <c r="C32" s="27" t="s">
        <v>143</v>
      </c>
      <c r="D32" s="12" t="s">
        <v>144</v>
      </c>
      <c r="E32" s="12" t="s">
        <v>595</v>
      </c>
      <c r="F32" s="17">
        <v>1735</v>
      </c>
      <c r="G32" s="17">
        <v>120.48</v>
      </c>
      <c r="H32" s="17">
        <v>1.52</v>
      </c>
    </row>
    <row r="33" spans="2:8" s="12" customFormat="1" x14ac:dyDescent="0.25">
      <c r="B33" s="12" t="s">
        <v>1822</v>
      </c>
      <c r="C33" s="27" t="s">
        <v>143</v>
      </c>
      <c r="D33" s="12" t="s">
        <v>297</v>
      </c>
      <c r="E33" s="12" t="s">
        <v>779</v>
      </c>
      <c r="F33" s="17">
        <v>4859</v>
      </c>
      <c r="G33" s="17">
        <v>117.48</v>
      </c>
      <c r="H33" s="17">
        <v>1.48</v>
      </c>
    </row>
    <row r="34" spans="2:8" s="12" customFormat="1" x14ac:dyDescent="0.25">
      <c r="B34" s="12" t="s">
        <v>1808</v>
      </c>
      <c r="C34" s="27" t="s">
        <v>143</v>
      </c>
      <c r="D34" s="12" t="s">
        <v>144</v>
      </c>
      <c r="E34" s="12" t="s">
        <v>743</v>
      </c>
      <c r="F34" s="17">
        <v>8024</v>
      </c>
      <c r="G34" s="17">
        <v>116.93</v>
      </c>
      <c r="H34" s="17">
        <v>1.47</v>
      </c>
    </row>
    <row r="35" spans="2:8" s="12" customFormat="1" x14ac:dyDescent="0.25">
      <c r="B35" s="12" t="s">
        <v>1823</v>
      </c>
      <c r="C35" s="27" t="s">
        <v>143</v>
      </c>
      <c r="D35" s="12" t="s">
        <v>144</v>
      </c>
      <c r="E35" s="12" t="s">
        <v>780</v>
      </c>
      <c r="F35" s="17">
        <v>4161</v>
      </c>
      <c r="G35" s="17">
        <v>95.04</v>
      </c>
      <c r="H35" s="17">
        <v>1.2</v>
      </c>
    </row>
    <row r="36" spans="2:8" s="12" customFormat="1" x14ac:dyDescent="0.25">
      <c r="B36" s="12" t="s">
        <v>1824</v>
      </c>
      <c r="C36" s="27" t="s">
        <v>143</v>
      </c>
      <c r="D36" s="12" t="s">
        <v>144</v>
      </c>
      <c r="E36" s="12" t="s">
        <v>781</v>
      </c>
      <c r="F36" s="17">
        <v>1153</v>
      </c>
      <c r="G36" s="17">
        <v>85.96</v>
      </c>
      <c r="H36" s="17">
        <v>1.08</v>
      </c>
    </row>
    <row r="37" spans="2:8" s="12" customFormat="1" x14ac:dyDescent="0.25">
      <c r="B37" s="12" t="s">
        <v>1651</v>
      </c>
      <c r="C37" s="27" t="s">
        <v>143</v>
      </c>
      <c r="D37" s="12" t="s">
        <v>478</v>
      </c>
      <c r="E37" s="12" t="s">
        <v>479</v>
      </c>
      <c r="F37" s="17">
        <v>4205</v>
      </c>
      <c r="G37" s="17">
        <v>72.95</v>
      </c>
      <c r="H37" s="17">
        <v>0.92</v>
      </c>
    </row>
    <row r="38" spans="2:8" s="12" customFormat="1" x14ac:dyDescent="0.25">
      <c r="B38" s="12" t="s">
        <v>1825</v>
      </c>
      <c r="C38" s="27" t="s">
        <v>143</v>
      </c>
      <c r="D38" s="12" t="s">
        <v>478</v>
      </c>
      <c r="E38" s="12" t="s">
        <v>782</v>
      </c>
      <c r="F38" s="17">
        <v>1420</v>
      </c>
      <c r="G38" s="17">
        <v>63.77</v>
      </c>
      <c r="H38" s="17">
        <v>0.8</v>
      </c>
    </row>
    <row r="39" spans="2:8" s="12" customFormat="1" x14ac:dyDescent="0.25">
      <c r="B39" s="12" t="s">
        <v>1655</v>
      </c>
      <c r="C39" s="27" t="s">
        <v>143</v>
      </c>
      <c r="D39" s="12" t="s">
        <v>144</v>
      </c>
      <c r="E39" s="12" t="s">
        <v>486</v>
      </c>
      <c r="F39" s="17">
        <v>9625</v>
      </c>
      <c r="G39" s="17">
        <v>49.59</v>
      </c>
      <c r="H39" s="17">
        <v>0.63</v>
      </c>
    </row>
    <row r="40" spans="2:8" s="12" customFormat="1" x14ac:dyDescent="0.25">
      <c r="B40" s="12" t="s">
        <v>1826</v>
      </c>
      <c r="C40" s="27" t="s">
        <v>143</v>
      </c>
      <c r="D40" s="12" t="s">
        <v>144</v>
      </c>
      <c r="E40" s="12" t="s">
        <v>783</v>
      </c>
      <c r="F40" s="17">
        <v>8157</v>
      </c>
      <c r="G40" s="17">
        <v>49.32</v>
      </c>
      <c r="H40" s="17">
        <v>0.62</v>
      </c>
    </row>
    <row r="41" spans="2:8" s="12" customFormat="1" x14ac:dyDescent="0.25">
      <c r="B41" s="12" t="s">
        <v>1827</v>
      </c>
      <c r="C41" s="27" t="s">
        <v>143</v>
      </c>
      <c r="D41" s="12" t="s">
        <v>144</v>
      </c>
      <c r="E41" s="12" t="s">
        <v>784</v>
      </c>
      <c r="F41" s="17">
        <v>4390</v>
      </c>
      <c r="G41" s="17">
        <v>40.31</v>
      </c>
      <c r="H41" s="17">
        <v>0.51</v>
      </c>
    </row>
    <row r="42" spans="2:8" s="12" customFormat="1" x14ac:dyDescent="0.25">
      <c r="B42" s="12" t="s">
        <v>1828</v>
      </c>
      <c r="C42" s="27" t="s">
        <v>143</v>
      </c>
      <c r="D42" s="12" t="s">
        <v>144</v>
      </c>
      <c r="E42" s="12" t="s">
        <v>785</v>
      </c>
      <c r="F42" s="17">
        <v>3538</v>
      </c>
      <c r="G42" s="17">
        <v>32.49</v>
      </c>
      <c r="H42" s="17">
        <v>0.41</v>
      </c>
    </row>
    <row r="43" spans="2:8" s="12" customFormat="1" x14ac:dyDescent="0.25">
      <c r="B43" s="12" t="s">
        <v>1829</v>
      </c>
      <c r="C43" s="27" t="s">
        <v>143</v>
      </c>
      <c r="D43" s="12" t="s">
        <v>478</v>
      </c>
      <c r="E43" s="12" t="s">
        <v>786</v>
      </c>
      <c r="F43" s="17">
        <v>2648</v>
      </c>
      <c r="G43" s="17">
        <v>30.11</v>
      </c>
      <c r="H43" s="17">
        <v>0.38</v>
      </c>
    </row>
    <row r="44" spans="2:8" s="12" customFormat="1" x14ac:dyDescent="0.25">
      <c r="B44" s="12" t="s">
        <v>1830</v>
      </c>
      <c r="C44" s="27" t="s">
        <v>143</v>
      </c>
      <c r="D44" s="12" t="s">
        <v>144</v>
      </c>
      <c r="E44" s="12" t="s">
        <v>787</v>
      </c>
      <c r="F44" s="17">
        <v>3536</v>
      </c>
      <c r="G44" s="17">
        <v>27.88</v>
      </c>
      <c r="H44" s="17">
        <v>0.35</v>
      </c>
    </row>
    <row r="45" spans="2:8" s="12" customFormat="1" x14ac:dyDescent="0.25">
      <c r="B45" s="11" t="s">
        <v>155</v>
      </c>
      <c r="C45" s="62"/>
      <c r="D45" s="11"/>
      <c r="E45" s="11"/>
      <c r="F45" s="60"/>
      <c r="G45" s="60">
        <f>SUM(G12:G44)</f>
        <v>7912.0199999999995</v>
      </c>
      <c r="H45" s="60">
        <f>SUM(H12:H44)</f>
        <v>99.779999999999987</v>
      </c>
    </row>
    <row r="46" spans="2:8" s="12" customFormat="1" x14ac:dyDescent="0.25">
      <c r="B46" s="11" t="s">
        <v>157</v>
      </c>
      <c r="C46" s="62"/>
      <c r="D46" s="11"/>
      <c r="E46" s="11"/>
      <c r="F46" s="60"/>
      <c r="G46" s="60">
        <v>7912.02</v>
      </c>
      <c r="H46" s="60">
        <v>99.78</v>
      </c>
    </row>
    <row r="47" spans="2:8" s="12" customFormat="1" x14ac:dyDescent="0.25">
      <c r="B47" s="11" t="s">
        <v>231</v>
      </c>
      <c r="C47" s="62"/>
      <c r="D47" s="11"/>
      <c r="E47" s="11"/>
      <c r="F47" s="60"/>
      <c r="G47" s="60">
        <v>17.149160999999367</v>
      </c>
      <c r="H47" s="60">
        <v>0.21999999999999886</v>
      </c>
    </row>
    <row r="48" spans="2:8" s="12" customFormat="1" x14ac:dyDescent="0.25">
      <c r="B48" s="11" t="s">
        <v>159</v>
      </c>
      <c r="C48" s="62"/>
      <c r="D48" s="11"/>
      <c r="E48" s="11"/>
      <c r="F48" s="60"/>
      <c r="G48" s="60">
        <v>7929.1691609999998</v>
      </c>
      <c r="H48" s="60">
        <v>100</v>
      </c>
    </row>
    <row r="49" spans="2:8" s="12" customFormat="1" x14ac:dyDescent="0.25">
      <c r="B49" s="12" t="s">
        <v>160</v>
      </c>
      <c r="C49" s="27"/>
      <c r="F49" s="17"/>
      <c r="G49" s="17"/>
      <c r="H49" s="17"/>
    </row>
    <row r="50" spans="2:8" s="12" customFormat="1" x14ac:dyDescent="0.25">
      <c r="B50" s="11" t="s">
        <v>161</v>
      </c>
      <c r="C50" s="27"/>
      <c r="F50" s="17"/>
      <c r="G50" s="17"/>
      <c r="H50" s="17"/>
    </row>
    <row r="51" spans="2:8" s="12" customFormat="1" x14ac:dyDescent="0.25">
      <c r="B51" s="11" t="s">
        <v>162</v>
      </c>
      <c r="C51" s="27" t="s">
        <v>163</v>
      </c>
      <c r="F51" s="17"/>
      <c r="G51" s="17"/>
      <c r="H51" s="17"/>
    </row>
    <row r="52" spans="2:8" s="12" customFormat="1" x14ac:dyDescent="0.25">
      <c r="B52" s="11" t="s">
        <v>166</v>
      </c>
      <c r="C52" s="27" t="s">
        <v>165</v>
      </c>
      <c r="F52" s="17"/>
      <c r="G52" s="17"/>
      <c r="H52" s="17"/>
    </row>
    <row r="53" spans="2:8" s="12" customFormat="1" x14ac:dyDescent="0.25">
      <c r="B53" s="11" t="s">
        <v>167</v>
      </c>
      <c r="C53" s="27" t="s">
        <v>165</v>
      </c>
      <c r="F53" s="17"/>
      <c r="G53" s="17"/>
      <c r="H53" s="17"/>
    </row>
    <row r="54" spans="2:8" s="12" customFormat="1" x14ac:dyDescent="0.25">
      <c r="B54" s="11" t="s">
        <v>168</v>
      </c>
      <c r="C54" s="27" t="s">
        <v>169</v>
      </c>
      <c r="F54" s="17"/>
      <c r="G54" s="17"/>
      <c r="H54" s="17"/>
    </row>
    <row r="55" spans="2:8" s="12" customFormat="1" x14ac:dyDescent="0.25">
      <c r="B55" s="11" t="s">
        <v>788</v>
      </c>
      <c r="C55" s="62"/>
      <c r="F55" s="17"/>
      <c r="G55" s="17"/>
      <c r="H55" s="17"/>
    </row>
    <row r="56" spans="2:8" s="12" customFormat="1" x14ac:dyDescent="0.25">
      <c r="B56" s="11" t="s">
        <v>789</v>
      </c>
      <c r="C56" s="62"/>
      <c r="F56" s="17"/>
      <c r="G56" s="17"/>
      <c r="H56" s="17"/>
    </row>
    <row r="57" spans="2:8" s="12" customFormat="1" x14ac:dyDescent="0.25">
      <c r="B57" s="11" t="s">
        <v>974</v>
      </c>
      <c r="C57" s="62"/>
      <c r="F57" s="17"/>
      <c r="G57" s="17"/>
      <c r="H57" s="17"/>
    </row>
    <row r="58" spans="2:8" s="12" customFormat="1" x14ac:dyDescent="0.25">
      <c r="B58" s="12" t="s">
        <v>174</v>
      </c>
      <c r="C58" s="27"/>
      <c r="F58" s="17"/>
      <c r="G58" s="17"/>
      <c r="H58" s="17"/>
    </row>
    <row r="59" spans="2:8" s="12" customFormat="1" x14ac:dyDescent="0.25">
      <c r="B59" s="12" t="s">
        <v>234</v>
      </c>
      <c r="C59" s="27"/>
      <c r="F59" s="17"/>
      <c r="G59" s="17"/>
      <c r="H59" s="17"/>
    </row>
    <row r="62" spans="2:8" s="12" customFormat="1" x14ac:dyDescent="0.25">
      <c r="B62" s="6" t="s">
        <v>1500</v>
      </c>
      <c r="C62" s="7"/>
      <c r="F62" s="17"/>
      <c r="G62" s="17"/>
      <c r="H62" s="17"/>
    </row>
    <row r="63" spans="2:8" s="12" customFormat="1" ht="30" x14ac:dyDescent="0.25">
      <c r="B63" s="6" t="s">
        <v>235</v>
      </c>
      <c r="C63" s="8" t="s">
        <v>236</v>
      </c>
      <c r="F63" s="17"/>
      <c r="G63" s="17"/>
      <c r="H63" s="17"/>
    </row>
    <row r="64" spans="2:8" s="12" customFormat="1" x14ac:dyDescent="0.25">
      <c r="B64" s="156" t="s">
        <v>237</v>
      </c>
      <c r="C64" s="2"/>
      <c r="F64" s="17"/>
      <c r="G64" s="17"/>
      <c r="H64" s="17"/>
    </row>
    <row r="65" spans="2:8" s="12" customFormat="1" x14ac:dyDescent="0.25">
      <c r="B65" s="156" t="s">
        <v>238</v>
      </c>
      <c r="C65" s="2"/>
      <c r="F65" s="17"/>
      <c r="G65" s="17"/>
      <c r="H65" s="17"/>
    </row>
    <row r="66" spans="2:8" s="12" customFormat="1" x14ac:dyDescent="0.25">
      <c r="B66" s="156" t="s">
        <v>239</v>
      </c>
      <c r="C66" s="2"/>
      <c r="F66" s="17"/>
      <c r="G66" s="17"/>
      <c r="H66" s="17"/>
    </row>
    <row r="67" spans="2:8" s="12" customFormat="1" x14ac:dyDescent="0.25">
      <c r="B67" s="156" t="s">
        <v>240</v>
      </c>
      <c r="C67" s="2"/>
      <c r="F67" s="17"/>
      <c r="G67" s="17"/>
      <c r="H67" s="17"/>
    </row>
    <row r="68" spans="2:8" s="12" customFormat="1" x14ac:dyDescent="0.25">
      <c r="B68" s="156" t="s">
        <v>241</v>
      </c>
      <c r="C68" s="2"/>
      <c r="F68" s="17"/>
      <c r="G68" s="17"/>
      <c r="H68" s="17"/>
    </row>
    <row r="69" spans="2:8" s="12" customFormat="1" x14ac:dyDescent="0.25">
      <c r="B69" s="156" t="s">
        <v>242</v>
      </c>
      <c r="C69" s="2"/>
      <c r="F69" s="17"/>
      <c r="G69" s="17"/>
      <c r="H69" s="17"/>
    </row>
    <row r="70" spans="2:8" s="12" customFormat="1" x14ac:dyDescent="0.25">
      <c r="B70" s="6" t="s">
        <v>243</v>
      </c>
      <c r="C70" s="7"/>
      <c r="F70" s="17"/>
      <c r="G70" s="17"/>
      <c r="H70" s="17"/>
    </row>
    <row r="72" spans="2:8" s="12" customFormat="1" x14ac:dyDescent="0.25">
      <c r="B72" s="156" t="s">
        <v>175</v>
      </c>
      <c r="C72" s="2"/>
      <c r="D72" s="156"/>
      <c r="F72" s="17"/>
      <c r="G72" s="17"/>
      <c r="H72" s="17"/>
    </row>
    <row r="73" spans="2:8" s="12" customFormat="1" ht="30" x14ac:dyDescent="0.25">
      <c r="B73" s="4" t="s">
        <v>176</v>
      </c>
      <c r="C73" s="3" t="s">
        <v>177</v>
      </c>
      <c r="D73" s="4" t="s">
        <v>178</v>
      </c>
      <c r="F73" s="17"/>
      <c r="G73" s="17"/>
      <c r="H73" s="17"/>
    </row>
    <row r="74" spans="2:8" s="12" customFormat="1" x14ac:dyDescent="0.25">
      <c r="B74" s="156" t="s">
        <v>1289</v>
      </c>
      <c r="C74" s="161">
        <f>102417.89/10000000</f>
        <v>1.0241788999999999E-2</v>
      </c>
      <c r="D74" s="160">
        <v>0</v>
      </c>
      <c r="F74" s="17"/>
      <c r="G74" s="17"/>
      <c r="H74" s="17"/>
    </row>
    <row r="75" spans="2:8" s="12" customFormat="1" x14ac:dyDescent="0.25">
      <c r="B75" s="156" t="s">
        <v>91</v>
      </c>
      <c r="C75" s="161">
        <f>383655155.05/10000000</f>
        <v>38.365515505000005</v>
      </c>
      <c r="D75" s="154">
        <v>79.02</v>
      </c>
      <c r="F75" s="17"/>
      <c r="G75" s="17"/>
      <c r="H75" s="17"/>
    </row>
    <row r="77" spans="2:8" s="12" customFormat="1" x14ac:dyDescent="0.25">
      <c r="B77" s="6" t="s">
        <v>179</v>
      </c>
      <c r="C77" s="14">
        <v>45443</v>
      </c>
      <c r="D77" s="156"/>
      <c r="E77" s="63"/>
      <c r="F77" s="69"/>
      <c r="G77" s="17"/>
      <c r="H77" s="17"/>
    </row>
    <row r="78" spans="2:8" s="12" customFormat="1" x14ac:dyDescent="0.25">
      <c r="B78" s="6" t="s">
        <v>180</v>
      </c>
      <c r="C78" s="7" t="s">
        <v>181</v>
      </c>
      <c r="D78" s="6" t="s">
        <v>182</v>
      </c>
      <c r="E78" s="64" t="s">
        <v>183</v>
      </c>
      <c r="F78" s="61" t="s">
        <v>184</v>
      </c>
      <c r="G78" s="60"/>
      <c r="H78" s="17"/>
    </row>
    <row r="79" spans="2:8" s="12" customFormat="1" x14ac:dyDescent="0.25">
      <c r="B79" s="67" t="s">
        <v>165</v>
      </c>
      <c r="C79" s="68" t="s">
        <v>165</v>
      </c>
      <c r="D79" s="67" t="s">
        <v>165</v>
      </c>
      <c r="E79" s="66" t="s">
        <v>165</v>
      </c>
      <c r="F79" s="65" t="s">
        <v>165</v>
      </c>
      <c r="G79" s="17"/>
      <c r="H79" s="17"/>
    </row>
    <row r="82" spans="2:8" s="12" customFormat="1" x14ac:dyDescent="0.25">
      <c r="B82" s="11" t="s">
        <v>185</v>
      </c>
      <c r="C82" s="27"/>
      <c r="F82" s="17"/>
      <c r="G82" s="17"/>
      <c r="H82" s="17"/>
    </row>
    <row r="83" spans="2:8" s="12" customFormat="1" x14ac:dyDescent="0.25">
      <c r="B83" s="11"/>
      <c r="C83" s="27"/>
      <c r="F83" s="17"/>
      <c r="G83" s="17"/>
      <c r="H83" s="17"/>
    </row>
    <row r="84" spans="2:8" s="12" customFormat="1" x14ac:dyDescent="0.25">
      <c r="B84" s="11" t="s">
        <v>186</v>
      </c>
      <c r="C84" s="27"/>
      <c r="F84" s="17"/>
      <c r="G84" s="17"/>
      <c r="H84" s="17"/>
    </row>
    <row r="85" spans="2:8" s="12" customFormat="1" x14ac:dyDescent="0.25">
      <c r="B85" s="6" t="s">
        <v>187</v>
      </c>
      <c r="C85" s="7" t="s">
        <v>188</v>
      </c>
      <c r="D85" s="11"/>
      <c r="F85" s="17"/>
      <c r="G85" s="17"/>
      <c r="H85" s="17"/>
    </row>
    <row r="86" spans="2:8" s="12" customFormat="1" x14ac:dyDescent="0.25">
      <c r="B86" s="156" t="s">
        <v>165</v>
      </c>
      <c r="C86" s="2" t="s">
        <v>165</v>
      </c>
      <c r="F86" s="17"/>
      <c r="G86" s="17"/>
      <c r="H86" s="17"/>
    </row>
    <row r="88" spans="2:8" s="12" customFormat="1" x14ac:dyDescent="0.25">
      <c r="B88" s="6" t="s">
        <v>189</v>
      </c>
      <c r="C88" s="7" t="s">
        <v>188</v>
      </c>
      <c r="F88" s="17"/>
      <c r="G88" s="17"/>
      <c r="H88" s="17"/>
    </row>
    <row r="89" spans="2:8" s="12" customFormat="1" x14ac:dyDescent="0.25">
      <c r="B89" s="156" t="s">
        <v>165</v>
      </c>
      <c r="C89" s="2" t="s">
        <v>165</v>
      </c>
      <c r="F89" s="17"/>
      <c r="G89" s="17"/>
      <c r="H89" s="17"/>
    </row>
    <row r="91" spans="2:8" s="12" customFormat="1" x14ac:dyDescent="0.25">
      <c r="B91" s="6" t="s">
        <v>165</v>
      </c>
      <c r="C91" s="7" t="s">
        <v>165</v>
      </c>
      <c r="F91" s="17"/>
      <c r="G91" s="17"/>
      <c r="H91" s="17"/>
    </row>
    <row r="92" spans="2:8" s="12" customFormat="1" x14ac:dyDescent="0.25">
      <c r="B92" s="156" t="s">
        <v>165</v>
      </c>
      <c r="C92" s="2" t="s">
        <v>165</v>
      </c>
      <c r="F92" s="17"/>
      <c r="G92" s="17"/>
      <c r="H92" s="17"/>
    </row>
    <row r="94" spans="2:8" s="12" customFormat="1" x14ac:dyDescent="0.25">
      <c r="B94" s="64" t="s">
        <v>190</v>
      </c>
      <c r="C94" s="7" t="s">
        <v>191</v>
      </c>
      <c r="F94" s="17"/>
      <c r="G94" s="17"/>
      <c r="H94" s="17"/>
    </row>
    <row r="95" spans="2:8" s="12" customFormat="1" x14ac:dyDescent="0.25">
      <c r="B95" s="63" t="s">
        <v>165</v>
      </c>
      <c r="C95" s="2" t="s">
        <v>165</v>
      </c>
      <c r="F95" s="17"/>
      <c r="G95" s="17"/>
      <c r="H95" s="17"/>
    </row>
    <row r="97" spans="2:8" s="12" customFormat="1" x14ac:dyDescent="0.25">
      <c r="B97" s="6" t="s">
        <v>192</v>
      </c>
      <c r="C97" s="7" t="s">
        <v>165</v>
      </c>
      <c r="F97" s="17"/>
      <c r="G97" s="17"/>
      <c r="H97" s="17"/>
    </row>
    <row r="99" spans="2:8" s="12" customFormat="1" x14ac:dyDescent="0.25">
      <c r="B99" s="6" t="s">
        <v>193</v>
      </c>
      <c r="C99" s="14">
        <v>45443</v>
      </c>
      <c r="D99" s="156"/>
      <c r="E99" s="63"/>
      <c r="F99" s="69"/>
      <c r="G99" s="17"/>
      <c r="H99" s="17"/>
    </row>
    <row r="100" spans="2:8" s="12" customFormat="1" x14ac:dyDescent="0.25">
      <c r="B100" s="6" t="s">
        <v>180</v>
      </c>
      <c r="C100" s="7" t="s">
        <v>181</v>
      </c>
      <c r="D100" s="6" t="s">
        <v>182</v>
      </c>
      <c r="E100" s="64" t="s">
        <v>183</v>
      </c>
      <c r="F100" s="61" t="s">
        <v>184</v>
      </c>
      <c r="G100" s="60"/>
      <c r="H100" s="17"/>
    </row>
    <row r="101" spans="2:8" s="12" customFormat="1" x14ac:dyDescent="0.25">
      <c r="B101" s="67" t="s">
        <v>165</v>
      </c>
      <c r="C101" s="68" t="s">
        <v>165</v>
      </c>
      <c r="D101" s="67" t="s">
        <v>165</v>
      </c>
      <c r="E101" s="66" t="s">
        <v>165</v>
      </c>
      <c r="F101" s="65" t="s">
        <v>165</v>
      </c>
      <c r="G101" s="17"/>
      <c r="H101" s="17"/>
    </row>
    <row r="102" spans="2:8" s="12" customFormat="1" x14ac:dyDescent="0.25">
      <c r="B102" s="11" t="s">
        <v>185</v>
      </c>
      <c r="C102" s="27"/>
      <c r="F102" s="17"/>
      <c r="G102" s="17"/>
      <c r="H102" s="17"/>
    </row>
    <row r="103" spans="2:8" s="12" customFormat="1" x14ac:dyDescent="0.25">
      <c r="B103" s="11"/>
      <c r="C103" s="27"/>
      <c r="F103" s="17"/>
      <c r="G103" s="17"/>
      <c r="H103" s="17"/>
    </row>
    <row r="104" spans="2:8" s="12" customFormat="1" x14ac:dyDescent="0.25">
      <c r="B104" s="11" t="s">
        <v>186</v>
      </c>
      <c r="C104" s="27"/>
      <c r="F104" s="17"/>
      <c r="G104" s="17"/>
      <c r="H104" s="17"/>
    </row>
    <row r="105" spans="2:8" s="12" customFormat="1" x14ac:dyDescent="0.25">
      <c r="B105" s="6" t="s">
        <v>187</v>
      </c>
      <c r="C105" s="7" t="s">
        <v>188</v>
      </c>
      <c r="D105" s="11"/>
      <c r="F105" s="17"/>
      <c r="G105" s="17"/>
      <c r="H105" s="17"/>
    </row>
    <row r="106" spans="2:8" s="12" customFormat="1" x14ac:dyDescent="0.25">
      <c r="B106" s="156" t="s">
        <v>165</v>
      </c>
      <c r="C106" s="2" t="s">
        <v>165</v>
      </c>
      <c r="F106" s="17"/>
      <c r="G106" s="17"/>
      <c r="H106" s="17"/>
    </row>
    <row r="108" spans="2:8" s="12" customFormat="1" x14ac:dyDescent="0.25">
      <c r="B108" s="6" t="s">
        <v>189</v>
      </c>
      <c r="C108" s="7" t="s">
        <v>188</v>
      </c>
      <c r="F108" s="17"/>
      <c r="G108" s="17"/>
      <c r="H108" s="17"/>
    </row>
    <row r="109" spans="2:8" s="12" customFormat="1" x14ac:dyDescent="0.25">
      <c r="B109" s="156" t="s">
        <v>165</v>
      </c>
      <c r="C109" s="2" t="s">
        <v>165</v>
      </c>
      <c r="F109" s="17"/>
      <c r="G109" s="17"/>
      <c r="H109" s="17"/>
    </row>
    <row r="111" spans="2:8" s="12" customFormat="1" x14ac:dyDescent="0.25">
      <c r="B111" s="6" t="s">
        <v>165</v>
      </c>
      <c r="C111" s="7" t="s">
        <v>165</v>
      </c>
      <c r="F111" s="17"/>
      <c r="G111" s="17"/>
      <c r="H111" s="17"/>
    </row>
    <row r="112" spans="2:8" s="12" customFormat="1" x14ac:dyDescent="0.25">
      <c r="B112" s="156" t="s">
        <v>165</v>
      </c>
      <c r="C112" s="2" t="s">
        <v>165</v>
      </c>
      <c r="F112" s="17"/>
      <c r="G112" s="17"/>
      <c r="H112" s="17"/>
    </row>
    <row r="114" spans="2:80" s="12" customFormat="1" x14ac:dyDescent="0.25">
      <c r="B114" s="64" t="s">
        <v>190</v>
      </c>
      <c r="C114" s="7" t="s">
        <v>191</v>
      </c>
      <c r="F114" s="17"/>
      <c r="G114" s="17"/>
      <c r="H114" s="17"/>
    </row>
    <row r="115" spans="2:80" s="12" customFormat="1" x14ac:dyDescent="0.25">
      <c r="B115" s="63" t="s">
        <v>165</v>
      </c>
      <c r="C115" s="2" t="s">
        <v>165</v>
      </c>
      <c r="F115" s="17"/>
      <c r="G115" s="17"/>
      <c r="H115" s="17"/>
    </row>
    <row r="117" spans="2:80" s="12" customFormat="1" x14ac:dyDescent="0.25">
      <c r="B117" s="6" t="s">
        <v>192</v>
      </c>
      <c r="C117" s="7" t="s">
        <v>165</v>
      </c>
      <c r="F117" s="17"/>
      <c r="G117" s="17"/>
      <c r="H117" s="17"/>
    </row>
    <row r="120" spans="2:80" s="12" customFormat="1" x14ac:dyDescent="0.25">
      <c r="B120" s="11" t="s">
        <v>194</v>
      </c>
      <c r="C120" s="27"/>
      <c r="F120" s="17"/>
      <c r="G120" s="17"/>
      <c r="H120" s="17"/>
    </row>
    <row r="122" spans="2:80" s="12" customFormat="1" x14ac:dyDescent="0.25">
      <c r="B122" s="6" t="s">
        <v>180</v>
      </c>
      <c r="C122" s="7" t="s">
        <v>195</v>
      </c>
      <c r="D122" s="6" t="s">
        <v>196</v>
      </c>
      <c r="E122" s="6" t="s">
        <v>197</v>
      </c>
      <c r="F122" s="60"/>
      <c r="G122" s="17"/>
      <c r="H122" s="17"/>
    </row>
    <row r="123" spans="2:80" s="12" customFormat="1" x14ac:dyDescent="0.25">
      <c r="B123" s="156" t="s">
        <v>165</v>
      </c>
      <c r="C123" s="2" t="s">
        <v>165</v>
      </c>
      <c r="D123" s="156" t="s">
        <v>165</v>
      </c>
      <c r="E123" s="156" t="s">
        <v>165</v>
      </c>
      <c r="F123" s="17"/>
      <c r="G123" s="17"/>
      <c r="H123" s="17"/>
    </row>
    <row r="126" spans="2:80" s="12" customFormat="1" x14ac:dyDescent="0.25">
      <c r="B126" s="11" t="s">
        <v>198</v>
      </c>
      <c r="C126" s="62" t="s">
        <v>165</v>
      </c>
      <c r="D126" s="11"/>
      <c r="E126" s="11"/>
      <c r="F126" s="60"/>
      <c r="G126" s="60"/>
      <c r="H126" s="60"/>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row>
    <row r="128" spans="2:80" s="12" customFormat="1" x14ac:dyDescent="0.25">
      <c r="B128" s="11" t="s">
        <v>199</v>
      </c>
      <c r="C128" s="27"/>
      <c r="F128" s="17"/>
      <c r="G128" s="17"/>
      <c r="H128" s="17"/>
    </row>
    <row r="130" spans="2:8" s="12" customFormat="1" x14ac:dyDescent="0.25">
      <c r="B130" s="6" t="s">
        <v>200</v>
      </c>
      <c r="C130" s="7" t="s">
        <v>188</v>
      </c>
      <c r="D130" s="11"/>
      <c r="F130" s="17"/>
      <c r="G130" s="17"/>
      <c r="H130" s="17"/>
    </row>
    <row r="131" spans="2:8" s="12" customFormat="1" x14ac:dyDescent="0.25">
      <c r="B131" s="156" t="s">
        <v>165</v>
      </c>
      <c r="C131" s="2" t="s">
        <v>165</v>
      </c>
      <c r="F131" s="17"/>
      <c r="G131" s="17"/>
      <c r="H131" s="17"/>
    </row>
    <row r="134" spans="2:8" s="12" customFormat="1" x14ac:dyDescent="0.25">
      <c r="B134" s="6" t="s">
        <v>201</v>
      </c>
      <c r="C134" s="7" t="s">
        <v>202</v>
      </c>
      <c r="D134" s="11"/>
      <c r="F134" s="17"/>
      <c r="G134" s="17"/>
      <c r="H134" s="17"/>
    </row>
    <row r="135" spans="2:8" s="12" customFormat="1" x14ac:dyDescent="0.25">
      <c r="B135" s="156" t="s">
        <v>165</v>
      </c>
      <c r="C135" s="2" t="s">
        <v>165</v>
      </c>
      <c r="F135" s="17"/>
      <c r="G135" s="17"/>
      <c r="H135" s="17"/>
    </row>
    <row r="138" spans="2:8" s="12" customFormat="1" x14ac:dyDescent="0.25">
      <c r="B138" s="11" t="s">
        <v>203</v>
      </c>
      <c r="C138" s="27"/>
      <c r="F138" s="17"/>
      <c r="G138" s="17"/>
      <c r="H138" s="17"/>
    </row>
    <row r="141" spans="2:8" s="12" customFormat="1" x14ac:dyDescent="0.25">
      <c r="B141" s="11" t="s">
        <v>204</v>
      </c>
      <c r="C141" s="27"/>
      <c r="F141" s="17"/>
      <c r="G141" s="17"/>
      <c r="H141" s="17"/>
    </row>
    <row r="143" spans="2:8" s="12" customFormat="1" x14ac:dyDescent="0.25">
      <c r="B143" s="6" t="s">
        <v>180</v>
      </c>
      <c r="C143" s="7" t="s">
        <v>205</v>
      </c>
      <c r="D143" s="6" t="s">
        <v>195</v>
      </c>
      <c r="E143" s="6" t="s">
        <v>196</v>
      </c>
      <c r="F143" s="61" t="s">
        <v>197</v>
      </c>
      <c r="G143" s="60"/>
      <c r="H143" s="17"/>
    </row>
    <row r="144" spans="2:8" s="12" customFormat="1" x14ac:dyDescent="0.25">
      <c r="B144" s="156" t="s">
        <v>165</v>
      </c>
      <c r="C144" s="2" t="s">
        <v>165</v>
      </c>
      <c r="D144" s="156" t="s">
        <v>165</v>
      </c>
      <c r="E144" s="156" t="s">
        <v>165</v>
      </c>
      <c r="F144" s="59" t="s">
        <v>165</v>
      </c>
      <c r="G144" s="17"/>
      <c r="H144" s="17"/>
    </row>
    <row r="147" spans="2:80" s="12" customFormat="1" x14ac:dyDescent="0.25">
      <c r="B147" s="11" t="s">
        <v>198</v>
      </c>
      <c r="C147" s="62" t="s">
        <v>165</v>
      </c>
      <c r="D147" s="11"/>
      <c r="E147" s="11"/>
      <c r="F147" s="60"/>
      <c r="G147" s="60"/>
      <c r="H147" s="60"/>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row>
    <row r="149" spans="2:80" s="12" customFormat="1" x14ac:dyDescent="0.25">
      <c r="B149" s="11" t="s">
        <v>199</v>
      </c>
      <c r="C149" s="27"/>
      <c r="F149" s="17"/>
      <c r="G149" s="17"/>
      <c r="H149" s="17"/>
    </row>
    <row r="151" spans="2:80" s="12" customFormat="1" x14ac:dyDescent="0.25">
      <c r="B151" s="6" t="s">
        <v>200</v>
      </c>
      <c r="C151" s="7" t="s">
        <v>188</v>
      </c>
      <c r="D151" s="11"/>
      <c r="F151" s="17"/>
      <c r="G151" s="17"/>
      <c r="H151" s="17"/>
    </row>
    <row r="152" spans="2:80" s="12" customFormat="1" x14ac:dyDescent="0.25">
      <c r="B152" s="156" t="s">
        <v>165</v>
      </c>
      <c r="C152" s="2" t="s">
        <v>165</v>
      </c>
      <c r="F152" s="17"/>
      <c r="G152" s="17"/>
      <c r="H152" s="17"/>
    </row>
    <row r="155" spans="2:80" s="12" customFormat="1" x14ac:dyDescent="0.25">
      <c r="B155" s="6" t="s">
        <v>201</v>
      </c>
      <c r="C155" s="7" t="s">
        <v>202</v>
      </c>
      <c r="D155" s="11"/>
      <c r="F155" s="17"/>
      <c r="G155" s="17"/>
      <c r="H155" s="17"/>
    </row>
    <row r="156" spans="2:80" s="12" customFormat="1" x14ac:dyDescent="0.25">
      <c r="B156" s="156" t="s">
        <v>165</v>
      </c>
      <c r="C156" s="2" t="s">
        <v>165</v>
      </c>
      <c r="F156" s="17"/>
      <c r="G156" s="17"/>
      <c r="H156" s="17"/>
    </row>
    <row r="159" spans="2:80" s="12" customFormat="1" x14ac:dyDescent="0.25">
      <c r="B159" s="11" t="s">
        <v>203</v>
      </c>
      <c r="C159" s="27"/>
      <c r="F159" s="17"/>
      <c r="G159" s="17"/>
      <c r="H159" s="17"/>
    </row>
    <row r="162" spans="2:8" s="12" customFormat="1" x14ac:dyDescent="0.25">
      <c r="B162" s="11" t="s">
        <v>206</v>
      </c>
      <c r="C162" s="27"/>
      <c r="F162" s="17"/>
      <c r="G162" s="17"/>
      <c r="H162" s="17"/>
    </row>
    <row r="163" spans="2:8" s="12" customFormat="1" x14ac:dyDescent="0.25">
      <c r="B163" s="6" t="s">
        <v>180</v>
      </c>
      <c r="C163" s="7" t="s">
        <v>207</v>
      </c>
      <c r="D163" s="6" t="s">
        <v>208</v>
      </c>
      <c r="E163" s="6" t="s">
        <v>209</v>
      </c>
      <c r="F163" s="61" t="s">
        <v>210</v>
      </c>
      <c r="G163" s="60"/>
      <c r="H163" s="17"/>
    </row>
    <row r="164" spans="2:8" s="12" customFormat="1" x14ac:dyDescent="0.25">
      <c r="B164" s="156" t="s">
        <v>165</v>
      </c>
      <c r="C164" s="2" t="s">
        <v>165</v>
      </c>
      <c r="D164" s="156" t="s">
        <v>165</v>
      </c>
      <c r="E164" s="156" t="s">
        <v>165</v>
      </c>
      <c r="F164" s="59" t="s">
        <v>165</v>
      </c>
      <c r="G164" s="17"/>
      <c r="H164" s="17"/>
    </row>
    <row r="165" spans="2:8" s="12" customFormat="1" x14ac:dyDescent="0.25">
      <c r="B165" s="12" t="s">
        <v>211</v>
      </c>
      <c r="C165" s="27"/>
      <c r="F165" s="17"/>
      <c r="G165" s="17"/>
      <c r="H165" s="17"/>
    </row>
  </sheetData>
  <mergeCells count="3">
    <mergeCell ref="B1:E1"/>
    <mergeCell ref="C3:C7"/>
    <mergeCell ref="D3:D7"/>
  </mergeCells>
  <hyperlinks>
    <hyperlink ref="A1" location="Index!A1" display="Index" xr:uid="{E07F0B9E-B8F6-4E0F-820A-E10280BA645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2771-2089-4DD5-A7F1-34F87C342FF6}">
  <sheetPr codeName="Sheet44"/>
  <dimension ref="A1:CB140"/>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7.5703125" style="17" bestFit="1" customWidth="1"/>
    <col min="8" max="8" width="6.57031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7.5703125" style="12" bestFit="1" customWidth="1"/>
    <col min="264" max="264" width="6.5703125" style="12" bestFit="1" customWidth="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7.5703125" style="12" bestFit="1" customWidth="1"/>
    <col min="520" max="520" width="6.5703125" style="12" bestFit="1" customWidth="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7.5703125" style="12" bestFit="1" customWidth="1"/>
    <col min="776" max="776" width="6.5703125" style="12" bestFit="1" customWidth="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7.5703125" style="12" bestFit="1" customWidth="1"/>
    <col min="1032" max="1032" width="6.5703125" style="12" bestFit="1" customWidth="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7.5703125" style="12" bestFit="1" customWidth="1"/>
    <col min="1288" max="1288" width="6.5703125" style="12" bestFit="1" customWidth="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7.5703125" style="12" bestFit="1" customWidth="1"/>
    <col min="1544" max="1544" width="6.5703125" style="12" bestFit="1" customWidth="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7.5703125" style="12" bestFit="1" customWidth="1"/>
    <col min="1800" max="1800" width="6.5703125" style="12" bestFit="1" customWidth="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7.5703125" style="12" bestFit="1" customWidth="1"/>
    <col min="2056" max="2056" width="6.5703125" style="12" bestFit="1" customWidth="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7.5703125" style="12" bestFit="1" customWidth="1"/>
    <col min="2312" max="2312" width="6.5703125" style="12" bestFit="1" customWidth="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7.5703125" style="12" bestFit="1" customWidth="1"/>
    <col min="2568" max="2568" width="6.5703125" style="12" bestFit="1" customWidth="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7.5703125" style="12" bestFit="1" customWidth="1"/>
    <col min="2824" max="2824" width="6.5703125" style="12" bestFit="1" customWidth="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7.5703125" style="12" bestFit="1" customWidth="1"/>
    <col min="3080" max="3080" width="6.5703125" style="12" bestFit="1" customWidth="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7.5703125" style="12" bestFit="1" customWidth="1"/>
    <col min="3336" max="3336" width="6.5703125" style="12" bestFit="1" customWidth="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7.5703125" style="12" bestFit="1" customWidth="1"/>
    <col min="3592" max="3592" width="6.5703125" style="12" bestFit="1" customWidth="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7.5703125" style="12" bestFit="1" customWidth="1"/>
    <col min="3848" max="3848" width="6.5703125" style="12" bestFit="1" customWidth="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7.5703125" style="12" bestFit="1" customWidth="1"/>
    <col min="4104" max="4104" width="6.5703125" style="12" bestFit="1" customWidth="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7.5703125" style="12" bestFit="1" customWidth="1"/>
    <col min="4360" max="4360" width="6.5703125" style="12" bestFit="1" customWidth="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7.5703125" style="12" bestFit="1" customWidth="1"/>
    <col min="4616" max="4616" width="6.5703125" style="12" bestFit="1" customWidth="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7.5703125" style="12" bestFit="1" customWidth="1"/>
    <col min="4872" max="4872" width="6.5703125" style="12" bestFit="1" customWidth="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7.5703125" style="12" bestFit="1" customWidth="1"/>
    <col min="5128" max="5128" width="6.5703125" style="12" bestFit="1" customWidth="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7.5703125" style="12" bestFit="1" customWidth="1"/>
    <col min="5384" max="5384" width="6.5703125" style="12" bestFit="1" customWidth="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7.5703125" style="12" bestFit="1" customWidth="1"/>
    <col min="5640" max="5640" width="6.5703125" style="12" bestFit="1" customWidth="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7.5703125" style="12" bestFit="1" customWidth="1"/>
    <col min="5896" max="5896" width="6.5703125" style="12" bestFit="1" customWidth="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7.5703125" style="12" bestFit="1" customWidth="1"/>
    <col min="6152" max="6152" width="6.5703125" style="12" bestFit="1" customWidth="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7.5703125" style="12" bestFit="1" customWidth="1"/>
    <col min="6408" max="6408" width="6.5703125" style="12" bestFit="1" customWidth="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7.5703125" style="12" bestFit="1" customWidth="1"/>
    <col min="6664" max="6664" width="6.5703125" style="12" bestFit="1" customWidth="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7.5703125" style="12" bestFit="1" customWidth="1"/>
    <col min="6920" max="6920" width="6.5703125" style="12" bestFit="1" customWidth="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7.5703125" style="12" bestFit="1" customWidth="1"/>
    <col min="7176" max="7176" width="6.5703125" style="12" bestFit="1" customWidth="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7.5703125" style="12" bestFit="1" customWidth="1"/>
    <col min="7432" max="7432" width="6.5703125" style="12" bestFit="1" customWidth="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7.5703125" style="12" bestFit="1" customWidth="1"/>
    <col min="7688" max="7688" width="6.5703125" style="12" bestFit="1" customWidth="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7.5703125" style="12" bestFit="1" customWidth="1"/>
    <col min="7944" max="7944" width="6.5703125" style="12" bestFit="1" customWidth="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7.5703125" style="12" bestFit="1" customWidth="1"/>
    <col min="8200" max="8200" width="6.5703125" style="12" bestFit="1" customWidth="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7.5703125" style="12" bestFit="1" customWidth="1"/>
    <col min="8456" max="8456" width="6.5703125" style="12" bestFit="1" customWidth="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7.5703125" style="12" bestFit="1" customWidth="1"/>
    <col min="8712" max="8712" width="6.5703125" style="12" bestFit="1" customWidth="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7.5703125" style="12" bestFit="1" customWidth="1"/>
    <col min="8968" max="8968" width="6.5703125" style="12" bestFit="1" customWidth="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7.5703125" style="12" bestFit="1" customWidth="1"/>
    <col min="9224" max="9224" width="6.5703125" style="12" bestFit="1" customWidth="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7.5703125" style="12" bestFit="1" customWidth="1"/>
    <col min="9480" max="9480" width="6.5703125" style="12" bestFit="1" customWidth="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7.5703125" style="12" bestFit="1" customWidth="1"/>
    <col min="9736" max="9736" width="6.5703125" style="12" bestFit="1" customWidth="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7.5703125" style="12" bestFit="1" customWidth="1"/>
    <col min="9992" max="9992" width="6.5703125" style="12" bestFit="1" customWidth="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7.5703125" style="12" bestFit="1" customWidth="1"/>
    <col min="10248" max="10248" width="6.5703125" style="12" bestFit="1" customWidth="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7.5703125" style="12" bestFit="1" customWidth="1"/>
    <col min="10504" max="10504" width="6.5703125" style="12" bestFit="1" customWidth="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7.5703125" style="12" bestFit="1" customWidth="1"/>
    <col min="10760" max="10760" width="6.5703125" style="12" bestFit="1" customWidth="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7.5703125" style="12" bestFit="1" customWidth="1"/>
    <col min="11016" max="11016" width="6.5703125" style="12" bestFit="1" customWidth="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7.5703125" style="12" bestFit="1" customWidth="1"/>
    <col min="11272" max="11272" width="6.5703125" style="12" bestFit="1" customWidth="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7.5703125" style="12" bestFit="1" customWidth="1"/>
    <col min="11528" max="11528" width="6.5703125" style="12" bestFit="1" customWidth="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7.5703125" style="12" bestFit="1" customWidth="1"/>
    <col min="11784" max="11784" width="6.5703125" style="12" bestFit="1" customWidth="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7.5703125" style="12" bestFit="1" customWidth="1"/>
    <col min="12040" max="12040" width="6.5703125" style="12" bestFit="1" customWidth="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7.5703125" style="12" bestFit="1" customWidth="1"/>
    <col min="12296" max="12296" width="6.5703125" style="12" bestFit="1" customWidth="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7.5703125" style="12" bestFit="1" customWidth="1"/>
    <col min="12552" max="12552" width="6.5703125" style="12" bestFit="1" customWidth="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7.5703125" style="12" bestFit="1" customWidth="1"/>
    <col min="12808" max="12808" width="6.5703125" style="12" bestFit="1" customWidth="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7.5703125" style="12" bestFit="1" customWidth="1"/>
    <col min="13064" max="13064" width="6.5703125" style="12" bestFit="1" customWidth="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7.5703125" style="12" bestFit="1" customWidth="1"/>
    <col min="13320" max="13320" width="6.5703125" style="12" bestFit="1" customWidth="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7.5703125" style="12" bestFit="1" customWidth="1"/>
    <col min="13576" max="13576" width="6.5703125" style="12" bestFit="1" customWidth="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7.5703125" style="12" bestFit="1" customWidth="1"/>
    <col min="13832" max="13832" width="6.5703125" style="12" bestFit="1" customWidth="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7.5703125" style="12" bestFit="1" customWidth="1"/>
    <col min="14088" max="14088" width="6.5703125" style="12" bestFit="1" customWidth="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7.5703125" style="12" bestFit="1" customWidth="1"/>
    <col min="14344" max="14344" width="6.5703125" style="12" bestFit="1" customWidth="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7.5703125" style="12" bestFit="1" customWidth="1"/>
    <col min="14600" max="14600" width="6.5703125" style="12" bestFit="1" customWidth="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7.5703125" style="12" bestFit="1" customWidth="1"/>
    <col min="14856" max="14856" width="6.5703125" style="12" bestFit="1" customWidth="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7.5703125" style="12" bestFit="1" customWidth="1"/>
    <col min="15112" max="15112" width="6.5703125" style="12" bestFit="1" customWidth="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7.5703125" style="12" bestFit="1" customWidth="1"/>
    <col min="15368" max="15368" width="6.5703125" style="12" bestFit="1" customWidth="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7.5703125" style="12" bestFit="1" customWidth="1"/>
    <col min="15624" max="15624" width="6.5703125" style="12" bestFit="1" customWidth="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7.5703125" style="12" bestFit="1" customWidth="1"/>
    <col min="15880" max="15880" width="6.5703125" style="12" bestFit="1" customWidth="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7.5703125" style="12" bestFit="1" customWidth="1"/>
    <col min="16136" max="16136" width="6.5703125" style="12" bestFit="1" customWidth="1"/>
    <col min="16137" max="16384" width="9.140625" style="12"/>
  </cols>
  <sheetData>
    <row r="1" spans="1:9" s="12" customFormat="1" x14ac:dyDescent="0.25">
      <c r="A1" s="79" t="s">
        <v>0</v>
      </c>
      <c r="B1" s="188" t="s">
        <v>91</v>
      </c>
      <c r="C1" s="188"/>
      <c r="D1" s="188"/>
      <c r="E1" s="188"/>
      <c r="F1" s="17"/>
      <c r="G1" s="17"/>
      <c r="H1" s="17"/>
    </row>
    <row r="3" spans="1:9" s="12" customFormat="1" ht="15" customHeight="1" x14ac:dyDescent="0.25">
      <c r="B3" s="1" t="s">
        <v>91</v>
      </c>
      <c r="C3" s="178"/>
      <c r="D3" s="179"/>
      <c r="F3" s="17"/>
      <c r="G3" s="17"/>
      <c r="H3" s="17"/>
    </row>
    <row r="4" spans="1:9" s="12" customFormat="1" ht="30" customHeight="1" x14ac:dyDescent="0.25">
      <c r="B4" s="5" t="s">
        <v>791</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708</v>
      </c>
      <c r="C6" s="178"/>
      <c r="D6" s="179"/>
      <c r="F6" s="17"/>
      <c r="G6" s="17"/>
      <c r="H6" s="17"/>
    </row>
    <row r="7" spans="1:9" s="12" customFormat="1" ht="15" customHeight="1" x14ac:dyDescent="0.25">
      <c r="B7" s="159" t="s">
        <v>792</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1" spans="1:9" s="12" customFormat="1" x14ac:dyDescent="0.25">
      <c r="B11" s="74" t="s">
        <v>137</v>
      </c>
      <c r="C11" s="75" t="s">
        <v>138</v>
      </c>
      <c r="D11" s="74" t="s">
        <v>139</v>
      </c>
      <c r="E11" s="74" t="s">
        <v>140</v>
      </c>
      <c r="F11" s="73" t="s">
        <v>149</v>
      </c>
      <c r="G11" s="73" t="s">
        <v>150</v>
      </c>
      <c r="H11" s="73" t="s">
        <v>151</v>
      </c>
      <c r="I11" s="11" t="s">
        <v>152</v>
      </c>
    </row>
    <row r="12" spans="1:9" s="12" customFormat="1" x14ac:dyDescent="0.25">
      <c r="B12" s="11" t="s">
        <v>793</v>
      </c>
      <c r="C12" s="27"/>
      <c r="F12" s="17"/>
      <c r="G12" s="17"/>
      <c r="H12" s="17"/>
    </row>
    <row r="13" spans="1:9" s="12" customFormat="1" x14ac:dyDescent="0.25">
      <c r="B13" s="12" t="s">
        <v>93</v>
      </c>
      <c r="C13" s="27" t="s">
        <v>143</v>
      </c>
      <c r="D13" s="12" t="s">
        <v>794</v>
      </c>
      <c r="E13" s="12" t="s">
        <v>795</v>
      </c>
      <c r="F13" s="17">
        <v>6148573</v>
      </c>
      <c r="G13" s="17">
        <v>4742.3900000000003</v>
      </c>
      <c r="H13" s="17">
        <v>97.68</v>
      </c>
    </row>
    <row r="14" spans="1:9" s="12" customFormat="1" x14ac:dyDescent="0.25">
      <c r="B14" s="11" t="s">
        <v>155</v>
      </c>
      <c r="C14" s="62"/>
      <c r="D14" s="11"/>
      <c r="E14" s="11"/>
      <c r="F14" s="60"/>
      <c r="G14" s="60">
        <f>SUM(G12:G13)</f>
        <v>4742.3900000000003</v>
      </c>
      <c r="H14" s="60">
        <f>SUM(H12:H13)</f>
        <v>97.68</v>
      </c>
    </row>
    <row r="15" spans="1:9" s="12" customFormat="1" x14ac:dyDescent="0.25">
      <c r="B15" s="11" t="s">
        <v>156</v>
      </c>
      <c r="C15" s="62"/>
      <c r="D15" s="11"/>
      <c r="E15" s="11"/>
      <c r="F15" s="60"/>
      <c r="G15" s="60">
        <v>114.15</v>
      </c>
      <c r="H15" s="60">
        <v>2.35</v>
      </c>
    </row>
    <row r="16" spans="1:9" s="12" customFormat="1" x14ac:dyDescent="0.25">
      <c r="B16" s="11" t="s">
        <v>157</v>
      </c>
      <c r="C16" s="62"/>
      <c r="D16" s="11"/>
      <c r="E16" s="11"/>
      <c r="F16" s="60"/>
      <c r="G16" s="60">
        <v>4856.54</v>
      </c>
      <c r="H16" s="60">
        <v>100.03</v>
      </c>
    </row>
    <row r="17" spans="2:8" s="12" customFormat="1" x14ac:dyDescent="0.25">
      <c r="B17" s="11" t="s">
        <v>158</v>
      </c>
      <c r="C17" s="62"/>
      <c r="D17" s="11"/>
      <c r="E17" s="11"/>
      <c r="F17" s="60"/>
      <c r="G17" s="60">
        <v>-1.6369736999999134</v>
      </c>
      <c r="H17" s="60">
        <v>-3.0000000000001137E-2</v>
      </c>
    </row>
    <row r="18" spans="2:8" s="12" customFormat="1" x14ac:dyDescent="0.25">
      <c r="B18" s="11" t="s">
        <v>159</v>
      </c>
      <c r="C18" s="62"/>
      <c r="D18" s="11"/>
      <c r="E18" s="11"/>
      <c r="F18" s="60"/>
      <c r="G18" s="60">
        <v>4854.9030263000004</v>
      </c>
      <c r="H18" s="60">
        <v>100</v>
      </c>
    </row>
    <row r="19" spans="2:8" s="12" customFormat="1" x14ac:dyDescent="0.25">
      <c r="B19" s="12" t="s">
        <v>160</v>
      </c>
      <c r="C19" s="27"/>
      <c r="F19" s="17"/>
      <c r="G19" s="17"/>
      <c r="H19" s="17"/>
    </row>
    <row r="20" spans="2:8" s="12" customFormat="1" x14ac:dyDescent="0.25">
      <c r="B20" s="11" t="s">
        <v>161</v>
      </c>
      <c r="C20" s="27"/>
      <c r="F20" s="17"/>
      <c r="G20" s="17"/>
      <c r="H20" s="17"/>
    </row>
    <row r="21" spans="2:8" s="12" customFormat="1" x14ac:dyDescent="0.25">
      <c r="B21" s="11" t="s">
        <v>162</v>
      </c>
      <c r="C21" s="27" t="s">
        <v>163</v>
      </c>
      <c r="F21" s="17"/>
      <c r="G21" s="17"/>
      <c r="H21" s="17"/>
    </row>
    <row r="22" spans="2:8" s="12" customFormat="1" x14ac:dyDescent="0.25">
      <c r="B22" s="11" t="s">
        <v>166</v>
      </c>
      <c r="C22" s="27" t="s">
        <v>165</v>
      </c>
      <c r="F22" s="17"/>
      <c r="G22" s="17"/>
      <c r="H22" s="17"/>
    </row>
    <row r="23" spans="2:8" s="12" customFormat="1" x14ac:dyDescent="0.25">
      <c r="B23" s="11" t="s">
        <v>167</v>
      </c>
      <c r="C23" s="27" t="s">
        <v>165</v>
      </c>
      <c r="F23" s="17"/>
      <c r="G23" s="17"/>
      <c r="H23" s="17"/>
    </row>
    <row r="24" spans="2:8" s="12" customFormat="1" x14ac:dyDescent="0.25">
      <c r="B24" s="11" t="s">
        <v>168</v>
      </c>
      <c r="C24" s="27" t="s">
        <v>169</v>
      </c>
      <c r="F24" s="17"/>
      <c r="G24" s="17"/>
      <c r="H24" s="17"/>
    </row>
    <row r="25" spans="2:8" s="12" customFormat="1" x14ac:dyDescent="0.25">
      <c r="B25" s="11" t="s">
        <v>796</v>
      </c>
      <c r="C25" s="62"/>
      <c r="F25" s="17"/>
      <c r="G25" s="17"/>
      <c r="H25" s="17"/>
    </row>
    <row r="26" spans="2:8" s="12" customFormat="1" x14ac:dyDescent="0.25">
      <c r="B26" s="11" t="s">
        <v>797</v>
      </c>
      <c r="C26" s="62"/>
      <c r="F26" s="17"/>
      <c r="G26" s="17"/>
      <c r="H26" s="17"/>
    </row>
    <row r="27" spans="2:8" s="12" customFormat="1" x14ac:dyDescent="0.25">
      <c r="B27" s="11" t="s">
        <v>798</v>
      </c>
      <c r="C27" s="62"/>
      <c r="F27" s="17"/>
      <c r="G27" s="17"/>
      <c r="H27" s="17"/>
    </row>
    <row r="28" spans="2:8" s="12" customFormat="1" x14ac:dyDescent="0.25">
      <c r="B28" s="11" t="s">
        <v>799</v>
      </c>
      <c r="C28" s="62"/>
      <c r="F28" s="17"/>
      <c r="G28" s="17"/>
      <c r="H28" s="17"/>
    </row>
    <row r="29" spans="2:8" s="12" customFormat="1" x14ac:dyDescent="0.25">
      <c r="B29" s="11" t="s">
        <v>800</v>
      </c>
      <c r="C29" s="62"/>
      <c r="F29" s="17"/>
      <c r="G29" s="17"/>
      <c r="H29" s="17"/>
    </row>
    <row r="30" spans="2:8" s="12" customFormat="1" x14ac:dyDescent="0.25">
      <c r="B30" s="11" t="s">
        <v>801</v>
      </c>
      <c r="C30" s="62"/>
      <c r="F30" s="17"/>
      <c r="G30" s="17"/>
      <c r="H30" s="17"/>
    </row>
    <row r="31" spans="2:8" s="12" customFormat="1" x14ac:dyDescent="0.25">
      <c r="B31" s="11" t="s">
        <v>802</v>
      </c>
      <c r="C31" s="62"/>
      <c r="F31" s="17"/>
      <c r="G31" s="17"/>
      <c r="H31" s="17"/>
    </row>
    <row r="32" spans="2:8" s="12" customFormat="1" x14ac:dyDescent="0.25">
      <c r="B32" s="11" t="s">
        <v>803</v>
      </c>
      <c r="C32" s="62"/>
      <c r="F32" s="17"/>
      <c r="G32" s="17"/>
      <c r="H32" s="17"/>
    </row>
    <row r="33" spans="2:8" s="12" customFormat="1" x14ac:dyDescent="0.25">
      <c r="B33" s="11" t="s">
        <v>804</v>
      </c>
      <c r="C33" s="62"/>
      <c r="F33" s="17"/>
      <c r="G33" s="17"/>
      <c r="H33" s="17"/>
    </row>
    <row r="34" spans="2:8" s="12" customFormat="1" x14ac:dyDescent="0.25">
      <c r="B34" s="12" t="s">
        <v>174</v>
      </c>
      <c r="C34" s="27"/>
      <c r="F34" s="17"/>
      <c r="G34" s="17"/>
      <c r="H34" s="17"/>
    </row>
    <row r="35" spans="2:8" s="12" customFormat="1" x14ac:dyDescent="0.25">
      <c r="B35" s="12" t="s">
        <v>234</v>
      </c>
      <c r="C35" s="27"/>
      <c r="F35" s="17"/>
      <c r="G35" s="17"/>
      <c r="H35" s="17"/>
    </row>
    <row r="38" spans="2:8" s="12" customFormat="1" x14ac:dyDescent="0.25">
      <c r="B38" s="6" t="s">
        <v>1500</v>
      </c>
      <c r="C38" s="7"/>
      <c r="F38" s="17"/>
      <c r="G38" s="17"/>
      <c r="H38" s="17"/>
    </row>
    <row r="39" spans="2:8" s="12" customFormat="1" ht="30" x14ac:dyDescent="0.25">
      <c r="B39" s="6" t="s">
        <v>235</v>
      </c>
      <c r="C39" s="8" t="s">
        <v>236</v>
      </c>
      <c r="F39" s="17"/>
      <c r="G39" s="17"/>
      <c r="H39" s="17"/>
    </row>
    <row r="40" spans="2:8" s="12" customFormat="1" x14ac:dyDescent="0.25">
      <c r="B40" s="156" t="s">
        <v>237</v>
      </c>
      <c r="C40" s="2"/>
      <c r="F40" s="17"/>
      <c r="G40" s="17"/>
      <c r="H40" s="17"/>
    </row>
    <row r="41" spans="2:8" s="12" customFormat="1" x14ac:dyDescent="0.25">
      <c r="B41" s="156" t="s">
        <v>238</v>
      </c>
      <c r="C41" s="2"/>
      <c r="F41" s="17"/>
      <c r="G41" s="17"/>
      <c r="H41" s="17"/>
    </row>
    <row r="42" spans="2:8" s="12" customFormat="1" x14ac:dyDescent="0.25">
      <c r="B42" s="156" t="s">
        <v>239</v>
      </c>
      <c r="C42" s="2"/>
      <c r="F42" s="17"/>
      <c r="G42" s="17"/>
      <c r="H42" s="17"/>
    </row>
    <row r="43" spans="2:8" s="12" customFormat="1" x14ac:dyDescent="0.25">
      <c r="B43" s="156" t="s">
        <v>240</v>
      </c>
      <c r="C43" s="2"/>
      <c r="F43" s="17"/>
      <c r="G43" s="17"/>
      <c r="H43" s="17"/>
    </row>
    <row r="44" spans="2:8" s="12" customFormat="1" x14ac:dyDescent="0.25">
      <c r="B44" s="156" t="s">
        <v>241</v>
      </c>
      <c r="C44" s="2"/>
      <c r="F44" s="17"/>
      <c r="G44" s="17"/>
      <c r="H44" s="17"/>
    </row>
    <row r="45" spans="2:8" s="12" customFormat="1" x14ac:dyDescent="0.25">
      <c r="B45" s="156" t="s">
        <v>242</v>
      </c>
      <c r="C45" s="2"/>
      <c r="F45" s="17"/>
      <c r="G45" s="17"/>
      <c r="H45" s="17"/>
    </row>
    <row r="46" spans="2:8" s="12" customFormat="1" x14ac:dyDescent="0.25">
      <c r="B46" s="6" t="s">
        <v>243</v>
      </c>
      <c r="C46" s="7"/>
      <c r="F46" s="17"/>
      <c r="G46" s="17"/>
      <c r="H46" s="17"/>
    </row>
    <row r="48" spans="2:8" s="12" customFormat="1" x14ac:dyDescent="0.25">
      <c r="B48" s="156" t="s">
        <v>175</v>
      </c>
      <c r="C48" s="2"/>
      <c r="D48" s="156"/>
      <c r="F48" s="17"/>
      <c r="G48" s="17"/>
      <c r="H48" s="17"/>
    </row>
    <row r="49" spans="2:8" s="12" customFormat="1" ht="30" x14ac:dyDescent="0.25">
      <c r="B49" s="4" t="s">
        <v>176</v>
      </c>
      <c r="C49" s="3" t="s">
        <v>177</v>
      </c>
      <c r="D49" s="4" t="s">
        <v>178</v>
      </c>
      <c r="F49" s="17"/>
      <c r="G49" s="17"/>
      <c r="H49" s="17"/>
    </row>
    <row r="50" spans="2:8" s="12" customFormat="1" x14ac:dyDescent="0.25">
      <c r="B50" s="156" t="s">
        <v>165</v>
      </c>
      <c r="C50" s="2" t="s">
        <v>165</v>
      </c>
      <c r="D50" s="156" t="s">
        <v>165</v>
      </c>
      <c r="F50" s="17"/>
      <c r="G50" s="17"/>
      <c r="H50" s="17"/>
    </row>
    <row r="52" spans="2:8" s="12" customFormat="1" x14ac:dyDescent="0.25">
      <c r="B52" s="6" t="s">
        <v>179</v>
      </c>
      <c r="C52" s="14">
        <v>45443</v>
      </c>
      <c r="D52" s="156"/>
      <c r="E52" s="63"/>
      <c r="F52" s="69"/>
      <c r="G52" s="17"/>
      <c r="H52" s="17"/>
    </row>
    <row r="53" spans="2:8" s="12" customFormat="1" x14ac:dyDescent="0.25">
      <c r="B53" s="6" t="s">
        <v>180</v>
      </c>
      <c r="C53" s="7" t="s">
        <v>181</v>
      </c>
      <c r="D53" s="6" t="s">
        <v>182</v>
      </c>
      <c r="E53" s="64" t="s">
        <v>183</v>
      </c>
      <c r="F53" s="61" t="s">
        <v>184</v>
      </c>
      <c r="G53" s="60"/>
      <c r="H53" s="17"/>
    </row>
    <row r="54" spans="2:8" s="12" customFormat="1" x14ac:dyDescent="0.25">
      <c r="B54" s="67" t="s">
        <v>165</v>
      </c>
      <c r="C54" s="68" t="s">
        <v>165</v>
      </c>
      <c r="D54" s="67" t="s">
        <v>165</v>
      </c>
      <c r="E54" s="66" t="s">
        <v>165</v>
      </c>
      <c r="F54" s="65" t="s">
        <v>165</v>
      </c>
      <c r="G54" s="17"/>
      <c r="H54" s="17"/>
    </row>
    <row r="57" spans="2:8" s="12" customFormat="1" x14ac:dyDescent="0.25">
      <c r="B57" s="11" t="s">
        <v>185</v>
      </c>
      <c r="C57" s="27"/>
      <c r="F57" s="17"/>
      <c r="G57" s="17"/>
      <c r="H57" s="17"/>
    </row>
    <row r="58" spans="2:8" s="12" customFormat="1" x14ac:dyDescent="0.25">
      <c r="B58" s="11"/>
      <c r="C58" s="27"/>
      <c r="F58" s="17"/>
      <c r="G58" s="17"/>
      <c r="H58" s="17"/>
    </row>
    <row r="59" spans="2:8" s="12" customFormat="1" x14ac:dyDescent="0.25">
      <c r="B59" s="11" t="s">
        <v>186</v>
      </c>
      <c r="C59" s="27"/>
      <c r="F59" s="17"/>
      <c r="G59" s="17"/>
      <c r="H59" s="17"/>
    </row>
    <row r="60" spans="2:8" s="12" customFormat="1" x14ac:dyDescent="0.25">
      <c r="B60" s="6" t="s">
        <v>187</v>
      </c>
      <c r="C60" s="7" t="s">
        <v>188</v>
      </c>
      <c r="D60" s="11"/>
      <c r="F60" s="17"/>
      <c r="G60" s="17"/>
      <c r="H60" s="17"/>
    </row>
    <row r="61" spans="2:8" s="12" customFormat="1" x14ac:dyDescent="0.25">
      <c r="B61" s="156" t="s">
        <v>165</v>
      </c>
      <c r="C61" s="2" t="s">
        <v>165</v>
      </c>
      <c r="F61" s="17"/>
      <c r="G61" s="17"/>
      <c r="H61" s="17"/>
    </row>
    <row r="63" spans="2:8" s="12" customFormat="1" x14ac:dyDescent="0.25">
      <c r="B63" s="6" t="s">
        <v>189</v>
      </c>
      <c r="C63" s="7" t="s">
        <v>188</v>
      </c>
      <c r="F63" s="17"/>
      <c r="G63" s="17"/>
      <c r="H63" s="17"/>
    </row>
    <row r="64" spans="2:8" s="12" customFormat="1" x14ac:dyDescent="0.25">
      <c r="B64" s="156" t="s">
        <v>165</v>
      </c>
      <c r="C64" s="2" t="s">
        <v>165</v>
      </c>
      <c r="F64" s="17"/>
      <c r="G64" s="17"/>
      <c r="H64" s="17"/>
    </row>
    <row r="66" spans="2:8" s="12" customFormat="1" x14ac:dyDescent="0.25">
      <c r="B66" s="6" t="s">
        <v>165</v>
      </c>
      <c r="C66" s="7" t="s">
        <v>165</v>
      </c>
      <c r="F66" s="17"/>
      <c r="G66" s="17"/>
      <c r="H66" s="17"/>
    </row>
    <row r="67" spans="2:8" s="12" customFormat="1" x14ac:dyDescent="0.25">
      <c r="B67" s="156" t="s">
        <v>165</v>
      </c>
      <c r="C67" s="2" t="s">
        <v>165</v>
      </c>
      <c r="F67" s="17"/>
      <c r="G67" s="17"/>
      <c r="H67" s="17"/>
    </row>
    <row r="69" spans="2:8" s="12" customFormat="1" x14ac:dyDescent="0.25">
      <c r="B69" s="64" t="s">
        <v>190</v>
      </c>
      <c r="C69" s="7" t="s">
        <v>191</v>
      </c>
      <c r="F69" s="17"/>
      <c r="G69" s="17"/>
      <c r="H69" s="17"/>
    </row>
    <row r="70" spans="2:8" s="12" customFormat="1" x14ac:dyDescent="0.25">
      <c r="B70" s="63" t="s">
        <v>165</v>
      </c>
      <c r="C70" s="2" t="s">
        <v>165</v>
      </c>
      <c r="F70" s="17"/>
      <c r="G70" s="17"/>
      <c r="H70" s="17"/>
    </row>
    <row r="72" spans="2:8" s="12" customFormat="1" x14ac:dyDescent="0.25">
      <c r="B72" s="6" t="s">
        <v>192</v>
      </c>
      <c r="C72" s="7" t="s">
        <v>165</v>
      </c>
      <c r="F72" s="17"/>
      <c r="G72" s="17"/>
      <c r="H72" s="17"/>
    </row>
    <row r="74" spans="2:8" s="12" customFormat="1" x14ac:dyDescent="0.25">
      <c r="B74" s="6" t="s">
        <v>193</v>
      </c>
      <c r="C74" s="14">
        <v>45443</v>
      </c>
      <c r="D74" s="156"/>
      <c r="E74" s="63"/>
      <c r="F74" s="69"/>
      <c r="G74" s="17"/>
      <c r="H74" s="17"/>
    </row>
    <row r="75" spans="2:8" s="12" customFormat="1" x14ac:dyDescent="0.25">
      <c r="B75" s="6" t="s">
        <v>180</v>
      </c>
      <c r="C75" s="7" t="s">
        <v>181</v>
      </c>
      <c r="D75" s="6" t="s">
        <v>182</v>
      </c>
      <c r="E75" s="64" t="s">
        <v>183</v>
      </c>
      <c r="F75" s="61" t="s">
        <v>184</v>
      </c>
      <c r="G75" s="60"/>
      <c r="H75" s="17"/>
    </row>
    <row r="76" spans="2:8" s="12" customFormat="1" x14ac:dyDescent="0.25">
      <c r="B76" s="67" t="s">
        <v>165</v>
      </c>
      <c r="C76" s="68" t="s">
        <v>165</v>
      </c>
      <c r="D76" s="67" t="s">
        <v>165</v>
      </c>
      <c r="E76" s="66" t="s">
        <v>165</v>
      </c>
      <c r="F76" s="65" t="s">
        <v>165</v>
      </c>
      <c r="G76" s="17"/>
      <c r="H76" s="17"/>
    </row>
    <row r="77" spans="2:8" s="12" customFormat="1" x14ac:dyDescent="0.25">
      <c r="B77" s="11" t="s">
        <v>185</v>
      </c>
      <c r="C77" s="27"/>
      <c r="F77" s="17"/>
      <c r="G77" s="17"/>
      <c r="H77" s="17"/>
    </row>
    <row r="78" spans="2:8" s="12" customFormat="1" x14ac:dyDescent="0.25">
      <c r="B78" s="11"/>
      <c r="C78" s="27"/>
      <c r="F78" s="17"/>
      <c r="G78" s="17"/>
      <c r="H78" s="17"/>
    </row>
    <row r="79" spans="2:8" s="12" customFormat="1" x14ac:dyDescent="0.25">
      <c r="B79" s="11" t="s">
        <v>186</v>
      </c>
      <c r="C79" s="27"/>
      <c r="F79" s="17"/>
      <c r="G79" s="17"/>
      <c r="H79" s="17"/>
    </row>
    <row r="80" spans="2:8" s="12" customFormat="1" x14ac:dyDescent="0.25">
      <c r="B80" s="6" t="s">
        <v>187</v>
      </c>
      <c r="C80" s="7" t="s">
        <v>188</v>
      </c>
      <c r="D80" s="11"/>
      <c r="F80" s="17"/>
      <c r="G80" s="17"/>
      <c r="H80" s="17"/>
    </row>
    <row r="81" spans="2:8" s="12" customFormat="1" x14ac:dyDescent="0.25">
      <c r="B81" s="156" t="s">
        <v>165</v>
      </c>
      <c r="C81" s="2" t="s">
        <v>165</v>
      </c>
      <c r="F81" s="17"/>
      <c r="G81" s="17"/>
      <c r="H81" s="17"/>
    </row>
    <row r="83" spans="2:8" s="12" customFormat="1" x14ac:dyDescent="0.25">
      <c r="B83" s="6" t="s">
        <v>189</v>
      </c>
      <c r="C83" s="7" t="s">
        <v>188</v>
      </c>
      <c r="F83" s="17"/>
      <c r="G83" s="17"/>
      <c r="H83" s="17"/>
    </row>
    <row r="84" spans="2:8" s="12" customFormat="1" x14ac:dyDescent="0.25">
      <c r="B84" s="156" t="s">
        <v>165</v>
      </c>
      <c r="C84" s="2" t="s">
        <v>165</v>
      </c>
      <c r="F84" s="17"/>
      <c r="G84" s="17"/>
      <c r="H84" s="17"/>
    </row>
    <row r="86" spans="2:8" s="12" customFormat="1" x14ac:dyDescent="0.25">
      <c r="B86" s="6" t="s">
        <v>165</v>
      </c>
      <c r="C86" s="7" t="s">
        <v>165</v>
      </c>
      <c r="F86" s="17"/>
      <c r="G86" s="17"/>
      <c r="H86" s="17"/>
    </row>
    <row r="87" spans="2:8" s="12" customFormat="1" x14ac:dyDescent="0.25">
      <c r="B87" s="156" t="s">
        <v>165</v>
      </c>
      <c r="C87" s="2" t="s">
        <v>165</v>
      </c>
      <c r="F87" s="17"/>
      <c r="G87" s="17"/>
      <c r="H87" s="17"/>
    </row>
    <row r="89" spans="2:8" s="12" customFormat="1" x14ac:dyDescent="0.25">
      <c r="B89" s="64" t="s">
        <v>190</v>
      </c>
      <c r="C89" s="7" t="s">
        <v>191</v>
      </c>
      <c r="F89" s="17"/>
      <c r="G89" s="17"/>
      <c r="H89" s="17"/>
    </row>
    <row r="90" spans="2:8" s="12" customFormat="1" x14ac:dyDescent="0.25">
      <c r="B90" s="63" t="s">
        <v>165</v>
      </c>
      <c r="C90" s="2" t="s">
        <v>165</v>
      </c>
      <c r="F90" s="17"/>
      <c r="G90" s="17"/>
      <c r="H90" s="17"/>
    </row>
    <row r="92" spans="2:8" s="12" customFormat="1" x14ac:dyDescent="0.25">
      <c r="B92" s="6" t="s">
        <v>192</v>
      </c>
      <c r="C92" s="7" t="s">
        <v>165</v>
      </c>
      <c r="F92" s="17"/>
      <c r="G92" s="17"/>
      <c r="H92" s="17"/>
    </row>
    <row r="95" spans="2:8" s="12" customFormat="1" x14ac:dyDescent="0.25">
      <c r="B95" s="11" t="s">
        <v>194</v>
      </c>
      <c r="C95" s="27"/>
      <c r="F95" s="17"/>
      <c r="G95" s="17"/>
      <c r="H95" s="17"/>
    </row>
    <row r="97" spans="2:80" s="12" customFormat="1" x14ac:dyDescent="0.25">
      <c r="B97" s="6" t="s">
        <v>180</v>
      </c>
      <c r="C97" s="7" t="s">
        <v>195</v>
      </c>
      <c r="D97" s="6" t="s">
        <v>196</v>
      </c>
      <c r="E97" s="6" t="s">
        <v>197</v>
      </c>
      <c r="F97" s="60"/>
      <c r="G97" s="17"/>
      <c r="H97" s="17"/>
    </row>
    <row r="98" spans="2:80" s="12" customFormat="1" x14ac:dyDescent="0.25">
      <c r="B98" s="156" t="s">
        <v>165</v>
      </c>
      <c r="C98" s="2" t="s">
        <v>165</v>
      </c>
      <c r="D98" s="156" t="s">
        <v>165</v>
      </c>
      <c r="E98" s="156" t="s">
        <v>165</v>
      </c>
      <c r="F98" s="17"/>
      <c r="G98" s="17"/>
      <c r="H98" s="17"/>
    </row>
    <row r="101" spans="2:80" s="12" customFormat="1" x14ac:dyDescent="0.25">
      <c r="B101" s="11" t="s">
        <v>198</v>
      </c>
      <c r="C101" s="62" t="s">
        <v>165</v>
      </c>
      <c r="D101" s="11"/>
      <c r="E101" s="11"/>
      <c r="F101" s="60"/>
      <c r="G101" s="60"/>
      <c r="H101" s="60"/>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row>
    <row r="103" spans="2:80" s="12" customFormat="1" x14ac:dyDescent="0.25">
      <c r="B103" s="11" t="s">
        <v>199</v>
      </c>
      <c r="C103" s="27"/>
      <c r="F103" s="17"/>
      <c r="G103" s="17"/>
      <c r="H103" s="17"/>
    </row>
    <row r="105" spans="2:80" s="12" customFormat="1" x14ac:dyDescent="0.25">
      <c r="B105" s="6" t="s">
        <v>200</v>
      </c>
      <c r="C105" s="7" t="s">
        <v>188</v>
      </c>
      <c r="D105" s="11"/>
      <c r="F105" s="17"/>
      <c r="G105" s="17"/>
      <c r="H105" s="17"/>
    </row>
    <row r="106" spans="2:80" s="12" customFormat="1" x14ac:dyDescent="0.25">
      <c r="B106" s="156" t="s">
        <v>165</v>
      </c>
      <c r="C106" s="2" t="s">
        <v>165</v>
      </c>
      <c r="F106" s="17"/>
      <c r="G106" s="17"/>
      <c r="H106" s="17"/>
    </row>
    <row r="109" spans="2:80" s="12" customFormat="1" x14ac:dyDescent="0.25">
      <c r="B109" s="6" t="s">
        <v>201</v>
      </c>
      <c r="C109" s="7" t="s">
        <v>202</v>
      </c>
      <c r="D109" s="11"/>
      <c r="F109" s="17"/>
      <c r="G109" s="17"/>
      <c r="H109" s="17"/>
    </row>
    <row r="110" spans="2:80" s="12" customFormat="1" x14ac:dyDescent="0.25">
      <c r="B110" s="156" t="s">
        <v>165</v>
      </c>
      <c r="C110" s="2" t="s">
        <v>165</v>
      </c>
      <c r="F110" s="17"/>
      <c r="G110" s="17"/>
      <c r="H110" s="17"/>
    </row>
    <row r="113" spans="2:80" s="12" customFormat="1" x14ac:dyDescent="0.25">
      <c r="B113" s="11" t="s">
        <v>203</v>
      </c>
      <c r="C113" s="27"/>
      <c r="F113" s="17"/>
      <c r="G113" s="17"/>
      <c r="H113" s="17"/>
    </row>
    <row r="116" spans="2:80" s="12" customFormat="1" x14ac:dyDescent="0.25">
      <c r="B116" s="11" t="s">
        <v>204</v>
      </c>
      <c r="C116" s="27"/>
      <c r="F116" s="17"/>
      <c r="G116" s="17"/>
      <c r="H116" s="17"/>
    </row>
    <row r="118" spans="2:80" s="12" customFormat="1" x14ac:dyDescent="0.25">
      <c r="B118" s="6" t="s">
        <v>180</v>
      </c>
      <c r="C118" s="7" t="s">
        <v>205</v>
      </c>
      <c r="D118" s="6" t="s">
        <v>195</v>
      </c>
      <c r="E118" s="6" t="s">
        <v>196</v>
      </c>
      <c r="F118" s="61" t="s">
        <v>197</v>
      </c>
      <c r="G118" s="60"/>
      <c r="H118" s="17"/>
    </row>
    <row r="119" spans="2:80" s="12" customFormat="1" x14ac:dyDescent="0.25">
      <c r="B119" s="156" t="s">
        <v>165</v>
      </c>
      <c r="C119" s="2" t="s">
        <v>165</v>
      </c>
      <c r="D119" s="156" t="s">
        <v>165</v>
      </c>
      <c r="E119" s="156" t="s">
        <v>165</v>
      </c>
      <c r="F119" s="59" t="s">
        <v>165</v>
      </c>
      <c r="G119" s="17"/>
      <c r="H119" s="17"/>
    </row>
    <row r="122" spans="2:80" s="12" customFormat="1" x14ac:dyDescent="0.25">
      <c r="B122" s="11" t="s">
        <v>198</v>
      </c>
      <c r="C122" s="62" t="s">
        <v>165</v>
      </c>
      <c r="D122" s="11"/>
      <c r="E122" s="11"/>
      <c r="F122" s="60"/>
      <c r="G122" s="60"/>
      <c r="H122" s="60"/>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row>
    <row r="124" spans="2:80" s="12" customFormat="1" x14ac:dyDescent="0.25">
      <c r="B124" s="11" t="s">
        <v>199</v>
      </c>
      <c r="C124" s="27"/>
      <c r="F124" s="17"/>
      <c r="G124" s="17"/>
      <c r="H124" s="17"/>
    </row>
    <row r="126" spans="2:80" s="12" customFormat="1" x14ac:dyDescent="0.25">
      <c r="B126" s="6" t="s">
        <v>200</v>
      </c>
      <c r="C126" s="7" t="s">
        <v>188</v>
      </c>
      <c r="D126" s="11"/>
      <c r="F126" s="17"/>
      <c r="G126" s="17"/>
      <c r="H126" s="17"/>
    </row>
    <row r="127" spans="2:80" s="12" customFormat="1" x14ac:dyDescent="0.25">
      <c r="B127" s="156" t="s">
        <v>165</v>
      </c>
      <c r="C127" s="2" t="s">
        <v>165</v>
      </c>
      <c r="F127" s="17"/>
      <c r="G127" s="17"/>
      <c r="H127" s="17"/>
    </row>
    <row r="130" spans="2:8" s="12" customFormat="1" x14ac:dyDescent="0.25">
      <c r="B130" s="6" t="s">
        <v>201</v>
      </c>
      <c r="C130" s="7" t="s">
        <v>202</v>
      </c>
      <c r="D130" s="11"/>
      <c r="F130" s="17"/>
      <c r="G130" s="17"/>
      <c r="H130" s="17"/>
    </row>
    <row r="131" spans="2:8" s="12" customFormat="1" x14ac:dyDescent="0.25">
      <c r="B131" s="156" t="s">
        <v>165</v>
      </c>
      <c r="C131" s="2" t="s">
        <v>165</v>
      </c>
      <c r="F131" s="17"/>
      <c r="G131" s="17"/>
      <c r="H131" s="17"/>
    </row>
    <row r="134" spans="2:8" s="12" customFormat="1" x14ac:dyDescent="0.25">
      <c r="B134" s="11" t="s">
        <v>203</v>
      </c>
      <c r="C134" s="27"/>
      <c r="F134" s="17"/>
      <c r="G134" s="17"/>
      <c r="H134" s="17"/>
    </row>
    <row r="137" spans="2:8" s="12" customFormat="1" x14ac:dyDescent="0.25">
      <c r="B137" s="11" t="s">
        <v>206</v>
      </c>
      <c r="C137" s="27"/>
      <c r="F137" s="17"/>
      <c r="G137" s="17"/>
      <c r="H137" s="17"/>
    </row>
    <row r="138" spans="2:8" s="12" customFormat="1" x14ac:dyDescent="0.25">
      <c r="B138" s="6" t="s">
        <v>180</v>
      </c>
      <c r="C138" s="7" t="s">
        <v>207</v>
      </c>
      <c r="D138" s="6" t="s">
        <v>208</v>
      </c>
      <c r="E138" s="6" t="s">
        <v>209</v>
      </c>
      <c r="F138" s="61" t="s">
        <v>210</v>
      </c>
      <c r="G138" s="60"/>
      <c r="H138" s="17"/>
    </row>
    <row r="139" spans="2:8" s="12" customFormat="1" x14ac:dyDescent="0.25">
      <c r="B139" s="156" t="s">
        <v>165</v>
      </c>
      <c r="C139" s="2" t="s">
        <v>165</v>
      </c>
      <c r="D139" s="156" t="s">
        <v>165</v>
      </c>
      <c r="E139" s="156" t="s">
        <v>165</v>
      </c>
      <c r="F139" s="59" t="s">
        <v>165</v>
      </c>
      <c r="G139" s="17"/>
      <c r="H139" s="17"/>
    </row>
    <row r="140" spans="2:8" s="12" customFormat="1" x14ac:dyDescent="0.25">
      <c r="B140" s="12" t="s">
        <v>211</v>
      </c>
      <c r="C140" s="27"/>
      <c r="F140" s="17"/>
      <c r="G140" s="17"/>
      <c r="H140" s="17"/>
    </row>
  </sheetData>
  <mergeCells count="3">
    <mergeCell ref="B1:E1"/>
    <mergeCell ref="C3:C7"/>
    <mergeCell ref="D3:D7"/>
  </mergeCells>
  <hyperlinks>
    <hyperlink ref="A1" location="Index!A1" display="Index" xr:uid="{654AE4C3-6EE2-413D-9825-6A584D4C6556}"/>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4F26-15DA-44D3-BEE7-19F37304D86E}">
  <sheetPr codeName="Sheet43"/>
  <dimension ref="A1:CB157"/>
  <sheetViews>
    <sheetView topLeftCell="A16"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89</v>
      </c>
      <c r="C1" s="188"/>
      <c r="D1" s="188"/>
      <c r="E1" s="188"/>
      <c r="F1" s="17"/>
      <c r="G1" s="17"/>
      <c r="H1"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71393</v>
      </c>
      <c r="G15" s="17">
        <v>1093.42</v>
      </c>
      <c r="H15" s="17">
        <v>31.41</v>
      </c>
    </row>
    <row r="16" spans="1:9" s="12" customFormat="1" x14ac:dyDescent="0.25">
      <c r="B16" s="12" t="s">
        <v>1515</v>
      </c>
      <c r="C16" s="27" t="s">
        <v>143</v>
      </c>
      <c r="D16" s="12" t="s">
        <v>250</v>
      </c>
      <c r="E16" s="12" t="s">
        <v>252</v>
      </c>
      <c r="F16" s="17">
        <v>66648</v>
      </c>
      <c r="G16" s="17">
        <v>747.16</v>
      </c>
      <c r="H16" s="17">
        <v>21.46</v>
      </c>
    </row>
    <row r="17" spans="2:8" s="12" customFormat="1" x14ac:dyDescent="0.25">
      <c r="B17" s="12" t="s">
        <v>1521</v>
      </c>
      <c r="C17" s="27" t="s">
        <v>143</v>
      </c>
      <c r="D17" s="12" t="s">
        <v>250</v>
      </c>
      <c r="E17" s="12" t="s">
        <v>258</v>
      </c>
      <c r="F17" s="17">
        <v>26937</v>
      </c>
      <c r="G17" s="17">
        <v>313.05</v>
      </c>
      <c r="H17" s="17">
        <v>8.99</v>
      </c>
    </row>
    <row r="18" spans="2:8" s="12" customFormat="1" x14ac:dyDescent="0.25">
      <c r="B18" s="12" t="s">
        <v>419</v>
      </c>
      <c r="C18" s="27" t="s">
        <v>143</v>
      </c>
      <c r="D18" s="12" t="s">
        <v>250</v>
      </c>
      <c r="E18" s="12" t="s">
        <v>420</v>
      </c>
      <c r="F18" s="17">
        <v>36420</v>
      </c>
      <c r="G18" s="17">
        <v>302.41000000000003</v>
      </c>
      <c r="H18" s="17">
        <v>8.69</v>
      </c>
    </row>
    <row r="19" spans="2:8" s="12" customFormat="1" x14ac:dyDescent="0.25">
      <c r="B19" s="12" t="s">
        <v>1524</v>
      </c>
      <c r="C19" s="27" t="s">
        <v>143</v>
      </c>
      <c r="D19" s="12" t="s">
        <v>250</v>
      </c>
      <c r="E19" s="12" t="s">
        <v>263</v>
      </c>
      <c r="F19" s="17">
        <v>13965</v>
      </c>
      <c r="G19" s="17">
        <v>234.67</v>
      </c>
      <c r="H19" s="17">
        <v>6.74</v>
      </c>
    </row>
    <row r="20" spans="2:8" s="12" customFormat="1" x14ac:dyDescent="0.25">
      <c r="B20" s="12" t="s">
        <v>1610</v>
      </c>
      <c r="C20" s="27" t="s">
        <v>143</v>
      </c>
      <c r="D20" s="12" t="s">
        <v>285</v>
      </c>
      <c r="E20" s="12" t="s">
        <v>423</v>
      </c>
      <c r="F20" s="17">
        <v>2637</v>
      </c>
      <c r="G20" s="17">
        <v>176.62</v>
      </c>
      <c r="H20" s="17">
        <v>5.07</v>
      </c>
    </row>
    <row r="21" spans="2:8" s="12" customFormat="1" x14ac:dyDescent="0.25">
      <c r="B21" s="12" t="s">
        <v>1622</v>
      </c>
      <c r="C21" s="27" t="s">
        <v>143</v>
      </c>
      <c r="D21" s="12" t="s">
        <v>285</v>
      </c>
      <c r="E21" s="12" t="s">
        <v>436</v>
      </c>
      <c r="F21" s="17">
        <v>5105</v>
      </c>
      <c r="G21" s="17">
        <v>78.040000000000006</v>
      </c>
      <c r="H21" s="17">
        <v>2.2400000000000002</v>
      </c>
    </row>
    <row r="22" spans="2:8" s="12" customFormat="1" x14ac:dyDescent="0.25">
      <c r="B22" s="12" t="s">
        <v>1801</v>
      </c>
      <c r="C22" s="27" t="s">
        <v>143</v>
      </c>
      <c r="D22" s="12" t="s">
        <v>285</v>
      </c>
      <c r="E22" s="12" t="s">
        <v>735</v>
      </c>
      <c r="F22" s="17">
        <v>13666</v>
      </c>
      <c r="G22" s="17">
        <v>67.3</v>
      </c>
      <c r="H22" s="17">
        <v>1.93</v>
      </c>
    </row>
    <row r="23" spans="2:8" s="12" customFormat="1" x14ac:dyDescent="0.25">
      <c r="B23" s="12" t="s">
        <v>1800</v>
      </c>
      <c r="C23" s="27" t="s">
        <v>143</v>
      </c>
      <c r="D23" s="12" t="s">
        <v>285</v>
      </c>
      <c r="E23" s="12" t="s">
        <v>734</v>
      </c>
      <c r="F23" s="17">
        <v>11649</v>
      </c>
      <c r="G23" s="17">
        <v>62.64</v>
      </c>
      <c r="H23" s="17">
        <v>1.8</v>
      </c>
    </row>
    <row r="24" spans="2:8" s="12" customFormat="1" x14ac:dyDescent="0.25">
      <c r="B24" s="12" t="s">
        <v>1831</v>
      </c>
      <c r="C24" s="27" t="s">
        <v>143</v>
      </c>
      <c r="D24" s="12" t="s">
        <v>285</v>
      </c>
      <c r="E24" s="12" t="s">
        <v>805</v>
      </c>
      <c r="F24" s="17">
        <v>2617</v>
      </c>
      <c r="G24" s="17">
        <v>61.61</v>
      </c>
      <c r="H24" s="17">
        <v>1.77</v>
      </c>
    </row>
    <row r="25" spans="2:8" s="12" customFormat="1" x14ac:dyDescent="0.25">
      <c r="B25" s="12" t="s">
        <v>1696</v>
      </c>
      <c r="C25" s="27" t="s">
        <v>143</v>
      </c>
      <c r="D25" s="12" t="s">
        <v>295</v>
      </c>
      <c r="E25" s="12" t="s">
        <v>581</v>
      </c>
      <c r="F25" s="17">
        <v>4242</v>
      </c>
      <c r="G25" s="17">
        <v>58.81</v>
      </c>
      <c r="H25" s="17">
        <v>1.69</v>
      </c>
    </row>
    <row r="26" spans="2:8" s="12" customFormat="1" x14ac:dyDescent="0.25">
      <c r="B26" s="12" t="s">
        <v>1552</v>
      </c>
      <c r="C26" s="27" t="s">
        <v>143</v>
      </c>
      <c r="D26" s="12" t="s">
        <v>295</v>
      </c>
      <c r="E26" s="12" t="s">
        <v>308</v>
      </c>
      <c r="F26" s="17">
        <v>9922</v>
      </c>
      <c r="G26" s="17">
        <v>54.56</v>
      </c>
      <c r="H26" s="17">
        <v>1.57</v>
      </c>
    </row>
    <row r="27" spans="2:8" s="12" customFormat="1" x14ac:dyDescent="0.25">
      <c r="B27" s="12" t="s">
        <v>1832</v>
      </c>
      <c r="C27" s="27" t="s">
        <v>143</v>
      </c>
      <c r="D27" s="12" t="s">
        <v>285</v>
      </c>
      <c r="E27" s="12" t="s">
        <v>806</v>
      </c>
      <c r="F27" s="17">
        <v>3861</v>
      </c>
      <c r="G27" s="17">
        <v>47.92</v>
      </c>
      <c r="H27" s="17">
        <v>1.38</v>
      </c>
    </row>
    <row r="28" spans="2:8" s="12" customFormat="1" x14ac:dyDescent="0.25">
      <c r="B28" s="12" t="s">
        <v>1544</v>
      </c>
      <c r="C28" s="27" t="s">
        <v>143</v>
      </c>
      <c r="D28" s="12" t="s">
        <v>295</v>
      </c>
      <c r="E28" s="12" t="s">
        <v>296</v>
      </c>
      <c r="F28" s="17">
        <v>2403</v>
      </c>
      <c r="G28" s="17">
        <v>37.99</v>
      </c>
      <c r="H28" s="17">
        <v>1.0900000000000001</v>
      </c>
    </row>
    <row r="29" spans="2:8" s="12" customFormat="1" x14ac:dyDescent="0.25">
      <c r="B29" s="12" t="s">
        <v>1707</v>
      </c>
      <c r="C29" s="27" t="s">
        <v>143</v>
      </c>
      <c r="D29" s="12" t="s">
        <v>287</v>
      </c>
      <c r="E29" s="12" t="s">
        <v>592</v>
      </c>
      <c r="F29" s="17">
        <v>943</v>
      </c>
      <c r="G29" s="17">
        <v>36.630000000000003</v>
      </c>
      <c r="H29" s="17">
        <v>1.05</v>
      </c>
    </row>
    <row r="30" spans="2:8" s="12" customFormat="1" x14ac:dyDescent="0.25">
      <c r="B30" s="12" t="s">
        <v>1705</v>
      </c>
      <c r="C30" s="27" t="s">
        <v>143</v>
      </c>
      <c r="D30" s="12" t="s">
        <v>295</v>
      </c>
      <c r="E30" s="12" t="s">
        <v>590</v>
      </c>
      <c r="F30" s="17">
        <v>3665</v>
      </c>
      <c r="G30" s="17">
        <v>19.989999999999998</v>
      </c>
      <c r="H30" s="17">
        <v>0.56999999999999995</v>
      </c>
    </row>
    <row r="31" spans="2:8" s="12" customFormat="1" x14ac:dyDescent="0.25">
      <c r="B31" s="12" t="s">
        <v>1833</v>
      </c>
      <c r="C31" s="27" t="s">
        <v>143</v>
      </c>
      <c r="D31" s="12" t="s">
        <v>285</v>
      </c>
      <c r="E31" s="12" t="s">
        <v>807</v>
      </c>
      <c r="F31" s="17">
        <v>2775</v>
      </c>
      <c r="G31" s="17">
        <v>19.21</v>
      </c>
      <c r="H31" s="17">
        <v>0.55000000000000004</v>
      </c>
    </row>
    <row r="32" spans="2:8" s="12" customFormat="1" x14ac:dyDescent="0.25">
      <c r="B32" s="12" t="s">
        <v>1698</v>
      </c>
      <c r="C32" s="27" t="s">
        <v>143</v>
      </c>
      <c r="D32" s="12" t="s">
        <v>285</v>
      </c>
      <c r="E32" s="12" t="s">
        <v>583</v>
      </c>
      <c r="F32" s="17">
        <v>2845</v>
      </c>
      <c r="G32" s="17">
        <v>18</v>
      </c>
      <c r="H32" s="17">
        <v>0.52</v>
      </c>
    </row>
    <row r="33" spans="2:8" s="12" customFormat="1" x14ac:dyDescent="0.25">
      <c r="B33" s="12" t="s">
        <v>1643</v>
      </c>
      <c r="C33" s="27" t="s">
        <v>143</v>
      </c>
      <c r="D33" s="12" t="s">
        <v>285</v>
      </c>
      <c r="E33" s="12" t="s">
        <v>470</v>
      </c>
      <c r="F33" s="17">
        <v>991</v>
      </c>
      <c r="G33" s="17">
        <v>16.68</v>
      </c>
      <c r="H33" s="17">
        <v>0.48</v>
      </c>
    </row>
    <row r="34" spans="2:8" s="12" customFormat="1" x14ac:dyDescent="0.25">
      <c r="B34" s="12" t="s">
        <v>1573</v>
      </c>
      <c r="C34" s="27" t="s">
        <v>143</v>
      </c>
      <c r="D34" s="12" t="s">
        <v>285</v>
      </c>
      <c r="E34" s="12" t="s">
        <v>350</v>
      </c>
      <c r="F34" s="17">
        <v>12131</v>
      </c>
      <c r="G34" s="17">
        <v>13.75</v>
      </c>
      <c r="H34" s="17">
        <v>0.39</v>
      </c>
    </row>
    <row r="35" spans="2:8" s="12" customFormat="1" x14ac:dyDescent="0.25">
      <c r="B35" s="11" t="s">
        <v>155</v>
      </c>
      <c r="C35" s="62"/>
      <c r="D35" s="11"/>
      <c r="E35" s="11"/>
      <c r="F35" s="60"/>
      <c r="G35" s="60">
        <f>SUM(G12:G34)</f>
        <v>3460.4599999999996</v>
      </c>
      <c r="H35" s="60">
        <f>SUM(H12:H34)</f>
        <v>99.389999999999986</v>
      </c>
    </row>
    <row r="36" spans="2:8" s="12" customFormat="1" x14ac:dyDescent="0.25">
      <c r="B36" s="11" t="s">
        <v>156</v>
      </c>
      <c r="C36" s="62"/>
      <c r="D36" s="11"/>
      <c r="E36" s="11"/>
      <c r="F36" s="60"/>
      <c r="G36" s="60">
        <v>2.04</v>
      </c>
      <c r="H36" s="60">
        <v>0.06</v>
      </c>
    </row>
    <row r="37" spans="2:8" s="12" customFormat="1" x14ac:dyDescent="0.25">
      <c r="B37" s="11" t="s">
        <v>157</v>
      </c>
      <c r="C37" s="62"/>
      <c r="D37" s="11"/>
      <c r="E37" s="11"/>
      <c r="F37" s="60"/>
      <c r="G37" s="60">
        <v>3462.5</v>
      </c>
      <c r="H37" s="60">
        <v>99.45</v>
      </c>
    </row>
    <row r="38" spans="2:8" s="12" customFormat="1" x14ac:dyDescent="0.25">
      <c r="B38" s="11" t="s">
        <v>231</v>
      </c>
      <c r="C38" s="62"/>
      <c r="D38" s="11"/>
      <c r="E38" s="11"/>
      <c r="F38" s="60"/>
      <c r="G38" s="60">
        <v>18.678484089999948</v>
      </c>
      <c r="H38" s="60">
        <v>0.54999999999999716</v>
      </c>
    </row>
    <row r="39" spans="2:8" s="12" customFormat="1" x14ac:dyDescent="0.25">
      <c r="B39" s="11" t="s">
        <v>159</v>
      </c>
      <c r="C39" s="62"/>
      <c r="D39" s="11"/>
      <c r="E39" s="11"/>
      <c r="F39" s="60"/>
      <c r="G39" s="60">
        <v>3481.17848409</v>
      </c>
      <c r="H39" s="60">
        <v>100</v>
      </c>
    </row>
    <row r="40" spans="2:8" s="12" customFormat="1" x14ac:dyDescent="0.25">
      <c r="B40" s="12" t="s">
        <v>160</v>
      </c>
      <c r="C40" s="27"/>
      <c r="F40" s="17"/>
      <c r="G40" s="17"/>
      <c r="H40" s="17"/>
    </row>
    <row r="41" spans="2:8" s="12" customFormat="1" x14ac:dyDescent="0.25">
      <c r="B41" s="11" t="s">
        <v>161</v>
      </c>
      <c r="C41" s="27"/>
      <c r="F41" s="17"/>
      <c r="G41" s="17"/>
      <c r="H41" s="17"/>
    </row>
    <row r="42" spans="2:8" s="12" customFormat="1" x14ac:dyDescent="0.25">
      <c r="B42" s="11" t="s">
        <v>162</v>
      </c>
      <c r="C42" s="27" t="s">
        <v>163</v>
      </c>
      <c r="F42" s="17"/>
      <c r="G42" s="17"/>
      <c r="H42" s="17"/>
    </row>
    <row r="43" spans="2:8" s="12" customFormat="1" x14ac:dyDescent="0.25">
      <c r="B43" s="11" t="s">
        <v>166</v>
      </c>
      <c r="C43" s="27" t="s">
        <v>165</v>
      </c>
      <c r="F43" s="17"/>
      <c r="G43" s="17"/>
      <c r="H43" s="17"/>
    </row>
    <row r="44" spans="2:8" s="12" customFormat="1" x14ac:dyDescent="0.25">
      <c r="B44" s="11" t="s">
        <v>167</v>
      </c>
      <c r="C44" s="27" t="s">
        <v>165</v>
      </c>
      <c r="F44" s="17"/>
      <c r="G44" s="17"/>
      <c r="H44" s="17"/>
    </row>
    <row r="45" spans="2:8" s="12" customFormat="1" x14ac:dyDescent="0.25">
      <c r="B45" s="11" t="s">
        <v>168</v>
      </c>
      <c r="C45" s="27" t="s">
        <v>169</v>
      </c>
      <c r="F45" s="17"/>
      <c r="G45" s="17"/>
      <c r="H45" s="17"/>
    </row>
    <row r="46" spans="2:8" s="12" customFormat="1" x14ac:dyDescent="0.25">
      <c r="B46" s="11" t="s">
        <v>808</v>
      </c>
      <c r="C46" s="62"/>
      <c r="F46" s="17"/>
      <c r="G46" s="17"/>
      <c r="H46" s="17"/>
    </row>
    <row r="47" spans="2:8" s="12" customFormat="1" x14ac:dyDescent="0.25">
      <c r="B47" s="11" t="s">
        <v>809</v>
      </c>
      <c r="C47" s="62"/>
      <c r="F47" s="17"/>
      <c r="G47" s="17"/>
      <c r="H47" s="17"/>
    </row>
    <row r="48" spans="2:8" s="12" customFormat="1" x14ac:dyDescent="0.25">
      <c r="B48" s="11" t="s">
        <v>810</v>
      </c>
      <c r="C48" s="62"/>
      <c r="F48" s="17"/>
      <c r="G48" s="17"/>
      <c r="H48" s="17"/>
    </row>
    <row r="49" spans="2:8" s="12" customFormat="1" x14ac:dyDescent="0.25">
      <c r="B49" s="11" t="s">
        <v>811</v>
      </c>
      <c r="C49" s="62"/>
      <c r="F49" s="17"/>
      <c r="G49" s="17"/>
      <c r="H49" s="17"/>
    </row>
    <row r="50" spans="2:8" s="12" customFormat="1" x14ac:dyDescent="0.25">
      <c r="B50" s="11" t="s">
        <v>812</v>
      </c>
      <c r="C50" s="62"/>
      <c r="F50" s="17"/>
      <c r="G50" s="17"/>
      <c r="H50" s="17"/>
    </row>
    <row r="51" spans="2:8" s="12" customFormat="1" x14ac:dyDescent="0.25">
      <c r="B51" s="12" t="s">
        <v>174</v>
      </c>
      <c r="C51" s="27"/>
      <c r="F51" s="17"/>
      <c r="G51" s="17"/>
      <c r="H51" s="17"/>
    </row>
    <row r="52" spans="2:8" s="12" customFormat="1" x14ac:dyDescent="0.25">
      <c r="B52" s="12" t="s">
        <v>234</v>
      </c>
      <c r="C52" s="27"/>
      <c r="F52" s="17"/>
      <c r="G52" s="17"/>
      <c r="H52" s="17"/>
    </row>
    <row r="55" spans="2:8" s="12" customFormat="1" x14ac:dyDescent="0.25">
      <c r="B55" s="6" t="s">
        <v>1500</v>
      </c>
      <c r="C55" s="7"/>
      <c r="F55" s="17"/>
      <c r="G55" s="17"/>
      <c r="H55" s="17"/>
    </row>
    <row r="56" spans="2:8" s="12" customFormat="1" ht="30" x14ac:dyDescent="0.25">
      <c r="B56" s="6" t="s">
        <v>235</v>
      </c>
      <c r="C56" s="8" t="s">
        <v>236</v>
      </c>
      <c r="F56" s="17"/>
      <c r="G56" s="17"/>
      <c r="H56" s="17"/>
    </row>
    <row r="57" spans="2:8" s="12" customFormat="1" x14ac:dyDescent="0.25">
      <c r="B57" s="156" t="s">
        <v>237</v>
      </c>
      <c r="C57" s="2"/>
      <c r="F57" s="17"/>
      <c r="G57" s="17"/>
      <c r="H57" s="17"/>
    </row>
    <row r="58" spans="2:8" s="12" customFormat="1" x14ac:dyDescent="0.25">
      <c r="B58" s="156" t="s">
        <v>238</v>
      </c>
      <c r="C58" s="2"/>
      <c r="F58" s="17"/>
      <c r="G58" s="17"/>
      <c r="H58" s="17"/>
    </row>
    <row r="59" spans="2:8" s="12" customFormat="1" x14ac:dyDescent="0.25">
      <c r="B59" s="156" t="s">
        <v>239</v>
      </c>
      <c r="C59" s="2"/>
      <c r="F59" s="17"/>
      <c r="G59" s="17"/>
      <c r="H59" s="17"/>
    </row>
    <row r="60" spans="2:8" s="12" customFormat="1" x14ac:dyDescent="0.25">
      <c r="B60" s="156" t="s">
        <v>240</v>
      </c>
      <c r="C60" s="2"/>
      <c r="F60" s="17"/>
      <c r="G60" s="17"/>
      <c r="H60" s="17"/>
    </row>
    <row r="61" spans="2:8" s="12" customFormat="1" x14ac:dyDescent="0.25">
      <c r="B61" s="156" t="s">
        <v>241</v>
      </c>
      <c r="C61" s="2"/>
      <c r="F61" s="17"/>
      <c r="G61" s="17"/>
      <c r="H61" s="17"/>
    </row>
    <row r="62" spans="2:8" s="12" customFormat="1" x14ac:dyDescent="0.25">
      <c r="B62" s="156" t="s">
        <v>242</v>
      </c>
      <c r="C62" s="2"/>
      <c r="F62" s="17"/>
      <c r="G62" s="17"/>
      <c r="H62" s="17"/>
    </row>
    <row r="63" spans="2:8" s="12" customFormat="1" x14ac:dyDescent="0.25">
      <c r="B63" s="6" t="s">
        <v>243</v>
      </c>
      <c r="C63" s="7"/>
      <c r="F63" s="17"/>
      <c r="G63" s="17"/>
      <c r="H63" s="17"/>
    </row>
    <row r="65" spans="2:8" s="12" customFormat="1" x14ac:dyDescent="0.25">
      <c r="B65" s="156" t="s">
        <v>175</v>
      </c>
      <c r="C65" s="2"/>
      <c r="D65" s="156"/>
      <c r="F65" s="17"/>
      <c r="G65" s="17"/>
      <c r="H65" s="17"/>
    </row>
    <row r="66" spans="2:8" s="12" customFormat="1" ht="30" x14ac:dyDescent="0.25">
      <c r="B66" s="4" t="s">
        <v>176</v>
      </c>
      <c r="C66" s="3" t="s">
        <v>177</v>
      </c>
      <c r="D66" s="4" t="s">
        <v>178</v>
      </c>
      <c r="F66" s="17"/>
      <c r="G66" s="17"/>
      <c r="H66" s="17"/>
    </row>
    <row r="67" spans="2:8" s="12" customFormat="1" x14ac:dyDescent="0.25">
      <c r="B67" s="156" t="s">
        <v>165</v>
      </c>
      <c r="C67" s="2" t="s">
        <v>165</v>
      </c>
      <c r="D67" s="156" t="s">
        <v>165</v>
      </c>
      <c r="F67" s="17"/>
      <c r="G67" s="17"/>
      <c r="H67" s="17"/>
    </row>
    <row r="69" spans="2:8" s="12" customFormat="1" x14ac:dyDescent="0.25">
      <c r="B69" s="6" t="s">
        <v>179</v>
      </c>
      <c r="C69" s="14">
        <v>45443</v>
      </c>
      <c r="D69" s="156"/>
      <c r="E69" s="63"/>
      <c r="F69" s="69"/>
      <c r="G69" s="17"/>
      <c r="H69" s="17"/>
    </row>
    <row r="70" spans="2:8" s="12" customFormat="1" x14ac:dyDescent="0.25">
      <c r="B70" s="6" t="s">
        <v>180</v>
      </c>
      <c r="C70" s="7" t="s">
        <v>181</v>
      </c>
      <c r="D70" s="6" t="s">
        <v>182</v>
      </c>
      <c r="E70" s="64" t="s">
        <v>183</v>
      </c>
      <c r="F70" s="61" t="s">
        <v>184</v>
      </c>
      <c r="G70" s="60"/>
      <c r="H70" s="17"/>
    </row>
    <row r="71" spans="2:8" s="12" customFormat="1" x14ac:dyDescent="0.25">
      <c r="B71" s="67" t="s">
        <v>165</v>
      </c>
      <c r="C71" s="68" t="s">
        <v>165</v>
      </c>
      <c r="D71" s="67" t="s">
        <v>165</v>
      </c>
      <c r="E71" s="66" t="s">
        <v>165</v>
      </c>
      <c r="F71" s="65" t="s">
        <v>165</v>
      </c>
      <c r="G71" s="17"/>
      <c r="H71" s="17"/>
    </row>
    <row r="74" spans="2:8" s="12" customFormat="1" x14ac:dyDescent="0.25">
      <c r="B74" s="11" t="s">
        <v>185</v>
      </c>
      <c r="C74" s="27"/>
      <c r="F74" s="17"/>
      <c r="G74" s="17"/>
      <c r="H74" s="17"/>
    </row>
    <row r="75" spans="2:8" s="12" customFormat="1" x14ac:dyDescent="0.25">
      <c r="B75" s="11"/>
      <c r="C75" s="27"/>
      <c r="F75" s="17"/>
      <c r="G75" s="17"/>
      <c r="H75" s="17"/>
    </row>
    <row r="76" spans="2:8" s="12" customFormat="1" x14ac:dyDescent="0.25">
      <c r="B76" s="11" t="s">
        <v>186</v>
      </c>
      <c r="C76" s="27"/>
      <c r="F76" s="17"/>
      <c r="G76" s="17"/>
      <c r="H76" s="17"/>
    </row>
    <row r="77" spans="2:8" s="12" customFormat="1" x14ac:dyDescent="0.25">
      <c r="B77" s="6" t="s">
        <v>187</v>
      </c>
      <c r="C77" s="7" t="s">
        <v>188</v>
      </c>
      <c r="D77" s="11"/>
      <c r="F77" s="17"/>
      <c r="G77" s="17"/>
      <c r="H77" s="17"/>
    </row>
    <row r="78" spans="2:8" s="12" customFormat="1" x14ac:dyDescent="0.25">
      <c r="B78" s="156" t="s">
        <v>165</v>
      </c>
      <c r="C78" s="2" t="s">
        <v>165</v>
      </c>
      <c r="F78" s="17"/>
      <c r="G78" s="17"/>
      <c r="H78" s="17"/>
    </row>
    <row r="80" spans="2:8" s="12" customFormat="1" x14ac:dyDescent="0.25">
      <c r="B80" s="6" t="s">
        <v>189</v>
      </c>
      <c r="C80" s="7" t="s">
        <v>188</v>
      </c>
      <c r="F80" s="17"/>
      <c r="G80" s="17"/>
      <c r="H80" s="17"/>
    </row>
    <row r="81" spans="2:8" s="12" customFormat="1" x14ac:dyDescent="0.25">
      <c r="B81" s="156" t="s">
        <v>165</v>
      </c>
      <c r="C81" s="2" t="s">
        <v>165</v>
      </c>
      <c r="F81" s="17"/>
      <c r="G81" s="17"/>
      <c r="H81" s="17"/>
    </row>
    <row r="83" spans="2:8" s="12" customFormat="1" x14ac:dyDescent="0.25">
      <c r="B83" s="6" t="s">
        <v>165</v>
      </c>
      <c r="C83" s="7" t="s">
        <v>165</v>
      </c>
      <c r="F83" s="17"/>
      <c r="G83" s="17"/>
      <c r="H83" s="17"/>
    </row>
    <row r="84" spans="2:8" s="12" customFormat="1" x14ac:dyDescent="0.25">
      <c r="B84" s="156" t="s">
        <v>165</v>
      </c>
      <c r="C84" s="2" t="s">
        <v>165</v>
      </c>
      <c r="F84" s="17"/>
      <c r="G84" s="17"/>
      <c r="H84" s="17"/>
    </row>
    <row r="86" spans="2:8" s="12" customFormat="1" x14ac:dyDescent="0.25">
      <c r="B86" s="64" t="s">
        <v>190</v>
      </c>
      <c r="C86" s="7" t="s">
        <v>191</v>
      </c>
      <c r="F86" s="17"/>
      <c r="G86" s="17"/>
      <c r="H86" s="17"/>
    </row>
    <row r="87" spans="2:8" s="12" customFormat="1" x14ac:dyDescent="0.25">
      <c r="B87" s="63" t="s">
        <v>165</v>
      </c>
      <c r="C87" s="2" t="s">
        <v>165</v>
      </c>
      <c r="F87" s="17"/>
      <c r="G87" s="17"/>
      <c r="H87" s="17"/>
    </row>
    <row r="89" spans="2:8" s="12" customFormat="1" x14ac:dyDescent="0.25">
      <c r="B89" s="6" t="s">
        <v>192</v>
      </c>
      <c r="C89" s="7" t="s">
        <v>165</v>
      </c>
      <c r="F89" s="17"/>
      <c r="G89" s="17"/>
      <c r="H89" s="17"/>
    </row>
    <row r="91" spans="2:8" s="12" customFormat="1" x14ac:dyDescent="0.25">
      <c r="B91" s="6" t="s">
        <v>193</v>
      </c>
      <c r="C91" s="14">
        <v>45443</v>
      </c>
      <c r="D91" s="156"/>
      <c r="E91" s="63"/>
      <c r="F91" s="69"/>
      <c r="G91" s="17"/>
      <c r="H91" s="17"/>
    </row>
    <row r="92" spans="2:8" s="12" customFormat="1" x14ac:dyDescent="0.25">
      <c r="B92" s="6" t="s">
        <v>180</v>
      </c>
      <c r="C92" s="7" t="s">
        <v>181</v>
      </c>
      <c r="D92" s="6" t="s">
        <v>182</v>
      </c>
      <c r="E92" s="64" t="s">
        <v>183</v>
      </c>
      <c r="F92" s="61" t="s">
        <v>184</v>
      </c>
      <c r="G92" s="60"/>
      <c r="H92" s="17"/>
    </row>
    <row r="93" spans="2:8" s="12" customFormat="1" x14ac:dyDescent="0.25">
      <c r="B93" s="67" t="s">
        <v>165</v>
      </c>
      <c r="C93" s="68" t="s">
        <v>165</v>
      </c>
      <c r="D93" s="67" t="s">
        <v>165</v>
      </c>
      <c r="E93" s="66" t="s">
        <v>165</v>
      </c>
      <c r="F93" s="65" t="s">
        <v>165</v>
      </c>
      <c r="G93" s="17"/>
      <c r="H93" s="17"/>
    </row>
    <row r="94" spans="2:8" s="12" customFormat="1" x14ac:dyDescent="0.25">
      <c r="B94" s="11" t="s">
        <v>185</v>
      </c>
      <c r="C94" s="27"/>
      <c r="F94" s="17"/>
      <c r="G94" s="17"/>
      <c r="H94" s="17"/>
    </row>
    <row r="95" spans="2:8" s="12" customFormat="1" x14ac:dyDescent="0.25">
      <c r="B95" s="11"/>
      <c r="C95" s="27"/>
      <c r="F95" s="17"/>
      <c r="G95" s="17"/>
      <c r="H95" s="17"/>
    </row>
    <row r="96" spans="2:8" s="12" customFormat="1" x14ac:dyDescent="0.25">
      <c r="B96" s="11" t="s">
        <v>186</v>
      </c>
      <c r="C96" s="27"/>
      <c r="F96" s="17"/>
      <c r="G96" s="17"/>
      <c r="H96" s="17"/>
    </row>
    <row r="97" spans="2:8" s="12" customFormat="1" x14ac:dyDescent="0.25">
      <c r="B97" s="6" t="s">
        <v>187</v>
      </c>
      <c r="C97" s="7" t="s">
        <v>188</v>
      </c>
      <c r="D97" s="11"/>
      <c r="F97" s="17"/>
      <c r="G97" s="17"/>
      <c r="H97" s="17"/>
    </row>
    <row r="98" spans="2:8" s="12" customFormat="1" x14ac:dyDescent="0.25">
      <c r="B98" s="156" t="s">
        <v>165</v>
      </c>
      <c r="C98" s="2" t="s">
        <v>165</v>
      </c>
      <c r="F98" s="17"/>
      <c r="G98" s="17"/>
      <c r="H98" s="17"/>
    </row>
    <row r="100" spans="2:8" s="12" customFormat="1" x14ac:dyDescent="0.25">
      <c r="B100" s="6" t="s">
        <v>189</v>
      </c>
      <c r="C100" s="7" t="s">
        <v>188</v>
      </c>
      <c r="F100" s="17"/>
      <c r="G100" s="17"/>
      <c r="H100" s="17"/>
    </row>
    <row r="101" spans="2:8" s="12" customFormat="1" x14ac:dyDescent="0.25">
      <c r="B101" s="156" t="s">
        <v>165</v>
      </c>
      <c r="C101" s="2" t="s">
        <v>165</v>
      </c>
      <c r="F101" s="17"/>
      <c r="G101" s="17"/>
      <c r="H101" s="17"/>
    </row>
    <row r="103" spans="2:8" s="12" customFormat="1" x14ac:dyDescent="0.25">
      <c r="B103" s="6" t="s">
        <v>165</v>
      </c>
      <c r="C103" s="7" t="s">
        <v>165</v>
      </c>
      <c r="F103" s="17"/>
      <c r="G103" s="17"/>
      <c r="H103" s="17"/>
    </row>
    <row r="104" spans="2:8" s="12" customFormat="1" x14ac:dyDescent="0.25">
      <c r="B104" s="156" t="s">
        <v>165</v>
      </c>
      <c r="C104" s="2" t="s">
        <v>165</v>
      </c>
      <c r="F104" s="17"/>
      <c r="G104" s="17"/>
      <c r="H104" s="17"/>
    </row>
    <row r="106" spans="2:8" s="12" customFormat="1" x14ac:dyDescent="0.25">
      <c r="B106" s="64" t="s">
        <v>190</v>
      </c>
      <c r="C106" s="7" t="s">
        <v>191</v>
      </c>
      <c r="F106" s="17"/>
      <c r="G106" s="17"/>
      <c r="H106" s="17"/>
    </row>
    <row r="107" spans="2:8" s="12" customFormat="1" x14ac:dyDescent="0.25">
      <c r="B107" s="63" t="s">
        <v>165</v>
      </c>
      <c r="C107" s="2" t="s">
        <v>165</v>
      </c>
      <c r="F107" s="17"/>
      <c r="G107" s="17"/>
      <c r="H107" s="17"/>
    </row>
    <row r="109" spans="2:8" s="12" customFormat="1" x14ac:dyDescent="0.25">
      <c r="B109" s="6" t="s">
        <v>192</v>
      </c>
      <c r="C109" s="7" t="s">
        <v>165</v>
      </c>
      <c r="F109" s="17"/>
      <c r="G109" s="17"/>
      <c r="H109" s="17"/>
    </row>
    <row r="112" spans="2:8" s="12" customFormat="1" x14ac:dyDescent="0.25">
      <c r="B112" s="11" t="s">
        <v>194</v>
      </c>
      <c r="C112" s="27"/>
      <c r="F112" s="17"/>
      <c r="G112" s="17"/>
      <c r="H112" s="17"/>
    </row>
    <row r="114" spans="2:80" s="12" customFormat="1" x14ac:dyDescent="0.25">
      <c r="B114" s="6" t="s">
        <v>180</v>
      </c>
      <c r="C114" s="7" t="s">
        <v>195</v>
      </c>
      <c r="D114" s="6" t="s">
        <v>196</v>
      </c>
      <c r="E114" s="6" t="s">
        <v>197</v>
      </c>
      <c r="F114" s="60"/>
      <c r="G114" s="17"/>
      <c r="H114" s="17"/>
    </row>
    <row r="115" spans="2:80" s="12" customFormat="1" x14ac:dyDescent="0.25">
      <c r="B115" s="156" t="s">
        <v>165</v>
      </c>
      <c r="C115" s="2" t="s">
        <v>165</v>
      </c>
      <c r="D115" s="156" t="s">
        <v>165</v>
      </c>
      <c r="E115" s="156" t="s">
        <v>165</v>
      </c>
      <c r="F115" s="17"/>
      <c r="G115" s="17"/>
      <c r="H115" s="17"/>
    </row>
    <row r="118" spans="2:80" s="12" customFormat="1" x14ac:dyDescent="0.25">
      <c r="B118" s="11" t="s">
        <v>198</v>
      </c>
      <c r="C118" s="62" t="s">
        <v>165</v>
      </c>
      <c r="D118" s="11"/>
      <c r="E118" s="11"/>
      <c r="F118" s="60"/>
      <c r="G118" s="60"/>
      <c r="H118" s="60"/>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row>
    <row r="120" spans="2:80" s="12" customFormat="1" x14ac:dyDescent="0.25">
      <c r="B120" s="11" t="s">
        <v>199</v>
      </c>
      <c r="C120" s="27"/>
      <c r="F120" s="17"/>
      <c r="G120" s="17"/>
      <c r="H120" s="17"/>
    </row>
    <row r="122" spans="2:80" s="12" customFormat="1" x14ac:dyDescent="0.25">
      <c r="B122" s="6" t="s">
        <v>200</v>
      </c>
      <c r="C122" s="7" t="s">
        <v>188</v>
      </c>
      <c r="D122" s="11"/>
      <c r="F122" s="17"/>
      <c r="G122" s="17"/>
      <c r="H122" s="17"/>
    </row>
    <row r="123" spans="2:80" s="12" customFormat="1" x14ac:dyDescent="0.25">
      <c r="B123" s="156" t="s">
        <v>165</v>
      </c>
      <c r="C123" s="2" t="s">
        <v>165</v>
      </c>
      <c r="F123" s="17"/>
      <c r="G123" s="17"/>
      <c r="H123" s="17"/>
    </row>
    <row r="126" spans="2:80" s="12" customFormat="1" x14ac:dyDescent="0.25">
      <c r="B126" s="6" t="s">
        <v>201</v>
      </c>
      <c r="C126" s="7" t="s">
        <v>202</v>
      </c>
      <c r="D126" s="11"/>
      <c r="F126" s="17"/>
      <c r="G126" s="17"/>
      <c r="H126" s="17"/>
    </row>
    <row r="127" spans="2:80" s="12" customFormat="1" x14ac:dyDescent="0.25">
      <c r="B127" s="156" t="s">
        <v>165</v>
      </c>
      <c r="C127" s="2" t="s">
        <v>165</v>
      </c>
      <c r="F127" s="17"/>
      <c r="G127" s="17"/>
      <c r="H127" s="17"/>
    </row>
    <row r="130" spans="2:80" s="12" customFormat="1" x14ac:dyDescent="0.25">
      <c r="B130" s="11" t="s">
        <v>203</v>
      </c>
      <c r="C130" s="27"/>
      <c r="F130" s="17"/>
      <c r="G130" s="17"/>
      <c r="H130" s="17"/>
    </row>
    <row r="133" spans="2:80" s="12" customFormat="1" x14ac:dyDescent="0.25">
      <c r="B133" s="11" t="s">
        <v>204</v>
      </c>
      <c r="C133" s="27"/>
      <c r="F133" s="17"/>
      <c r="G133" s="17"/>
      <c r="H133" s="17"/>
    </row>
    <row r="135" spans="2:80" s="12" customFormat="1" x14ac:dyDescent="0.25">
      <c r="B135" s="6" t="s">
        <v>180</v>
      </c>
      <c r="C135" s="7" t="s">
        <v>205</v>
      </c>
      <c r="D135" s="6" t="s">
        <v>195</v>
      </c>
      <c r="E135" s="6" t="s">
        <v>196</v>
      </c>
      <c r="F135" s="61" t="s">
        <v>197</v>
      </c>
      <c r="G135" s="60"/>
      <c r="H135" s="17"/>
    </row>
    <row r="136" spans="2:80" s="12" customFormat="1" x14ac:dyDescent="0.25">
      <c r="B136" s="156" t="s">
        <v>165</v>
      </c>
      <c r="C136" s="2" t="s">
        <v>165</v>
      </c>
      <c r="D136" s="156" t="s">
        <v>165</v>
      </c>
      <c r="E136" s="156" t="s">
        <v>165</v>
      </c>
      <c r="F136" s="59" t="s">
        <v>165</v>
      </c>
      <c r="G136" s="17"/>
      <c r="H136" s="17"/>
    </row>
    <row r="139" spans="2:80" s="12" customFormat="1" x14ac:dyDescent="0.25">
      <c r="B139" s="11" t="s">
        <v>198</v>
      </c>
      <c r="C139" s="62" t="s">
        <v>165</v>
      </c>
      <c r="D139" s="11"/>
      <c r="E139" s="11"/>
      <c r="F139" s="60"/>
      <c r="G139" s="60"/>
      <c r="H139" s="60"/>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row>
    <row r="141" spans="2:80" s="12" customFormat="1" x14ac:dyDescent="0.25">
      <c r="B141" s="11" t="s">
        <v>199</v>
      </c>
      <c r="C141" s="27"/>
      <c r="F141" s="17"/>
      <c r="G141" s="17"/>
      <c r="H141" s="17"/>
    </row>
    <row r="143" spans="2:80" s="12" customFormat="1" x14ac:dyDescent="0.25">
      <c r="B143" s="6" t="s">
        <v>200</v>
      </c>
      <c r="C143" s="7" t="s">
        <v>188</v>
      </c>
      <c r="D143" s="11"/>
      <c r="F143" s="17"/>
      <c r="G143" s="17"/>
      <c r="H143" s="17"/>
    </row>
    <row r="144" spans="2:80" s="12" customFormat="1" x14ac:dyDescent="0.25">
      <c r="B144" s="156" t="s">
        <v>165</v>
      </c>
      <c r="C144" s="2" t="s">
        <v>165</v>
      </c>
      <c r="F144" s="17"/>
      <c r="G144" s="17"/>
      <c r="H144" s="17"/>
    </row>
    <row r="147" spans="2:8" s="12" customFormat="1" x14ac:dyDescent="0.25">
      <c r="B147" s="6" t="s">
        <v>201</v>
      </c>
      <c r="C147" s="7" t="s">
        <v>202</v>
      </c>
      <c r="D147" s="11"/>
      <c r="F147" s="17"/>
      <c r="G147" s="17"/>
      <c r="H147" s="17"/>
    </row>
    <row r="148" spans="2:8" s="12" customFormat="1" x14ac:dyDescent="0.25">
      <c r="B148" s="156" t="s">
        <v>165</v>
      </c>
      <c r="C148" s="2" t="s">
        <v>165</v>
      </c>
      <c r="F148" s="17"/>
      <c r="G148" s="17"/>
      <c r="H148" s="17"/>
    </row>
    <row r="151" spans="2:8" s="12" customFormat="1" x14ac:dyDescent="0.25">
      <c r="B151" s="11" t="s">
        <v>203</v>
      </c>
      <c r="C151" s="27"/>
      <c r="F151" s="17"/>
      <c r="G151" s="17"/>
      <c r="H151" s="17"/>
    </row>
    <row r="154" spans="2:8" s="12" customFormat="1" x14ac:dyDescent="0.25">
      <c r="B154" s="11" t="s">
        <v>206</v>
      </c>
      <c r="C154" s="27"/>
      <c r="F154" s="17"/>
      <c r="G154" s="17"/>
      <c r="H154" s="17"/>
    </row>
    <row r="155" spans="2:8" s="12" customFormat="1" x14ac:dyDescent="0.25">
      <c r="B155" s="6" t="s">
        <v>180</v>
      </c>
      <c r="C155" s="7" t="s">
        <v>207</v>
      </c>
      <c r="D155" s="6" t="s">
        <v>208</v>
      </c>
      <c r="E155" s="6" t="s">
        <v>209</v>
      </c>
      <c r="F155" s="61" t="s">
        <v>210</v>
      </c>
      <c r="G155" s="60"/>
      <c r="H155" s="17"/>
    </row>
    <row r="156" spans="2:8" s="12" customFormat="1" x14ac:dyDescent="0.25">
      <c r="B156" s="156" t="s">
        <v>165</v>
      </c>
      <c r="C156" s="2" t="s">
        <v>165</v>
      </c>
      <c r="D156" s="156" t="s">
        <v>165</v>
      </c>
      <c r="E156" s="156" t="s">
        <v>165</v>
      </c>
      <c r="F156" s="59" t="s">
        <v>165</v>
      </c>
      <c r="G156" s="17"/>
      <c r="H156" s="17"/>
    </row>
    <row r="157" spans="2:8" s="12" customFormat="1" x14ac:dyDescent="0.25">
      <c r="B157" s="12" t="s">
        <v>211</v>
      </c>
      <c r="C157" s="27"/>
      <c r="F157" s="17"/>
      <c r="G157" s="17"/>
      <c r="H157" s="17"/>
    </row>
  </sheetData>
  <mergeCells count="1">
    <mergeCell ref="B1:E1"/>
  </mergeCells>
  <hyperlinks>
    <hyperlink ref="A1" location="Index!A1" display="Index" xr:uid="{16F2BA62-7282-45BF-9DC6-DE93E63E844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2612-E66C-44FF-B9D9-9ABE7F951EBB}">
  <sheetPr codeName="Sheet42"/>
  <dimension ref="A1:CB153"/>
  <sheetViews>
    <sheetView topLeftCell="A16"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87</v>
      </c>
      <c r="C1" s="188"/>
      <c r="D1" s="188"/>
      <c r="E1" s="188"/>
      <c r="F1" s="17"/>
      <c r="G1" s="17"/>
      <c r="H1"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1609</v>
      </c>
      <c r="C15" s="27" t="s">
        <v>143</v>
      </c>
      <c r="D15" s="12" t="s">
        <v>421</v>
      </c>
      <c r="E15" s="12" t="s">
        <v>422</v>
      </c>
      <c r="F15" s="17">
        <v>44684</v>
      </c>
      <c r="G15" s="17">
        <v>1119.8900000000001</v>
      </c>
      <c r="H15" s="17">
        <v>21.65</v>
      </c>
    </row>
    <row r="16" spans="1:9" s="12" customFormat="1" x14ac:dyDescent="0.25">
      <c r="B16" s="12" t="s">
        <v>1611</v>
      </c>
      <c r="C16" s="27" t="s">
        <v>143</v>
      </c>
      <c r="D16" s="12" t="s">
        <v>421</v>
      </c>
      <c r="E16" s="12" t="s">
        <v>424</v>
      </c>
      <c r="F16" s="17">
        <v>6164</v>
      </c>
      <c r="G16" s="17">
        <v>764.29</v>
      </c>
      <c r="H16" s="17">
        <v>14.77</v>
      </c>
    </row>
    <row r="17" spans="2:8" s="12" customFormat="1" x14ac:dyDescent="0.25">
      <c r="B17" s="12" t="s">
        <v>1613</v>
      </c>
      <c r="C17" s="27" t="s">
        <v>143</v>
      </c>
      <c r="D17" s="12" t="s">
        <v>421</v>
      </c>
      <c r="E17" s="12" t="s">
        <v>426</v>
      </c>
      <c r="F17" s="17">
        <v>82200</v>
      </c>
      <c r="G17" s="17">
        <v>758.71</v>
      </c>
      <c r="H17" s="17">
        <v>14.67</v>
      </c>
    </row>
    <row r="18" spans="2:8" s="12" customFormat="1" x14ac:dyDescent="0.25">
      <c r="B18" s="12" t="s">
        <v>1752</v>
      </c>
      <c r="C18" s="27" t="s">
        <v>143</v>
      </c>
      <c r="D18" s="12" t="s">
        <v>421</v>
      </c>
      <c r="E18" s="12" t="s">
        <v>658</v>
      </c>
      <c r="F18" s="17">
        <v>5286</v>
      </c>
      <c r="G18" s="17">
        <v>480.22</v>
      </c>
      <c r="H18" s="17">
        <v>9.2799999999999994</v>
      </c>
    </row>
    <row r="19" spans="2:8" s="12" customFormat="1" x14ac:dyDescent="0.25">
      <c r="B19" s="12" t="s">
        <v>1637</v>
      </c>
      <c r="C19" s="27" t="s">
        <v>143</v>
      </c>
      <c r="D19" s="12" t="s">
        <v>421</v>
      </c>
      <c r="E19" s="12" t="s">
        <v>462</v>
      </c>
      <c r="F19" s="17">
        <v>6066</v>
      </c>
      <c r="G19" s="17">
        <v>310.55</v>
      </c>
      <c r="H19" s="17">
        <v>6</v>
      </c>
    </row>
    <row r="20" spans="2:8" s="12" customFormat="1" x14ac:dyDescent="0.25">
      <c r="B20" s="12" t="s">
        <v>1755</v>
      </c>
      <c r="C20" s="27" t="s">
        <v>143</v>
      </c>
      <c r="D20" s="12" t="s">
        <v>421</v>
      </c>
      <c r="E20" s="12" t="s">
        <v>661</v>
      </c>
      <c r="F20" s="17">
        <v>6390</v>
      </c>
      <c r="G20" s="17">
        <v>302.47000000000003</v>
      </c>
      <c r="H20" s="17">
        <v>5.85</v>
      </c>
    </row>
    <row r="21" spans="2:8" s="12" customFormat="1" x14ac:dyDescent="0.25">
      <c r="B21" s="12" t="s">
        <v>1834</v>
      </c>
      <c r="C21" s="27" t="s">
        <v>143</v>
      </c>
      <c r="D21" s="12" t="s">
        <v>421</v>
      </c>
      <c r="E21" s="12" t="s">
        <v>813</v>
      </c>
      <c r="F21" s="17">
        <v>10868</v>
      </c>
      <c r="G21" s="17">
        <v>236.84</v>
      </c>
      <c r="H21" s="17">
        <v>4.58</v>
      </c>
    </row>
    <row r="22" spans="2:8" s="12" customFormat="1" x14ac:dyDescent="0.25">
      <c r="B22" s="12" t="s">
        <v>1753</v>
      </c>
      <c r="C22" s="27" t="s">
        <v>143</v>
      </c>
      <c r="D22" s="12" t="s">
        <v>264</v>
      </c>
      <c r="E22" s="12" t="s">
        <v>659</v>
      </c>
      <c r="F22" s="17">
        <v>11949</v>
      </c>
      <c r="G22" s="17">
        <v>185.75</v>
      </c>
      <c r="H22" s="17">
        <v>3.59</v>
      </c>
    </row>
    <row r="23" spans="2:8" s="12" customFormat="1" x14ac:dyDescent="0.25">
      <c r="B23" s="12" t="s">
        <v>1835</v>
      </c>
      <c r="C23" s="27" t="s">
        <v>143</v>
      </c>
      <c r="D23" s="12" t="s">
        <v>266</v>
      </c>
      <c r="E23" s="12" t="s">
        <v>814</v>
      </c>
      <c r="F23" s="17">
        <v>110682</v>
      </c>
      <c r="G23" s="17">
        <v>167.41</v>
      </c>
      <c r="H23" s="17">
        <v>3.24</v>
      </c>
    </row>
    <row r="24" spans="2:8" s="12" customFormat="1" x14ac:dyDescent="0.25">
      <c r="B24" s="12" t="s">
        <v>1716</v>
      </c>
      <c r="C24" s="27" t="s">
        <v>143</v>
      </c>
      <c r="D24" s="12" t="s">
        <v>447</v>
      </c>
      <c r="E24" s="12" t="s">
        <v>614</v>
      </c>
      <c r="F24" s="17">
        <v>67132</v>
      </c>
      <c r="G24" s="17">
        <v>150.38</v>
      </c>
      <c r="H24" s="17">
        <v>2.91</v>
      </c>
    </row>
    <row r="25" spans="2:8" s="12" customFormat="1" x14ac:dyDescent="0.25">
      <c r="B25" s="12" t="s">
        <v>815</v>
      </c>
      <c r="C25" s="27" t="s">
        <v>143</v>
      </c>
      <c r="D25" s="12" t="s">
        <v>421</v>
      </c>
      <c r="E25" s="12" t="s">
        <v>816</v>
      </c>
      <c r="F25" s="17">
        <v>21832</v>
      </c>
      <c r="G25" s="17">
        <v>135.02000000000001</v>
      </c>
      <c r="H25" s="17">
        <v>2.61</v>
      </c>
    </row>
    <row r="26" spans="2:8" s="12" customFormat="1" x14ac:dyDescent="0.25">
      <c r="B26" s="12" t="s">
        <v>1631</v>
      </c>
      <c r="C26" s="27" t="s">
        <v>143</v>
      </c>
      <c r="D26" s="12" t="s">
        <v>266</v>
      </c>
      <c r="E26" s="12" t="s">
        <v>454</v>
      </c>
      <c r="F26" s="17">
        <v>399</v>
      </c>
      <c r="G26" s="17">
        <v>121.27</v>
      </c>
      <c r="H26" s="17">
        <v>2.34</v>
      </c>
    </row>
    <row r="27" spans="2:8" s="12" customFormat="1" x14ac:dyDescent="0.25">
      <c r="B27" s="12" t="s">
        <v>1526</v>
      </c>
      <c r="C27" s="27" t="s">
        <v>143</v>
      </c>
      <c r="D27" s="12" t="s">
        <v>266</v>
      </c>
      <c r="E27" s="12" t="s">
        <v>267</v>
      </c>
      <c r="F27" s="17">
        <v>94</v>
      </c>
      <c r="G27" s="17">
        <v>117.91</v>
      </c>
      <c r="H27" s="17">
        <v>2.2799999999999998</v>
      </c>
    </row>
    <row r="28" spans="2:8" s="12" customFormat="1" x14ac:dyDescent="0.25">
      <c r="B28" s="12" t="s">
        <v>1719</v>
      </c>
      <c r="C28" s="27" t="s">
        <v>143</v>
      </c>
      <c r="D28" s="12" t="s">
        <v>266</v>
      </c>
      <c r="E28" s="12" t="s">
        <v>617</v>
      </c>
      <c r="F28" s="17">
        <v>3699</v>
      </c>
      <c r="G28" s="17">
        <v>112.82</v>
      </c>
      <c r="H28" s="17">
        <v>2.1800000000000002</v>
      </c>
    </row>
    <row r="29" spans="2:8" s="12" customFormat="1" x14ac:dyDescent="0.25">
      <c r="B29" s="12" t="s">
        <v>1630</v>
      </c>
      <c r="C29" s="27" t="s">
        <v>143</v>
      </c>
      <c r="D29" s="12" t="s">
        <v>266</v>
      </c>
      <c r="E29" s="12" t="s">
        <v>453</v>
      </c>
      <c r="F29" s="17">
        <v>21029</v>
      </c>
      <c r="G29" s="17">
        <v>102.67</v>
      </c>
      <c r="H29" s="17">
        <v>1.98</v>
      </c>
    </row>
    <row r="30" spans="2:8" s="12" customFormat="1" x14ac:dyDescent="0.25">
      <c r="B30" s="12" t="s">
        <v>1731</v>
      </c>
      <c r="C30" s="27" t="s">
        <v>143</v>
      </c>
      <c r="D30" s="12" t="s">
        <v>266</v>
      </c>
      <c r="E30" s="12" t="s">
        <v>629</v>
      </c>
      <c r="F30" s="17">
        <v>15412</v>
      </c>
      <c r="G30" s="17">
        <v>71.430000000000007</v>
      </c>
      <c r="H30" s="17">
        <v>1.38</v>
      </c>
    </row>
    <row r="31" spans="2:8" s="12" customFormat="1" x14ac:dyDescent="0.25">
      <c r="B31" s="11" t="s">
        <v>155</v>
      </c>
      <c r="C31" s="62"/>
      <c r="D31" s="11"/>
      <c r="E31" s="11"/>
      <c r="F31" s="60"/>
      <c r="G31" s="60">
        <f>SUM(G12:G30)</f>
        <v>5137.6300000000019</v>
      </c>
      <c r="H31" s="60">
        <f>SUM(H12:H30)</f>
        <v>99.31</v>
      </c>
    </row>
    <row r="32" spans="2:8" s="12" customFormat="1" x14ac:dyDescent="0.25">
      <c r="B32" s="11" t="s">
        <v>156</v>
      </c>
      <c r="C32" s="62"/>
      <c r="D32" s="11"/>
      <c r="E32" s="11"/>
      <c r="F32" s="60"/>
      <c r="G32" s="60">
        <v>39.75</v>
      </c>
      <c r="H32" s="60">
        <v>0.77</v>
      </c>
    </row>
    <row r="33" spans="2:8" s="12" customFormat="1" x14ac:dyDescent="0.25">
      <c r="B33" s="11" t="s">
        <v>157</v>
      </c>
      <c r="C33" s="62"/>
      <c r="D33" s="11"/>
      <c r="E33" s="11"/>
      <c r="F33" s="60"/>
      <c r="G33" s="60">
        <v>5177.38</v>
      </c>
      <c r="H33" s="60">
        <v>100.08</v>
      </c>
    </row>
    <row r="34" spans="2:8" s="12" customFormat="1" x14ac:dyDescent="0.25">
      <c r="B34" s="11" t="s">
        <v>158</v>
      </c>
      <c r="C34" s="62"/>
      <c r="D34" s="11"/>
      <c r="E34" s="11"/>
      <c r="F34" s="60"/>
      <c r="G34" s="60">
        <v>-4.1688950899997508</v>
      </c>
      <c r="H34" s="60">
        <v>-7.9999999999998295E-2</v>
      </c>
    </row>
    <row r="35" spans="2:8" s="12" customFormat="1" x14ac:dyDescent="0.25">
      <c r="B35" s="11" t="s">
        <v>159</v>
      </c>
      <c r="C35" s="62"/>
      <c r="D35" s="11"/>
      <c r="E35" s="11"/>
      <c r="F35" s="60"/>
      <c r="G35" s="60">
        <v>5173.2111049100004</v>
      </c>
      <c r="H35" s="60">
        <v>100</v>
      </c>
    </row>
    <row r="36" spans="2:8" s="12" customFormat="1" x14ac:dyDescent="0.25">
      <c r="B36" s="12" t="s">
        <v>160</v>
      </c>
      <c r="C36" s="27"/>
      <c r="F36" s="17"/>
      <c r="G36" s="17"/>
      <c r="H36" s="17"/>
    </row>
    <row r="37" spans="2:8" s="12" customFormat="1" x14ac:dyDescent="0.25">
      <c r="B37" s="11" t="s">
        <v>161</v>
      </c>
      <c r="C37" s="27"/>
      <c r="F37" s="17"/>
      <c r="G37" s="17"/>
      <c r="H37" s="17"/>
    </row>
    <row r="38" spans="2:8" s="12" customFormat="1" x14ac:dyDescent="0.25">
      <c r="B38" s="11" t="s">
        <v>162</v>
      </c>
      <c r="C38" s="27" t="s">
        <v>163</v>
      </c>
      <c r="F38" s="17"/>
      <c r="G38" s="17"/>
      <c r="H38" s="17"/>
    </row>
    <row r="39" spans="2:8" s="12" customFormat="1" x14ac:dyDescent="0.25">
      <c r="B39" s="11" t="s">
        <v>166</v>
      </c>
      <c r="C39" s="27" t="s">
        <v>165</v>
      </c>
      <c r="F39" s="17"/>
      <c r="G39" s="17"/>
      <c r="H39" s="17"/>
    </row>
    <row r="40" spans="2:8" s="12" customFormat="1" x14ac:dyDescent="0.25">
      <c r="B40" s="11" t="s">
        <v>167</v>
      </c>
      <c r="C40" s="27" t="s">
        <v>165</v>
      </c>
      <c r="F40" s="17"/>
      <c r="G40" s="17"/>
      <c r="H40" s="17"/>
    </row>
    <row r="41" spans="2:8" s="12" customFormat="1" x14ac:dyDescent="0.25">
      <c r="B41" s="11" t="s">
        <v>168</v>
      </c>
      <c r="C41" s="27" t="s">
        <v>169</v>
      </c>
      <c r="F41" s="17"/>
      <c r="G41" s="17"/>
      <c r="H41" s="17"/>
    </row>
    <row r="42" spans="2:8" s="12" customFormat="1" x14ac:dyDescent="0.25">
      <c r="B42" s="11" t="s">
        <v>817</v>
      </c>
      <c r="C42" s="62"/>
      <c r="F42" s="17"/>
      <c r="G42" s="17"/>
      <c r="H42" s="17"/>
    </row>
    <row r="43" spans="2:8" s="12" customFormat="1" x14ac:dyDescent="0.25">
      <c r="B43" s="11" t="s">
        <v>818</v>
      </c>
      <c r="C43" s="62"/>
      <c r="F43" s="17"/>
      <c r="G43" s="17"/>
      <c r="H43" s="17"/>
    </row>
    <row r="44" spans="2:8" s="12" customFormat="1" x14ac:dyDescent="0.25">
      <c r="B44" s="11" t="s">
        <v>819</v>
      </c>
      <c r="C44" s="62"/>
      <c r="F44" s="17"/>
      <c r="G44" s="17"/>
      <c r="H44" s="17"/>
    </row>
    <row r="45" spans="2:8" s="12" customFormat="1" x14ac:dyDescent="0.25">
      <c r="B45" s="11" t="s">
        <v>820</v>
      </c>
      <c r="C45" s="62"/>
      <c r="F45" s="17"/>
      <c r="G45" s="17"/>
      <c r="H45" s="17"/>
    </row>
    <row r="46" spans="2:8" s="12" customFormat="1" x14ac:dyDescent="0.25">
      <c r="B46" s="11" t="s">
        <v>804</v>
      </c>
      <c r="C46" s="62"/>
      <c r="F46" s="17"/>
      <c r="G46" s="17"/>
      <c r="H46" s="17"/>
    </row>
    <row r="47" spans="2:8" s="12" customFormat="1" x14ac:dyDescent="0.25">
      <c r="B47" s="12" t="s">
        <v>174</v>
      </c>
      <c r="C47" s="27"/>
      <c r="F47" s="17"/>
      <c r="G47" s="17"/>
      <c r="H47" s="17"/>
    </row>
    <row r="48" spans="2:8" s="12" customFormat="1" x14ac:dyDescent="0.25">
      <c r="B48" s="12" t="s">
        <v>234</v>
      </c>
      <c r="C48" s="27"/>
      <c r="F48" s="17"/>
      <c r="G48" s="17"/>
      <c r="H48" s="17"/>
    </row>
    <row r="51" spans="2:8" s="12" customFormat="1" x14ac:dyDescent="0.25">
      <c r="B51" s="6" t="s">
        <v>1500</v>
      </c>
      <c r="C51" s="7"/>
      <c r="F51" s="17"/>
      <c r="G51" s="17"/>
      <c r="H51" s="17"/>
    </row>
    <row r="52" spans="2:8" s="12" customFormat="1" ht="30" x14ac:dyDescent="0.25">
      <c r="B52" s="6" t="s">
        <v>235</v>
      </c>
      <c r="C52" s="8" t="s">
        <v>236</v>
      </c>
      <c r="F52" s="17"/>
      <c r="G52" s="17"/>
      <c r="H52" s="17"/>
    </row>
    <row r="53" spans="2:8" s="12" customFormat="1" x14ac:dyDescent="0.25">
      <c r="B53" s="156" t="s">
        <v>237</v>
      </c>
      <c r="C53" s="2"/>
      <c r="F53" s="17"/>
      <c r="G53" s="17"/>
      <c r="H53" s="17"/>
    </row>
    <row r="54" spans="2:8" s="12" customFormat="1" x14ac:dyDescent="0.25">
      <c r="B54" s="156" t="s">
        <v>238</v>
      </c>
      <c r="C54" s="2"/>
      <c r="F54" s="17"/>
      <c r="G54" s="17"/>
      <c r="H54" s="17"/>
    </row>
    <row r="55" spans="2:8" s="12" customFormat="1" x14ac:dyDescent="0.25">
      <c r="B55" s="156" t="s">
        <v>239</v>
      </c>
      <c r="C55" s="2"/>
      <c r="F55" s="17"/>
      <c r="G55" s="17"/>
      <c r="H55" s="17"/>
    </row>
    <row r="56" spans="2:8" s="12" customFormat="1" x14ac:dyDescent="0.25">
      <c r="B56" s="156" t="s">
        <v>240</v>
      </c>
      <c r="C56" s="2"/>
      <c r="F56" s="17"/>
      <c r="G56" s="17"/>
      <c r="H56" s="17"/>
    </row>
    <row r="57" spans="2:8" s="12" customFormat="1" x14ac:dyDescent="0.25">
      <c r="B57" s="156" t="s">
        <v>241</v>
      </c>
      <c r="C57" s="2"/>
      <c r="F57" s="17"/>
      <c r="G57" s="17"/>
      <c r="H57" s="17"/>
    </row>
    <row r="58" spans="2:8" s="12" customFormat="1" x14ac:dyDescent="0.25">
      <c r="B58" s="156" t="s">
        <v>242</v>
      </c>
      <c r="C58" s="2"/>
      <c r="F58" s="17"/>
      <c r="G58" s="17"/>
      <c r="H58" s="17"/>
    </row>
    <row r="59" spans="2:8" s="12" customFormat="1" x14ac:dyDescent="0.25">
      <c r="B59" s="6" t="s">
        <v>243</v>
      </c>
      <c r="C59" s="7"/>
      <c r="F59" s="17"/>
      <c r="G59" s="17"/>
      <c r="H59" s="17"/>
    </row>
    <row r="61" spans="2:8" s="12" customFormat="1" x14ac:dyDescent="0.25">
      <c r="B61" s="156" t="s">
        <v>175</v>
      </c>
      <c r="C61" s="2"/>
      <c r="D61" s="156"/>
      <c r="F61" s="17"/>
      <c r="G61" s="17"/>
      <c r="H61" s="17"/>
    </row>
    <row r="62" spans="2:8" s="12" customFormat="1" ht="30" x14ac:dyDescent="0.25">
      <c r="B62" s="4" t="s">
        <v>176</v>
      </c>
      <c r="C62" s="3" t="s">
        <v>177</v>
      </c>
      <c r="D62" s="4" t="s">
        <v>178</v>
      </c>
      <c r="F62" s="17"/>
      <c r="G62" s="17"/>
      <c r="H62" s="17"/>
    </row>
    <row r="63" spans="2:8" s="12" customFormat="1" x14ac:dyDescent="0.25">
      <c r="B63" s="156" t="s">
        <v>165</v>
      </c>
      <c r="C63" s="2" t="s">
        <v>165</v>
      </c>
      <c r="D63" s="156" t="s">
        <v>165</v>
      </c>
      <c r="F63" s="17"/>
      <c r="G63" s="17"/>
      <c r="H63" s="17"/>
    </row>
    <row r="65" spans="2:8" s="12" customFormat="1" x14ac:dyDescent="0.25">
      <c r="B65" s="6" t="s">
        <v>179</v>
      </c>
      <c r="C65" s="14">
        <v>45443</v>
      </c>
      <c r="D65" s="156"/>
      <c r="E65" s="63"/>
      <c r="F65" s="69"/>
      <c r="G65" s="17"/>
      <c r="H65" s="17"/>
    </row>
    <row r="66" spans="2:8" s="12" customFormat="1" x14ac:dyDescent="0.25">
      <c r="B66" s="6" t="s">
        <v>180</v>
      </c>
      <c r="C66" s="7" t="s">
        <v>181</v>
      </c>
      <c r="D66" s="6" t="s">
        <v>182</v>
      </c>
      <c r="E66" s="64" t="s">
        <v>183</v>
      </c>
      <c r="F66" s="61" t="s">
        <v>184</v>
      </c>
      <c r="G66" s="60"/>
      <c r="H66" s="17"/>
    </row>
    <row r="67" spans="2:8" s="12" customFormat="1" x14ac:dyDescent="0.25">
      <c r="B67" s="67" t="s">
        <v>165</v>
      </c>
      <c r="C67" s="68" t="s">
        <v>165</v>
      </c>
      <c r="D67" s="67" t="s">
        <v>165</v>
      </c>
      <c r="E67" s="66" t="s">
        <v>165</v>
      </c>
      <c r="F67" s="65" t="s">
        <v>165</v>
      </c>
      <c r="G67" s="17"/>
      <c r="H67" s="17"/>
    </row>
    <row r="70" spans="2:8" s="12" customFormat="1" x14ac:dyDescent="0.25">
      <c r="B70" s="11" t="s">
        <v>185</v>
      </c>
      <c r="C70" s="27"/>
      <c r="F70" s="17"/>
      <c r="G70" s="17"/>
      <c r="H70" s="17"/>
    </row>
    <row r="71" spans="2:8" s="12" customFormat="1" x14ac:dyDescent="0.25">
      <c r="B71" s="11"/>
      <c r="C71" s="27"/>
      <c r="F71" s="17"/>
      <c r="G71" s="17"/>
      <c r="H71" s="17"/>
    </row>
    <row r="72" spans="2:8" s="12" customFormat="1" x14ac:dyDescent="0.25">
      <c r="B72" s="11" t="s">
        <v>186</v>
      </c>
      <c r="C72" s="27"/>
      <c r="F72" s="17"/>
      <c r="G72" s="17"/>
      <c r="H72" s="17"/>
    </row>
    <row r="73" spans="2:8" s="12" customFormat="1" x14ac:dyDescent="0.25">
      <c r="B73" s="6" t="s">
        <v>187</v>
      </c>
      <c r="C73" s="7" t="s">
        <v>188</v>
      </c>
      <c r="D73" s="11"/>
      <c r="F73" s="17"/>
      <c r="G73" s="17"/>
      <c r="H73" s="17"/>
    </row>
    <row r="74" spans="2:8" s="12" customFormat="1" x14ac:dyDescent="0.25">
      <c r="B74" s="156" t="s">
        <v>165</v>
      </c>
      <c r="C74" s="2" t="s">
        <v>165</v>
      </c>
      <c r="F74" s="17"/>
      <c r="G74" s="17"/>
      <c r="H74" s="17"/>
    </row>
    <row r="76" spans="2:8" s="12" customFormat="1" x14ac:dyDescent="0.25">
      <c r="B76" s="6" t="s">
        <v>189</v>
      </c>
      <c r="C76" s="7" t="s">
        <v>188</v>
      </c>
      <c r="F76" s="17"/>
      <c r="G76" s="17"/>
      <c r="H76" s="17"/>
    </row>
    <row r="77" spans="2:8" s="12" customFormat="1" x14ac:dyDescent="0.25">
      <c r="B77" s="156" t="s">
        <v>165</v>
      </c>
      <c r="C77" s="2" t="s">
        <v>165</v>
      </c>
      <c r="F77" s="17"/>
      <c r="G77" s="17"/>
      <c r="H77" s="17"/>
    </row>
    <row r="79" spans="2:8" s="12" customFormat="1" x14ac:dyDescent="0.25">
      <c r="B79" s="6" t="s">
        <v>165</v>
      </c>
      <c r="C79" s="7" t="s">
        <v>165</v>
      </c>
      <c r="F79" s="17"/>
      <c r="G79" s="17"/>
      <c r="H79" s="17"/>
    </row>
    <row r="80" spans="2:8" s="12" customFormat="1" x14ac:dyDescent="0.25">
      <c r="B80" s="156" t="s">
        <v>165</v>
      </c>
      <c r="C80" s="2" t="s">
        <v>165</v>
      </c>
      <c r="F80" s="17"/>
      <c r="G80" s="17"/>
      <c r="H80" s="17"/>
    </row>
    <row r="82" spans="2:8" s="12" customFormat="1" x14ac:dyDescent="0.25">
      <c r="B82" s="64" t="s">
        <v>190</v>
      </c>
      <c r="C82" s="7" t="s">
        <v>191</v>
      </c>
      <c r="F82" s="17"/>
      <c r="G82" s="17"/>
      <c r="H82" s="17"/>
    </row>
    <row r="83" spans="2:8" s="12" customFormat="1" x14ac:dyDescent="0.25">
      <c r="B83" s="63" t="s">
        <v>165</v>
      </c>
      <c r="C83" s="2" t="s">
        <v>165</v>
      </c>
      <c r="F83" s="17"/>
      <c r="G83" s="17"/>
      <c r="H83" s="17"/>
    </row>
    <row r="85" spans="2:8" s="12" customFormat="1" x14ac:dyDescent="0.25">
      <c r="B85" s="6" t="s">
        <v>192</v>
      </c>
      <c r="C85" s="7" t="s">
        <v>165</v>
      </c>
      <c r="F85" s="17"/>
      <c r="G85" s="17"/>
      <c r="H85" s="17"/>
    </row>
    <row r="87" spans="2:8" s="12" customFormat="1" x14ac:dyDescent="0.25">
      <c r="B87" s="6" t="s">
        <v>193</v>
      </c>
      <c r="C87" s="14">
        <v>45443</v>
      </c>
      <c r="D87" s="156"/>
      <c r="E87" s="63"/>
      <c r="F87" s="69"/>
      <c r="G87" s="17"/>
      <c r="H87" s="17"/>
    </row>
    <row r="88" spans="2:8" s="12" customFormat="1" x14ac:dyDescent="0.25">
      <c r="B88" s="6" t="s">
        <v>180</v>
      </c>
      <c r="C88" s="7" t="s">
        <v>181</v>
      </c>
      <c r="D88" s="6" t="s">
        <v>182</v>
      </c>
      <c r="E88" s="64" t="s">
        <v>183</v>
      </c>
      <c r="F88" s="61" t="s">
        <v>184</v>
      </c>
      <c r="G88" s="60"/>
      <c r="H88" s="17"/>
    </row>
    <row r="89" spans="2:8" s="12" customFormat="1" x14ac:dyDescent="0.25">
      <c r="B89" s="67" t="s">
        <v>165</v>
      </c>
      <c r="C89" s="68" t="s">
        <v>165</v>
      </c>
      <c r="D89" s="67" t="s">
        <v>165</v>
      </c>
      <c r="E89" s="66" t="s">
        <v>165</v>
      </c>
      <c r="F89" s="65" t="s">
        <v>165</v>
      </c>
      <c r="G89" s="17"/>
      <c r="H89" s="17"/>
    </row>
    <row r="90" spans="2:8" s="12" customFormat="1" x14ac:dyDescent="0.25">
      <c r="B90" s="11" t="s">
        <v>185</v>
      </c>
      <c r="C90" s="27"/>
      <c r="F90" s="17"/>
      <c r="G90" s="17"/>
      <c r="H90" s="17"/>
    </row>
    <row r="91" spans="2:8" s="12" customFormat="1" x14ac:dyDescent="0.25">
      <c r="B91" s="11"/>
      <c r="C91" s="27"/>
      <c r="F91" s="17"/>
      <c r="G91" s="17"/>
      <c r="H91" s="17"/>
    </row>
    <row r="92" spans="2:8" s="12" customFormat="1" x14ac:dyDescent="0.25">
      <c r="B92" s="11" t="s">
        <v>186</v>
      </c>
      <c r="C92" s="27"/>
      <c r="F92" s="17"/>
      <c r="G92" s="17"/>
      <c r="H92" s="17"/>
    </row>
    <row r="93" spans="2:8" s="12" customFormat="1" x14ac:dyDescent="0.25">
      <c r="B93" s="6" t="s">
        <v>187</v>
      </c>
      <c r="C93" s="7" t="s">
        <v>188</v>
      </c>
      <c r="D93" s="11"/>
      <c r="F93" s="17"/>
      <c r="G93" s="17"/>
      <c r="H93" s="17"/>
    </row>
    <row r="94" spans="2:8" s="12" customFormat="1" x14ac:dyDescent="0.25">
      <c r="B94" s="156" t="s">
        <v>165</v>
      </c>
      <c r="C94" s="2" t="s">
        <v>165</v>
      </c>
      <c r="F94" s="17"/>
      <c r="G94" s="17"/>
      <c r="H94" s="17"/>
    </row>
    <row r="96" spans="2:8" s="12" customFormat="1" x14ac:dyDescent="0.25">
      <c r="B96" s="6" t="s">
        <v>189</v>
      </c>
      <c r="C96" s="7" t="s">
        <v>188</v>
      </c>
      <c r="F96" s="17"/>
      <c r="G96" s="17"/>
      <c r="H96" s="17"/>
    </row>
    <row r="97" spans="2:8" s="12" customFormat="1" x14ac:dyDescent="0.25">
      <c r="B97" s="156" t="s">
        <v>165</v>
      </c>
      <c r="C97" s="2" t="s">
        <v>165</v>
      </c>
      <c r="F97" s="17"/>
      <c r="G97" s="17"/>
      <c r="H97" s="17"/>
    </row>
    <row r="99" spans="2:8" s="12" customFormat="1" x14ac:dyDescent="0.25">
      <c r="B99" s="6" t="s">
        <v>165</v>
      </c>
      <c r="C99" s="7" t="s">
        <v>165</v>
      </c>
      <c r="F99" s="17"/>
      <c r="G99" s="17"/>
      <c r="H99" s="17"/>
    </row>
    <row r="100" spans="2:8" s="12" customFormat="1" x14ac:dyDescent="0.25">
      <c r="B100" s="156" t="s">
        <v>165</v>
      </c>
      <c r="C100" s="2" t="s">
        <v>165</v>
      </c>
      <c r="F100" s="17"/>
      <c r="G100" s="17"/>
      <c r="H100" s="17"/>
    </row>
    <row r="102" spans="2:8" s="12" customFormat="1" x14ac:dyDescent="0.25">
      <c r="B102" s="64" t="s">
        <v>190</v>
      </c>
      <c r="C102" s="7" t="s">
        <v>191</v>
      </c>
      <c r="F102" s="17"/>
      <c r="G102" s="17"/>
      <c r="H102" s="17"/>
    </row>
    <row r="103" spans="2:8" s="12" customFormat="1" x14ac:dyDescent="0.25">
      <c r="B103" s="63" t="s">
        <v>165</v>
      </c>
      <c r="C103" s="2" t="s">
        <v>165</v>
      </c>
      <c r="F103" s="17"/>
      <c r="G103" s="17"/>
      <c r="H103" s="17"/>
    </row>
    <row r="105" spans="2:8" s="12" customFormat="1" x14ac:dyDescent="0.25">
      <c r="B105" s="6" t="s">
        <v>192</v>
      </c>
      <c r="C105" s="7" t="s">
        <v>165</v>
      </c>
      <c r="F105" s="17"/>
      <c r="G105" s="17"/>
      <c r="H105" s="17"/>
    </row>
    <row r="108" spans="2:8" s="12" customFormat="1" x14ac:dyDescent="0.25">
      <c r="B108" s="11" t="s">
        <v>194</v>
      </c>
      <c r="C108" s="27"/>
      <c r="F108" s="17"/>
      <c r="G108" s="17"/>
      <c r="H108" s="17"/>
    </row>
    <row r="110" spans="2:8" s="12" customFormat="1" x14ac:dyDescent="0.25">
      <c r="B110" s="6" t="s">
        <v>180</v>
      </c>
      <c r="C110" s="7" t="s">
        <v>195</v>
      </c>
      <c r="D110" s="6" t="s">
        <v>196</v>
      </c>
      <c r="E110" s="6" t="s">
        <v>197</v>
      </c>
      <c r="F110" s="60"/>
      <c r="G110" s="17"/>
      <c r="H110" s="17"/>
    </row>
    <row r="111" spans="2:8" s="12" customFormat="1" x14ac:dyDescent="0.25">
      <c r="B111" s="156" t="s">
        <v>165</v>
      </c>
      <c r="C111" s="2" t="s">
        <v>165</v>
      </c>
      <c r="D111" s="156" t="s">
        <v>165</v>
      </c>
      <c r="E111" s="156" t="s">
        <v>165</v>
      </c>
      <c r="F111" s="17"/>
      <c r="G111" s="17"/>
      <c r="H111" s="17"/>
    </row>
    <row r="114" spans="2:80" s="12" customFormat="1" x14ac:dyDescent="0.25">
      <c r="B114" s="11" t="s">
        <v>198</v>
      </c>
      <c r="C114" s="62" t="s">
        <v>165</v>
      </c>
      <c r="D114" s="11"/>
      <c r="E114" s="11"/>
      <c r="F114" s="60"/>
      <c r="G114" s="60"/>
      <c r="H114" s="60"/>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row>
    <row r="116" spans="2:80" s="12" customFormat="1" x14ac:dyDescent="0.25">
      <c r="B116" s="11" t="s">
        <v>199</v>
      </c>
      <c r="C116" s="27"/>
      <c r="F116" s="17"/>
      <c r="G116" s="17"/>
      <c r="H116" s="17"/>
    </row>
    <row r="118" spans="2:80" s="12" customFormat="1" x14ac:dyDescent="0.25">
      <c r="B118" s="6" t="s">
        <v>200</v>
      </c>
      <c r="C118" s="7" t="s">
        <v>188</v>
      </c>
      <c r="D118" s="11"/>
      <c r="F118" s="17"/>
      <c r="G118" s="17"/>
      <c r="H118" s="17"/>
    </row>
    <row r="119" spans="2:80" s="12" customFormat="1" x14ac:dyDescent="0.25">
      <c r="B119" s="156" t="s">
        <v>165</v>
      </c>
      <c r="C119" s="2" t="s">
        <v>165</v>
      </c>
      <c r="F119" s="17"/>
      <c r="G119" s="17"/>
      <c r="H119" s="17"/>
    </row>
    <row r="122" spans="2:80" s="12" customFormat="1" x14ac:dyDescent="0.25">
      <c r="B122" s="6" t="s">
        <v>201</v>
      </c>
      <c r="C122" s="7" t="s">
        <v>202</v>
      </c>
      <c r="D122" s="11"/>
      <c r="F122" s="17"/>
      <c r="G122" s="17"/>
      <c r="H122" s="17"/>
    </row>
    <row r="123" spans="2:80" s="12" customFormat="1" x14ac:dyDescent="0.25">
      <c r="B123" s="156" t="s">
        <v>165</v>
      </c>
      <c r="C123" s="2" t="s">
        <v>165</v>
      </c>
      <c r="F123" s="17"/>
      <c r="G123" s="17"/>
      <c r="H123" s="17"/>
    </row>
    <row r="126" spans="2:80" s="12" customFormat="1" x14ac:dyDescent="0.25">
      <c r="B126" s="11" t="s">
        <v>203</v>
      </c>
      <c r="C126" s="27"/>
      <c r="F126" s="17"/>
      <c r="G126" s="17"/>
      <c r="H126" s="17"/>
    </row>
    <row r="129" spans="2:80" s="12" customFormat="1" x14ac:dyDescent="0.25">
      <c r="B129" s="11" t="s">
        <v>204</v>
      </c>
      <c r="C129" s="27"/>
      <c r="F129" s="17"/>
      <c r="G129" s="17"/>
      <c r="H129" s="17"/>
    </row>
    <row r="131" spans="2:80" s="12" customFormat="1" x14ac:dyDescent="0.25">
      <c r="B131" s="6" t="s">
        <v>180</v>
      </c>
      <c r="C131" s="7" t="s">
        <v>205</v>
      </c>
      <c r="D131" s="6" t="s">
        <v>195</v>
      </c>
      <c r="E131" s="6" t="s">
        <v>196</v>
      </c>
      <c r="F131" s="61" t="s">
        <v>197</v>
      </c>
      <c r="G131" s="60"/>
      <c r="H131" s="17"/>
    </row>
    <row r="132" spans="2:80" s="12" customFormat="1" x14ac:dyDescent="0.25">
      <c r="B132" s="156" t="s">
        <v>165</v>
      </c>
      <c r="C132" s="2" t="s">
        <v>165</v>
      </c>
      <c r="D132" s="156" t="s">
        <v>165</v>
      </c>
      <c r="E132" s="156" t="s">
        <v>165</v>
      </c>
      <c r="F132" s="59" t="s">
        <v>165</v>
      </c>
      <c r="G132" s="17"/>
      <c r="H132" s="17"/>
    </row>
    <row r="135" spans="2:80" s="12" customFormat="1" x14ac:dyDescent="0.25">
      <c r="B135" s="11" t="s">
        <v>198</v>
      </c>
      <c r="C135" s="62" t="s">
        <v>165</v>
      </c>
      <c r="D135" s="11"/>
      <c r="E135" s="11"/>
      <c r="F135" s="60"/>
      <c r="G135" s="60"/>
      <c r="H135" s="60"/>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row>
    <row r="137" spans="2:80" s="12" customFormat="1" x14ac:dyDescent="0.25">
      <c r="B137" s="11" t="s">
        <v>199</v>
      </c>
      <c r="C137" s="27"/>
      <c r="F137" s="17"/>
      <c r="G137" s="17"/>
      <c r="H137" s="17"/>
    </row>
    <row r="139" spans="2:80" s="12" customFormat="1" x14ac:dyDescent="0.25">
      <c r="B139" s="6" t="s">
        <v>200</v>
      </c>
      <c r="C139" s="7" t="s">
        <v>188</v>
      </c>
      <c r="D139" s="11"/>
      <c r="F139" s="17"/>
      <c r="G139" s="17"/>
      <c r="H139" s="17"/>
    </row>
    <row r="140" spans="2:80" s="12" customFormat="1" x14ac:dyDescent="0.25">
      <c r="B140" s="156" t="s">
        <v>165</v>
      </c>
      <c r="C140" s="2" t="s">
        <v>165</v>
      </c>
      <c r="F140" s="17"/>
      <c r="G140" s="17"/>
      <c r="H140" s="17"/>
    </row>
    <row r="143" spans="2:80" s="12" customFormat="1" x14ac:dyDescent="0.25">
      <c r="B143" s="6" t="s">
        <v>201</v>
      </c>
      <c r="C143" s="7" t="s">
        <v>202</v>
      </c>
      <c r="D143" s="11"/>
      <c r="F143" s="17"/>
      <c r="G143" s="17"/>
      <c r="H143" s="17"/>
    </row>
    <row r="144" spans="2:80" s="12" customFormat="1" x14ac:dyDescent="0.25">
      <c r="B144" s="156" t="s">
        <v>165</v>
      </c>
      <c r="C144" s="2" t="s">
        <v>165</v>
      </c>
      <c r="F144" s="17"/>
      <c r="G144" s="17"/>
      <c r="H144" s="17"/>
    </row>
    <row r="147" spans="2:8" s="12" customFormat="1" x14ac:dyDescent="0.25">
      <c r="B147" s="11" t="s">
        <v>203</v>
      </c>
      <c r="C147" s="27"/>
      <c r="F147" s="17"/>
      <c r="G147" s="17"/>
      <c r="H147" s="17"/>
    </row>
    <row r="150" spans="2:8" s="12" customFormat="1" x14ac:dyDescent="0.25">
      <c r="B150" s="11" t="s">
        <v>206</v>
      </c>
      <c r="C150" s="27"/>
      <c r="F150" s="17"/>
      <c r="G150" s="17"/>
      <c r="H150" s="17"/>
    </row>
    <row r="151" spans="2:8" s="12" customFormat="1" x14ac:dyDescent="0.25">
      <c r="B151" s="6" t="s">
        <v>180</v>
      </c>
      <c r="C151" s="7" t="s">
        <v>207</v>
      </c>
      <c r="D151" s="6" t="s">
        <v>208</v>
      </c>
      <c r="E151" s="6" t="s">
        <v>209</v>
      </c>
      <c r="F151" s="61" t="s">
        <v>210</v>
      </c>
      <c r="G151" s="60"/>
      <c r="H151" s="17"/>
    </row>
    <row r="152" spans="2:8" s="12" customFormat="1" x14ac:dyDescent="0.25">
      <c r="B152" s="156" t="s">
        <v>165</v>
      </c>
      <c r="C152" s="2" t="s">
        <v>165</v>
      </c>
      <c r="D152" s="156" t="s">
        <v>165</v>
      </c>
      <c r="E152" s="156" t="s">
        <v>165</v>
      </c>
      <c r="F152" s="59" t="s">
        <v>165</v>
      </c>
      <c r="G152" s="17"/>
      <c r="H152" s="17"/>
    </row>
    <row r="153" spans="2:8" s="12" customFormat="1" x14ac:dyDescent="0.25">
      <c r="B153" s="12" t="s">
        <v>211</v>
      </c>
      <c r="C153" s="27"/>
      <c r="F153" s="17"/>
      <c r="G153" s="17"/>
      <c r="H153" s="17"/>
    </row>
  </sheetData>
  <mergeCells count="1">
    <mergeCell ref="B1:E1"/>
  </mergeCells>
  <hyperlinks>
    <hyperlink ref="A1" location="Index!A1" display="Index" xr:uid="{BFF4FFC8-6F5D-427F-9A5C-FB847372232F}"/>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DBD1-2881-4AE6-ACD9-46121A2CD693}">
  <sheetPr codeName="Sheet41"/>
  <dimension ref="A1:CB194"/>
  <sheetViews>
    <sheetView topLeftCell="A65"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19.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19.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19.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19.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19.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19.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19.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19.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19.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19.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19.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19.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19.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19.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19.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19.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19.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19.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19.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19.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19.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19.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19.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19.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19.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19.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19.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19.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19.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19.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19.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19.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19.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19.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19.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19.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19.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19.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19.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19.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19.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19.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19.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19.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19.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19.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19.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19.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19.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19.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19.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19.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19.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19.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19.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19.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19.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19.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19.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19.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19.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19.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19.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85</v>
      </c>
      <c r="C1" s="188"/>
      <c r="D1" s="188"/>
      <c r="E1" s="188"/>
      <c r="F1" s="17"/>
      <c r="G1" s="17"/>
      <c r="H1" s="17"/>
    </row>
    <row r="3" spans="1:9" s="12" customFormat="1" ht="15" customHeight="1" x14ac:dyDescent="0.25">
      <c r="B3" s="1" t="s">
        <v>821</v>
      </c>
      <c r="C3" s="178"/>
      <c r="D3" s="179"/>
      <c r="F3" s="17"/>
      <c r="G3" s="17"/>
      <c r="H3" s="17"/>
    </row>
    <row r="4" spans="1:9" s="12" customFormat="1" ht="15" customHeight="1" x14ac:dyDescent="0.25">
      <c r="B4" s="5" t="s">
        <v>822</v>
      </c>
      <c r="C4" s="178"/>
      <c r="D4" s="179"/>
      <c r="F4" s="17"/>
      <c r="G4" s="17"/>
      <c r="H4" s="17"/>
    </row>
    <row r="5" spans="1:9" s="12" customFormat="1" ht="15" customHeight="1" x14ac:dyDescent="0.25">
      <c r="B5" s="1"/>
      <c r="C5" s="178"/>
      <c r="D5" s="179"/>
      <c r="F5" s="17"/>
      <c r="G5" s="17"/>
      <c r="H5" s="17"/>
    </row>
    <row r="6" spans="1:9" s="12" customFormat="1" ht="15" customHeight="1" x14ac:dyDescent="0.25">
      <c r="B6" s="5" t="s">
        <v>131</v>
      </c>
      <c r="C6" s="178"/>
      <c r="D6" s="179"/>
      <c r="F6" s="17"/>
      <c r="G6" s="17"/>
      <c r="H6" s="17"/>
    </row>
    <row r="7" spans="1:9" s="12" customFormat="1" ht="15" customHeight="1" x14ac:dyDescent="0.25">
      <c r="B7" s="159" t="s">
        <v>823</v>
      </c>
      <c r="C7" s="178"/>
      <c r="D7" s="179"/>
      <c r="F7" s="17"/>
      <c r="G7" s="17"/>
      <c r="H7" s="17"/>
    </row>
    <row r="8" spans="1:9" s="12" customFormat="1" ht="30" customHeight="1" x14ac:dyDescent="0.25">
      <c r="B8" s="159" t="s">
        <v>824</v>
      </c>
      <c r="C8" s="178"/>
      <c r="D8" s="179"/>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541315</v>
      </c>
      <c r="G15" s="17">
        <v>8290.51</v>
      </c>
      <c r="H15" s="17">
        <v>11.56</v>
      </c>
    </row>
    <row r="16" spans="1:9" s="12" customFormat="1" x14ac:dyDescent="0.25">
      <c r="B16" s="12" t="s">
        <v>1516</v>
      </c>
      <c r="C16" s="27" t="s">
        <v>143</v>
      </c>
      <c r="D16" s="12" t="s">
        <v>253</v>
      </c>
      <c r="E16" s="12" t="s">
        <v>254</v>
      </c>
      <c r="F16" s="17">
        <v>243493</v>
      </c>
      <c r="G16" s="17">
        <v>6965.85</v>
      </c>
      <c r="H16" s="17">
        <v>9.7100000000000009</v>
      </c>
    </row>
    <row r="17" spans="2:8" s="12" customFormat="1" x14ac:dyDescent="0.25">
      <c r="B17" s="12" t="s">
        <v>1515</v>
      </c>
      <c r="C17" s="27" t="s">
        <v>143</v>
      </c>
      <c r="D17" s="12" t="s">
        <v>250</v>
      </c>
      <c r="E17" s="12" t="s">
        <v>252</v>
      </c>
      <c r="F17" s="17">
        <v>505428</v>
      </c>
      <c r="G17" s="17">
        <v>5666.1</v>
      </c>
      <c r="H17" s="17">
        <v>7.9</v>
      </c>
    </row>
    <row r="18" spans="2:8" s="12" customFormat="1" x14ac:dyDescent="0.25">
      <c r="B18" s="12" t="s">
        <v>1517</v>
      </c>
      <c r="C18" s="27" t="s">
        <v>143</v>
      </c>
      <c r="D18" s="12" t="s">
        <v>144</v>
      </c>
      <c r="E18" s="12" t="s">
        <v>145</v>
      </c>
      <c r="F18" s="17">
        <v>256939</v>
      </c>
      <c r="G18" s="17">
        <v>3614.87</v>
      </c>
      <c r="H18" s="17">
        <v>5.04</v>
      </c>
    </row>
    <row r="19" spans="2:8" s="12" customFormat="1" x14ac:dyDescent="0.25">
      <c r="B19" s="12" t="s">
        <v>1522</v>
      </c>
      <c r="C19" s="27" t="s">
        <v>143</v>
      </c>
      <c r="D19" s="12" t="s">
        <v>259</v>
      </c>
      <c r="E19" s="12" t="s">
        <v>260</v>
      </c>
      <c r="F19" s="17">
        <v>85105</v>
      </c>
      <c r="G19" s="17">
        <v>3122.76</v>
      </c>
      <c r="H19" s="17">
        <v>4.3499999999999996</v>
      </c>
    </row>
    <row r="20" spans="2:8" s="12" customFormat="1" x14ac:dyDescent="0.25">
      <c r="B20" s="12" t="s">
        <v>1520</v>
      </c>
      <c r="C20" s="27" t="s">
        <v>143</v>
      </c>
      <c r="D20" s="12" t="s">
        <v>256</v>
      </c>
      <c r="E20" s="12" t="s">
        <v>257</v>
      </c>
      <c r="F20" s="17">
        <v>637924</v>
      </c>
      <c r="G20" s="17">
        <v>2720.43</v>
      </c>
      <c r="H20" s="17">
        <v>3.79</v>
      </c>
    </row>
    <row r="21" spans="2:8" s="12" customFormat="1" x14ac:dyDescent="0.25">
      <c r="B21" s="12" t="s">
        <v>1518</v>
      </c>
      <c r="C21" s="27" t="s">
        <v>143</v>
      </c>
      <c r="D21" s="12" t="s">
        <v>144</v>
      </c>
      <c r="E21" s="12" t="s">
        <v>146</v>
      </c>
      <c r="F21" s="17">
        <v>72922</v>
      </c>
      <c r="G21" s="17">
        <v>2676.93</v>
      </c>
      <c r="H21" s="17">
        <v>3.73</v>
      </c>
    </row>
    <row r="22" spans="2:8" s="12" customFormat="1" x14ac:dyDescent="0.25">
      <c r="B22" s="12" t="s">
        <v>1608</v>
      </c>
      <c r="C22" s="27" t="s">
        <v>143</v>
      </c>
      <c r="D22" s="12" t="s">
        <v>315</v>
      </c>
      <c r="E22" s="12" t="s">
        <v>418</v>
      </c>
      <c r="F22" s="17">
        <v>187245</v>
      </c>
      <c r="G22" s="17">
        <v>2570.41</v>
      </c>
      <c r="H22" s="17">
        <v>3.58</v>
      </c>
    </row>
    <row r="23" spans="2:8" s="12" customFormat="1" x14ac:dyDescent="0.25">
      <c r="B23" s="12" t="s">
        <v>1521</v>
      </c>
      <c r="C23" s="27" t="s">
        <v>143</v>
      </c>
      <c r="D23" s="12" t="s">
        <v>250</v>
      </c>
      <c r="E23" s="12" t="s">
        <v>258</v>
      </c>
      <c r="F23" s="17">
        <v>204361</v>
      </c>
      <c r="G23" s="17">
        <v>2374.98</v>
      </c>
      <c r="H23" s="17">
        <v>3.31</v>
      </c>
    </row>
    <row r="24" spans="2:8" s="12" customFormat="1" x14ac:dyDescent="0.25">
      <c r="B24" s="12" t="s">
        <v>419</v>
      </c>
      <c r="C24" s="27" t="s">
        <v>143</v>
      </c>
      <c r="D24" s="12" t="s">
        <v>250</v>
      </c>
      <c r="E24" s="12" t="s">
        <v>420</v>
      </c>
      <c r="F24" s="17">
        <v>276220</v>
      </c>
      <c r="G24" s="17">
        <v>2293.59</v>
      </c>
      <c r="H24" s="17">
        <v>3.2</v>
      </c>
    </row>
    <row r="25" spans="2:8" s="12" customFormat="1" x14ac:dyDescent="0.25">
      <c r="B25" s="12" t="s">
        <v>1524</v>
      </c>
      <c r="C25" s="27" t="s">
        <v>143</v>
      </c>
      <c r="D25" s="12" t="s">
        <v>250</v>
      </c>
      <c r="E25" s="12" t="s">
        <v>263</v>
      </c>
      <c r="F25" s="17">
        <v>105881</v>
      </c>
      <c r="G25" s="17">
        <v>1779.22</v>
      </c>
      <c r="H25" s="17">
        <v>2.48</v>
      </c>
    </row>
    <row r="26" spans="2:8" s="12" customFormat="1" x14ac:dyDescent="0.25">
      <c r="B26" s="12" t="s">
        <v>1609</v>
      </c>
      <c r="C26" s="27" t="s">
        <v>143</v>
      </c>
      <c r="D26" s="12" t="s">
        <v>421</v>
      </c>
      <c r="E26" s="12" t="s">
        <v>422</v>
      </c>
      <c r="F26" s="17">
        <v>68917</v>
      </c>
      <c r="G26" s="17">
        <v>1727.23</v>
      </c>
      <c r="H26" s="17">
        <v>2.41</v>
      </c>
    </row>
    <row r="27" spans="2:8" s="12" customFormat="1" x14ac:dyDescent="0.25">
      <c r="B27" s="12" t="s">
        <v>1535</v>
      </c>
      <c r="C27" s="27" t="s">
        <v>143</v>
      </c>
      <c r="D27" s="12" t="s">
        <v>256</v>
      </c>
      <c r="E27" s="12" t="s">
        <v>282</v>
      </c>
      <c r="F27" s="17">
        <v>64263</v>
      </c>
      <c r="G27" s="17">
        <v>1496.72</v>
      </c>
      <c r="H27" s="17">
        <v>2.09</v>
      </c>
    </row>
    <row r="28" spans="2:8" s="12" customFormat="1" x14ac:dyDescent="0.25">
      <c r="B28" s="12" t="s">
        <v>1610</v>
      </c>
      <c r="C28" s="27" t="s">
        <v>143</v>
      </c>
      <c r="D28" s="12" t="s">
        <v>285</v>
      </c>
      <c r="E28" s="12" t="s">
        <v>423</v>
      </c>
      <c r="F28" s="17">
        <v>20050</v>
      </c>
      <c r="G28" s="17">
        <v>1342.89</v>
      </c>
      <c r="H28" s="17">
        <v>1.87</v>
      </c>
    </row>
    <row r="29" spans="2:8" s="12" customFormat="1" x14ac:dyDescent="0.25">
      <c r="B29" s="12" t="s">
        <v>1612</v>
      </c>
      <c r="C29" s="27" t="s">
        <v>143</v>
      </c>
      <c r="D29" s="12" t="s">
        <v>328</v>
      </c>
      <c r="E29" s="12" t="s">
        <v>425</v>
      </c>
      <c r="F29" s="17">
        <v>341983</v>
      </c>
      <c r="G29" s="17">
        <v>1227.72</v>
      </c>
      <c r="H29" s="17">
        <v>1.71</v>
      </c>
    </row>
    <row r="30" spans="2:8" s="12" customFormat="1" x14ac:dyDescent="0.25">
      <c r="B30" s="12" t="s">
        <v>1611</v>
      </c>
      <c r="C30" s="27" t="s">
        <v>143</v>
      </c>
      <c r="D30" s="12" t="s">
        <v>421</v>
      </c>
      <c r="E30" s="12" t="s">
        <v>424</v>
      </c>
      <c r="F30" s="17">
        <v>9504</v>
      </c>
      <c r="G30" s="17">
        <v>1178.43</v>
      </c>
      <c r="H30" s="17">
        <v>1.64</v>
      </c>
    </row>
    <row r="31" spans="2:8" s="12" customFormat="1" x14ac:dyDescent="0.25">
      <c r="B31" s="12" t="s">
        <v>1613</v>
      </c>
      <c r="C31" s="27" t="s">
        <v>143</v>
      </c>
      <c r="D31" s="12" t="s">
        <v>421</v>
      </c>
      <c r="E31" s="12" t="s">
        <v>426</v>
      </c>
      <c r="F31" s="17">
        <v>126770</v>
      </c>
      <c r="G31" s="17">
        <v>1170.0899999999999</v>
      </c>
      <c r="H31" s="17">
        <v>1.63</v>
      </c>
    </row>
    <row r="32" spans="2:8" s="12" customFormat="1" x14ac:dyDescent="0.25">
      <c r="B32" s="12" t="s">
        <v>1614</v>
      </c>
      <c r="C32" s="27" t="s">
        <v>143</v>
      </c>
      <c r="D32" s="12" t="s">
        <v>275</v>
      </c>
      <c r="E32" s="12" t="s">
        <v>427</v>
      </c>
      <c r="F32" s="17">
        <v>77709</v>
      </c>
      <c r="G32" s="17">
        <v>1134.4000000000001</v>
      </c>
      <c r="H32" s="17">
        <v>1.58</v>
      </c>
    </row>
    <row r="33" spans="2:8" s="12" customFormat="1" x14ac:dyDescent="0.25">
      <c r="B33" s="12" t="s">
        <v>1615</v>
      </c>
      <c r="C33" s="27" t="s">
        <v>143</v>
      </c>
      <c r="D33" s="12" t="s">
        <v>328</v>
      </c>
      <c r="E33" s="12" t="s">
        <v>428</v>
      </c>
      <c r="F33" s="17">
        <v>328014</v>
      </c>
      <c r="G33" s="17">
        <v>1016.84</v>
      </c>
      <c r="H33" s="17">
        <v>1.42</v>
      </c>
    </row>
    <row r="34" spans="2:8" s="12" customFormat="1" x14ac:dyDescent="0.25">
      <c r="B34" s="12" t="s">
        <v>1616</v>
      </c>
      <c r="C34" s="27" t="s">
        <v>143</v>
      </c>
      <c r="D34" s="12" t="s">
        <v>144</v>
      </c>
      <c r="E34" s="12" t="s">
        <v>429</v>
      </c>
      <c r="F34" s="17">
        <v>76167</v>
      </c>
      <c r="G34" s="17">
        <v>1008.53</v>
      </c>
      <c r="H34" s="17">
        <v>1.41</v>
      </c>
    </row>
    <row r="35" spans="2:8" s="12" customFormat="1" x14ac:dyDescent="0.25">
      <c r="B35" s="12" t="s">
        <v>1617</v>
      </c>
      <c r="C35" s="27" t="s">
        <v>143</v>
      </c>
      <c r="D35" s="12" t="s">
        <v>392</v>
      </c>
      <c r="E35" s="12" t="s">
        <v>430</v>
      </c>
      <c r="F35" s="17">
        <v>592991</v>
      </c>
      <c r="G35" s="17">
        <v>991.48</v>
      </c>
      <c r="H35" s="17">
        <v>1.38</v>
      </c>
    </row>
    <row r="36" spans="2:8" s="12" customFormat="1" x14ac:dyDescent="0.25">
      <c r="B36" s="12" t="s">
        <v>1523</v>
      </c>
      <c r="C36" s="27" t="s">
        <v>143</v>
      </c>
      <c r="D36" s="12" t="s">
        <v>261</v>
      </c>
      <c r="E36" s="12" t="s">
        <v>262</v>
      </c>
      <c r="F36" s="17">
        <v>30029</v>
      </c>
      <c r="G36" s="17">
        <v>973.51</v>
      </c>
      <c r="H36" s="17">
        <v>1.36</v>
      </c>
    </row>
    <row r="37" spans="2:8" s="12" customFormat="1" x14ac:dyDescent="0.25">
      <c r="B37" s="12" t="s">
        <v>1618</v>
      </c>
      <c r="C37" s="27" t="s">
        <v>143</v>
      </c>
      <c r="D37" s="12" t="s">
        <v>261</v>
      </c>
      <c r="E37" s="12" t="s">
        <v>431</v>
      </c>
      <c r="F37" s="17">
        <v>32448</v>
      </c>
      <c r="G37" s="17">
        <v>934.89</v>
      </c>
      <c r="H37" s="17">
        <v>1.3</v>
      </c>
    </row>
    <row r="38" spans="2:8" s="12" customFormat="1" x14ac:dyDescent="0.25">
      <c r="B38" s="12" t="s">
        <v>1528</v>
      </c>
      <c r="C38" s="27" t="s">
        <v>143</v>
      </c>
      <c r="D38" s="12" t="s">
        <v>270</v>
      </c>
      <c r="E38" s="12" t="s">
        <v>271</v>
      </c>
      <c r="F38" s="17">
        <v>8310</v>
      </c>
      <c r="G38" s="17">
        <v>823.98</v>
      </c>
      <c r="H38" s="17">
        <v>1.1499999999999999</v>
      </c>
    </row>
    <row r="39" spans="2:8" s="12" customFormat="1" x14ac:dyDescent="0.25">
      <c r="B39" s="12" t="s">
        <v>1669</v>
      </c>
      <c r="C39" s="27" t="s">
        <v>143</v>
      </c>
      <c r="D39" s="12" t="s">
        <v>536</v>
      </c>
      <c r="E39" s="12" t="s">
        <v>537</v>
      </c>
      <c r="F39" s="17">
        <v>164112</v>
      </c>
      <c r="G39" s="17">
        <v>806.12</v>
      </c>
      <c r="H39" s="17">
        <v>1.1200000000000001</v>
      </c>
    </row>
    <row r="40" spans="2:8" s="12" customFormat="1" x14ac:dyDescent="0.25">
      <c r="B40" s="12" t="s">
        <v>1627</v>
      </c>
      <c r="C40" s="27" t="s">
        <v>143</v>
      </c>
      <c r="D40" s="12" t="s">
        <v>272</v>
      </c>
      <c r="E40" s="12" t="s">
        <v>450</v>
      </c>
      <c r="F40" s="17">
        <v>52856</v>
      </c>
      <c r="G40" s="17">
        <v>759.75</v>
      </c>
      <c r="H40" s="17">
        <v>1.06</v>
      </c>
    </row>
    <row r="41" spans="2:8" s="12" customFormat="1" x14ac:dyDescent="0.25">
      <c r="B41" s="12" t="s">
        <v>540</v>
      </c>
      <c r="C41" s="27" t="s">
        <v>143</v>
      </c>
      <c r="D41" s="12" t="s">
        <v>322</v>
      </c>
      <c r="E41" s="12" t="s">
        <v>541</v>
      </c>
      <c r="F41" s="17">
        <v>280676</v>
      </c>
      <c r="G41" s="17">
        <v>741.97</v>
      </c>
      <c r="H41" s="17">
        <v>1.03</v>
      </c>
    </row>
    <row r="42" spans="2:8" s="12" customFormat="1" x14ac:dyDescent="0.25">
      <c r="B42" s="12" t="s">
        <v>1752</v>
      </c>
      <c r="C42" s="27" t="s">
        <v>143</v>
      </c>
      <c r="D42" s="12" t="s">
        <v>421</v>
      </c>
      <c r="E42" s="12" t="s">
        <v>658</v>
      </c>
      <c r="F42" s="17">
        <v>8151</v>
      </c>
      <c r="G42" s="17">
        <v>740.5</v>
      </c>
      <c r="H42" s="17">
        <v>1.03</v>
      </c>
    </row>
    <row r="43" spans="2:8" s="12" customFormat="1" x14ac:dyDescent="0.25">
      <c r="B43" s="12" t="s">
        <v>1679</v>
      </c>
      <c r="C43" s="27" t="s">
        <v>143</v>
      </c>
      <c r="D43" s="12" t="s">
        <v>549</v>
      </c>
      <c r="E43" s="12" t="s">
        <v>550</v>
      </c>
      <c r="F43" s="17">
        <v>105124</v>
      </c>
      <c r="G43" s="17">
        <v>724.67</v>
      </c>
      <c r="H43" s="17">
        <v>1.01</v>
      </c>
    </row>
    <row r="44" spans="2:8" s="12" customFormat="1" x14ac:dyDescent="0.25">
      <c r="B44" s="12" t="s">
        <v>1619</v>
      </c>
      <c r="C44" s="27" t="s">
        <v>143</v>
      </c>
      <c r="D44" s="12" t="s">
        <v>250</v>
      </c>
      <c r="E44" s="12" t="s">
        <v>432</v>
      </c>
      <c r="F44" s="17">
        <v>47608</v>
      </c>
      <c r="G44" s="17">
        <v>695.96</v>
      </c>
      <c r="H44" s="17">
        <v>0.97</v>
      </c>
    </row>
    <row r="45" spans="2:8" s="12" customFormat="1" x14ac:dyDescent="0.25">
      <c r="B45" s="12" t="s">
        <v>1836</v>
      </c>
      <c r="C45" s="27" t="s">
        <v>143</v>
      </c>
      <c r="D45" s="12" t="s">
        <v>825</v>
      </c>
      <c r="E45" s="12" t="s">
        <v>826</v>
      </c>
      <c r="F45" s="17">
        <v>18871</v>
      </c>
      <c r="G45" s="17">
        <v>643.76</v>
      </c>
      <c r="H45" s="17">
        <v>0.9</v>
      </c>
    </row>
    <row r="46" spans="2:8" s="12" customFormat="1" x14ac:dyDescent="0.25">
      <c r="B46" s="12" t="s">
        <v>1673</v>
      </c>
      <c r="C46" s="27" t="s">
        <v>143</v>
      </c>
      <c r="D46" s="12" t="s">
        <v>270</v>
      </c>
      <c r="E46" s="12" t="s">
        <v>543</v>
      </c>
      <c r="F46" s="17">
        <v>26536</v>
      </c>
      <c r="G46" s="17">
        <v>614.64</v>
      </c>
      <c r="H46" s="17">
        <v>0.86</v>
      </c>
    </row>
    <row r="47" spans="2:8" s="12" customFormat="1" x14ac:dyDescent="0.25">
      <c r="B47" s="12" t="s">
        <v>1620</v>
      </c>
      <c r="C47" s="27" t="s">
        <v>143</v>
      </c>
      <c r="D47" s="12" t="s">
        <v>433</v>
      </c>
      <c r="E47" s="12" t="s">
        <v>434</v>
      </c>
      <c r="F47" s="17">
        <v>25674</v>
      </c>
      <c r="G47" s="17">
        <v>604.6</v>
      </c>
      <c r="H47" s="17">
        <v>0.84</v>
      </c>
    </row>
    <row r="48" spans="2:8" s="12" customFormat="1" x14ac:dyDescent="0.25">
      <c r="B48" s="12" t="s">
        <v>1621</v>
      </c>
      <c r="C48" s="27" t="s">
        <v>143</v>
      </c>
      <c r="D48" s="12" t="s">
        <v>392</v>
      </c>
      <c r="E48" s="12" t="s">
        <v>435</v>
      </c>
      <c r="F48" s="17">
        <v>68632</v>
      </c>
      <c r="G48" s="17">
        <v>604.34</v>
      </c>
      <c r="H48" s="17">
        <v>0.84</v>
      </c>
    </row>
    <row r="49" spans="2:8" s="12" customFormat="1" x14ac:dyDescent="0.25">
      <c r="B49" s="12" t="s">
        <v>1622</v>
      </c>
      <c r="C49" s="27" t="s">
        <v>143</v>
      </c>
      <c r="D49" s="12" t="s">
        <v>285</v>
      </c>
      <c r="E49" s="12" t="s">
        <v>436</v>
      </c>
      <c r="F49" s="17">
        <v>39041</v>
      </c>
      <c r="G49" s="17">
        <v>596.78</v>
      </c>
      <c r="H49" s="17">
        <v>0.83</v>
      </c>
    </row>
    <row r="50" spans="2:8" s="12" customFormat="1" x14ac:dyDescent="0.25">
      <c r="B50" s="12" t="s">
        <v>1623</v>
      </c>
      <c r="C50" s="27" t="s">
        <v>143</v>
      </c>
      <c r="D50" s="12" t="s">
        <v>144</v>
      </c>
      <c r="E50" s="12" t="s">
        <v>437</v>
      </c>
      <c r="F50" s="17">
        <v>45679</v>
      </c>
      <c r="G50" s="17">
        <v>561.14</v>
      </c>
      <c r="H50" s="17">
        <v>0.78</v>
      </c>
    </row>
    <row r="51" spans="2:8" s="12" customFormat="1" x14ac:dyDescent="0.25">
      <c r="B51" s="12" t="s">
        <v>1697</v>
      </c>
      <c r="C51" s="27" t="s">
        <v>143</v>
      </c>
      <c r="D51" s="12" t="s">
        <v>275</v>
      </c>
      <c r="E51" s="12" t="s">
        <v>582</v>
      </c>
      <c r="F51" s="17">
        <v>37762</v>
      </c>
      <c r="G51" s="17">
        <v>546.49</v>
      </c>
      <c r="H51" s="17">
        <v>0.76</v>
      </c>
    </row>
    <row r="52" spans="2:8" s="12" customFormat="1" x14ac:dyDescent="0.25">
      <c r="B52" s="12" t="s">
        <v>1531</v>
      </c>
      <c r="C52" s="27" t="s">
        <v>143</v>
      </c>
      <c r="D52" s="12" t="s">
        <v>275</v>
      </c>
      <c r="E52" s="12" t="s">
        <v>276</v>
      </c>
      <c r="F52" s="17">
        <v>8762</v>
      </c>
      <c r="G52" s="17">
        <v>507.48</v>
      </c>
      <c r="H52" s="17">
        <v>0.71</v>
      </c>
    </row>
    <row r="53" spans="2:8" s="12" customFormat="1" x14ac:dyDescent="0.25">
      <c r="B53" s="12" t="s">
        <v>1534</v>
      </c>
      <c r="C53" s="27" t="s">
        <v>143</v>
      </c>
      <c r="D53" s="12" t="s">
        <v>280</v>
      </c>
      <c r="E53" s="12" t="s">
        <v>281</v>
      </c>
      <c r="F53" s="17">
        <v>45252</v>
      </c>
      <c r="G53" s="17">
        <v>479.78</v>
      </c>
      <c r="H53" s="17">
        <v>0.67</v>
      </c>
    </row>
    <row r="54" spans="2:8" s="12" customFormat="1" x14ac:dyDescent="0.25">
      <c r="B54" s="12" t="s">
        <v>1637</v>
      </c>
      <c r="C54" s="27" t="s">
        <v>143</v>
      </c>
      <c r="D54" s="12" t="s">
        <v>421</v>
      </c>
      <c r="E54" s="12" t="s">
        <v>462</v>
      </c>
      <c r="F54" s="17">
        <v>9349</v>
      </c>
      <c r="G54" s="17">
        <v>478.63</v>
      </c>
      <c r="H54" s="17">
        <v>0.67</v>
      </c>
    </row>
    <row r="55" spans="2:8" s="12" customFormat="1" x14ac:dyDescent="0.25">
      <c r="B55" s="12" t="s">
        <v>1831</v>
      </c>
      <c r="C55" s="27" t="s">
        <v>143</v>
      </c>
      <c r="D55" s="12" t="s">
        <v>285</v>
      </c>
      <c r="E55" s="12" t="s">
        <v>805</v>
      </c>
      <c r="F55" s="17">
        <v>20012</v>
      </c>
      <c r="G55" s="17">
        <v>471.09</v>
      </c>
      <c r="H55" s="17">
        <v>0.66</v>
      </c>
    </row>
    <row r="56" spans="2:8" s="12" customFormat="1" x14ac:dyDescent="0.25">
      <c r="B56" s="12" t="s">
        <v>1755</v>
      </c>
      <c r="C56" s="27" t="s">
        <v>143</v>
      </c>
      <c r="D56" s="12" t="s">
        <v>421</v>
      </c>
      <c r="E56" s="12" t="s">
        <v>661</v>
      </c>
      <c r="F56" s="17">
        <v>9850</v>
      </c>
      <c r="G56" s="17">
        <v>466.24</v>
      </c>
      <c r="H56" s="17">
        <v>0.65</v>
      </c>
    </row>
    <row r="57" spans="2:8" s="12" customFormat="1" x14ac:dyDescent="0.25">
      <c r="B57" s="12" t="s">
        <v>1696</v>
      </c>
      <c r="C57" s="27" t="s">
        <v>143</v>
      </c>
      <c r="D57" s="12" t="s">
        <v>295</v>
      </c>
      <c r="E57" s="12" t="s">
        <v>581</v>
      </c>
      <c r="F57" s="17">
        <v>32426</v>
      </c>
      <c r="G57" s="17">
        <v>449.55</v>
      </c>
      <c r="H57" s="17">
        <v>0.63</v>
      </c>
    </row>
    <row r="58" spans="2:8" s="12" customFormat="1" x14ac:dyDescent="0.25">
      <c r="B58" s="12" t="s">
        <v>1558</v>
      </c>
      <c r="C58" s="27" t="s">
        <v>143</v>
      </c>
      <c r="D58" s="12" t="s">
        <v>144</v>
      </c>
      <c r="E58" s="12" t="s">
        <v>318</v>
      </c>
      <c r="F58" s="17">
        <v>101516</v>
      </c>
      <c r="G58" s="17">
        <v>444.84</v>
      </c>
      <c r="H58" s="17">
        <v>0.62</v>
      </c>
    </row>
    <row r="59" spans="2:8" s="12" customFormat="1" x14ac:dyDescent="0.25">
      <c r="B59" s="12" t="s">
        <v>1837</v>
      </c>
      <c r="C59" s="27" t="s">
        <v>143</v>
      </c>
      <c r="D59" s="12" t="s">
        <v>433</v>
      </c>
      <c r="E59" s="12" t="s">
        <v>827</v>
      </c>
      <c r="F59" s="17">
        <v>8493</v>
      </c>
      <c r="G59" s="17">
        <v>439.92</v>
      </c>
      <c r="H59" s="17">
        <v>0.61</v>
      </c>
    </row>
    <row r="60" spans="2:8" s="12" customFormat="1" x14ac:dyDescent="0.25">
      <c r="B60" s="12" t="s">
        <v>1674</v>
      </c>
      <c r="C60" s="27" t="s">
        <v>143</v>
      </c>
      <c r="D60" s="12" t="s">
        <v>253</v>
      </c>
      <c r="E60" s="12" t="s">
        <v>544</v>
      </c>
      <c r="F60" s="17">
        <v>68677</v>
      </c>
      <c r="G60" s="17">
        <v>431.15</v>
      </c>
      <c r="H60" s="17">
        <v>0.6</v>
      </c>
    </row>
    <row r="61" spans="2:8" s="12" customFormat="1" x14ac:dyDescent="0.25">
      <c r="B61" s="12" t="s">
        <v>1718</v>
      </c>
      <c r="C61" s="27" t="s">
        <v>143</v>
      </c>
      <c r="D61" s="12" t="s">
        <v>283</v>
      </c>
      <c r="E61" s="12" t="s">
        <v>616</v>
      </c>
      <c r="F61" s="17">
        <v>7240</v>
      </c>
      <c r="G61" s="17">
        <v>422.76</v>
      </c>
      <c r="H61" s="17">
        <v>0.59</v>
      </c>
    </row>
    <row r="62" spans="2:8" s="12" customFormat="1" x14ac:dyDescent="0.25">
      <c r="B62" s="12" t="s">
        <v>1552</v>
      </c>
      <c r="C62" s="27" t="s">
        <v>143</v>
      </c>
      <c r="D62" s="12" t="s">
        <v>295</v>
      </c>
      <c r="E62" s="12" t="s">
        <v>308</v>
      </c>
      <c r="F62" s="17">
        <v>75833</v>
      </c>
      <c r="G62" s="17">
        <v>416.97</v>
      </c>
      <c r="H62" s="17">
        <v>0.57999999999999996</v>
      </c>
    </row>
    <row r="63" spans="2:8" s="12" customFormat="1" x14ac:dyDescent="0.25">
      <c r="B63" s="12" t="s">
        <v>1550</v>
      </c>
      <c r="C63" s="27" t="s">
        <v>143</v>
      </c>
      <c r="D63" s="12" t="s">
        <v>275</v>
      </c>
      <c r="E63" s="12" t="s">
        <v>306</v>
      </c>
      <c r="F63" s="17">
        <v>9169</v>
      </c>
      <c r="G63" s="17">
        <v>394.93</v>
      </c>
      <c r="H63" s="17">
        <v>0.55000000000000004</v>
      </c>
    </row>
    <row r="64" spans="2:8" s="12" customFormat="1" x14ac:dyDescent="0.25">
      <c r="B64" s="12" t="s">
        <v>1819</v>
      </c>
      <c r="C64" s="27" t="s">
        <v>143</v>
      </c>
      <c r="D64" s="12" t="s">
        <v>144</v>
      </c>
      <c r="E64" s="12" t="s">
        <v>147</v>
      </c>
      <c r="F64" s="17">
        <v>6603</v>
      </c>
      <c r="G64" s="17">
        <v>310.47000000000003</v>
      </c>
      <c r="H64" s="17">
        <v>0.43</v>
      </c>
    </row>
    <row r="65" spans="2:8" s="12" customFormat="1" x14ac:dyDescent="0.25">
      <c r="B65" s="12" t="s">
        <v>1693</v>
      </c>
      <c r="C65" s="27" t="s">
        <v>143</v>
      </c>
      <c r="D65" s="12" t="s">
        <v>270</v>
      </c>
      <c r="E65" s="12" t="s">
        <v>566</v>
      </c>
      <c r="F65" s="17">
        <v>762</v>
      </c>
      <c r="G65" s="17">
        <v>7.78</v>
      </c>
      <c r="H65" s="17">
        <v>0.01</v>
      </c>
    </row>
    <row r="66" spans="2:8" s="12" customFormat="1" x14ac:dyDescent="0.25">
      <c r="B66" s="11" t="s">
        <v>155</v>
      </c>
      <c r="C66" s="62"/>
      <c r="D66" s="11"/>
      <c r="E66" s="11"/>
      <c r="F66" s="60"/>
      <c r="G66" s="60">
        <f>SUM(G12:G65)</f>
        <v>71464.67</v>
      </c>
      <c r="H66" s="60">
        <f>SUM(H12:H65)</f>
        <v>99.610000000000028</v>
      </c>
    </row>
    <row r="67" spans="2:8" s="12" customFormat="1" x14ac:dyDescent="0.25">
      <c r="B67" s="74" t="s">
        <v>137</v>
      </c>
      <c r="C67" s="75" t="s">
        <v>138</v>
      </c>
      <c r="D67" s="74" t="s">
        <v>217</v>
      </c>
      <c r="E67" s="74" t="s">
        <v>140</v>
      </c>
      <c r="F67" s="73" t="s">
        <v>149</v>
      </c>
      <c r="G67" s="73" t="s">
        <v>150</v>
      </c>
      <c r="H67" s="73" t="s">
        <v>151</v>
      </c>
    </row>
    <row r="68" spans="2:8" s="12" customFormat="1" x14ac:dyDescent="0.25">
      <c r="B68" s="11" t="s">
        <v>218</v>
      </c>
      <c r="C68" s="27"/>
      <c r="F68" s="17"/>
      <c r="G68" s="17"/>
      <c r="H68" s="17"/>
    </row>
    <row r="69" spans="2:8" s="12" customFormat="1" x14ac:dyDescent="0.25">
      <c r="B69" s="11" t="s">
        <v>142</v>
      </c>
      <c r="C69" s="27"/>
      <c r="F69" s="17"/>
      <c r="G69" s="17"/>
      <c r="H69" s="17"/>
    </row>
    <row r="70" spans="2:8" s="12" customFormat="1" x14ac:dyDescent="0.25">
      <c r="B70" s="11" t="s">
        <v>600</v>
      </c>
      <c r="C70" s="27"/>
      <c r="F70" s="17"/>
      <c r="G70" s="17"/>
      <c r="H70" s="17"/>
    </row>
    <row r="71" spans="2:8" s="12" customFormat="1" x14ac:dyDescent="0.25">
      <c r="B71" s="12" t="s">
        <v>1711</v>
      </c>
      <c r="C71" s="27">
        <v>7.47</v>
      </c>
      <c r="D71" s="12" t="s">
        <v>508</v>
      </c>
      <c r="E71" s="12" t="s">
        <v>601</v>
      </c>
      <c r="F71" s="17">
        <v>2519</v>
      </c>
      <c r="G71" s="17">
        <v>0.73</v>
      </c>
      <c r="H71" s="17">
        <v>0</v>
      </c>
    </row>
    <row r="72" spans="2:8" s="12" customFormat="1" x14ac:dyDescent="0.25">
      <c r="B72" s="11" t="s">
        <v>525</v>
      </c>
      <c r="C72" s="62"/>
      <c r="D72" s="11"/>
      <c r="E72" s="11"/>
      <c r="F72" s="60"/>
      <c r="G72" s="60">
        <f>SUM(G67:G71)</f>
        <v>0.73</v>
      </c>
      <c r="H72" s="60">
        <f>SUM(H67:H71)</f>
        <v>0</v>
      </c>
    </row>
    <row r="73" spans="2:8" s="12" customFormat="1" x14ac:dyDescent="0.25">
      <c r="B73" s="11" t="s">
        <v>526</v>
      </c>
      <c r="C73" s="62"/>
      <c r="D73" s="11"/>
      <c r="E73" s="11"/>
      <c r="F73" s="60"/>
      <c r="G73" s="60">
        <v>105.78</v>
      </c>
      <c r="H73" s="60">
        <v>0.15</v>
      </c>
    </row>
    <row r="74" spans="2:8" s="12" customFormat="1" x14ac:dyDescent="0.25">
      <c r="B74" s="11" t="s">
        <v>157</v>
      </c>
      <c r="C74" s="62"/>
      <c r="D74" s="11"/>
      <c r="E74" s="11"/>
      <c r="F74" s="60"/>
      <c r="G74" s="60">
        <v>71571.179999999993</v>
      </c>
      <c r="H74" s="60">
        <v>99.76</v>
      </c>
    </row>
    <row r="75" spans="2:8" s="12" customFormat="1" x14ac:dyDescent="0.25">
      <c r="B75" s="11" t="s">
        <v>231</v>
      </c>
      <c r="C75" s="62"/>
      <c r="D75" s="11"/>
      <c r="E75" s="11"/>
      <c r="F75" s="60"/>
      <c r="G75" s="60">
        <v>153.17834970001306</v>
      </c>
      <c r="H75" s="60">
        <v>0.23999999999999488</v>
      </c>
    </row>
    <row r="76" spans="2:8" s="12" customFormat="1" x14ac:dyDescent="0.25">
      <c r="B76" s="11" t="s">
        <v>159</v>
      </c>
      <c r="C76" s="62"/>
      <c r="D76" s="11"/>
      <c r="E76" s="11"/>
      <c r="F76" s="60"/>
      <c r="G76" s="60">
        <v>71724.358349700007</v>
      </c>
      <c r="H76" s="60">
        <v>100</v>
      </c>
    </row>
    <row r="77" spans="2:8" s="12" customFormat="1" x14ac:dyDescent="0.25">
      <c r="B77" s="12" t="s">
        <v>160</v>
      </c>
      <c r="C77" s="27"/>
      <c r="F77" s="17"/>
      <c r="G77" s="17"/>
      <c r="H77" s="17"/>
    </row>
    <row r="78" spans="2:8" s="12" customFormat="1" x14ac:dyDescent="0.25">
      <c r="B78" s="11" t="s">
        <v>161</v>
      </c>
      <c r="C78" s="27"/>
      <c r="F78" s="17"/>
      <c r="G78" s="17"/>
      <c r="H78" s="17"/>
    </row>
    <row r="79" spans="2:8" s="12" customFormat="1" x14ac:dyDescent="0.25">
      <c r="B79" s="11" t="s">
        <v>162</v>
      </c>
      <c r="C79" s="27" t="s">
        <v>163</v>
      </c>
      <c r="F79" s="17"/>
      <c r="G79" s="17"/>
      <c r="H79" s="17"/>
    </row>
    <row r="80" spans="2:8" s="12" customFormat="1" x14ac:dyDescent="0.25">
      <c r="B80" s="11" t="s">
        <v>166</v>
      </c>
      <c r="C80" s="27" t="s">
        <v>165</v>
      </c>
      <c r="F80" s="17"/>
      <c r="G80" s="17"/>
      <c r="H80" s="17"/>
    </row>
    <row r="81" spans="2:8" s="12" customFormat="1" x14ac:dyDescent="0.25">
      <c r="B81" s="11" t="s">
        <v>167</v>
      </c>
      <c r="C81" s="27" t="s">
        <v>165</v>
      </c>
      <c r="F81" s="17"/>
      <c r="G81" s="17"/>
      <c r="H81" s="17"/>
    </row>
    <row r="82" spans="2:8" s="12" customFormat="1" x14ac:dyDescent="0.25">
      <c r="B82" s="11" t="s">
        <v>168</v>
      </c>
      <c r="C82" s="27" t="s">
        <v>169</v>
      </c>
      <c r="F82" s="17"/>
      <c r="G82" s="17"/>
      <c r="H82" s="17"/>
    </row>
    <row r="83" spans="2:8" s="12" customFormat="1" x14ac:dyDescent="0.25">
      <c r="B83" s="11" t="s">
        <v>828</v>
      </c>
      <c r="C83" s="62"/>
      <c r="F83" s="17"/>
      <c r="G83" s="17"/>
      <c r="H83" s="17"/>
    </row>
    <row r="84" spans="2:8" s="12" customFormat="1" x14ac:dyDescent="0.25">
      <c r="B84" s="11" t="s">
        <v>829</v>
      </c>
      <c r="C84" s="62"/>
      <c r="F84" s="17"/>
      <c r="G84" s="17"/>
      <c r="H84" s="17"/>
    </row>
    <row r="85" spans="2:8" s="12" customFormat="1" x14ac:dyDescent="0.25">
      <c r="B85" s="11" t="s">
        <v>830</v>
      </c>
      <c r="C85" s="62"/>
      <c r="F85" s="17"/>
      <c r="G85" s="17"/>
      <c r="H85" s="17"/>
    </row>
    <row r="86" spans="2:8" s="12" customFormat="1" x14ac:dyDescent="0.25">
      <c r="B86" s="11" t="s">
        <v>831</v>
      </c>
      <c r="C86" s="62"/>
      <c r="F86" s="17"/>
      <c r="G86" s="17"/>
      <c r="H86" s="17"/>
    </row>
    <row r="87" spans="2:8" s="12" customFormat="1" x14ac:dyDescent="0.25">
      <c r="B87" s="11" t="s">
        <v>442</v>
      </c>
      <c r="C87" s="62"/>
      <c r="F87" s="17"/>
      <c r="G87" s="17"/>
      <c r="H87" s="17"/>
    </row>
    <row r="88" spans="2:8" s="12" customFormat="1" x14ac:dyDescent="0.25">
      <c r="B88" s="12" t="s">
        <v>174</v>
      </c>
      <c r="C88" s="27"/>
      <c r="F88" s="17"/>
      <c r="G88" s="17"/>
      <c r="H88" s="17"/>
    </row>
    <row r="89" spans="2:8" s="12" customFormat="1" x14ac:dyDescent="0.25">
      <c r="B89" s="12" t="s">
        <v>234</v>
      </c>
      <c r="C89" s="27"/>
      <c r="F89" s="17"/>
      <c r="G89" s="17"/>
      <c r="H89" s="17"/>
    </row>
    <row r="92" spans="2:8" s="12" customFormat="1" x14ac:dyDescent="0.25">
      <c r="B92" s="6" t="s">
        <v>1500</v>
      </c>
      <c r="C92" s="7"/>
      <c r="F92" s="17"/>
      <c r="G92" s="17"/>
      <c r="H92" s="17"/>
    </row>
    <row r="93" spans="2:8" s="12" customFormat="1" ht="30" x14ac:dyDescent="0.25">
      <c r="B93" s="6" t="s">
        <v>235</v>
      </c>
      <c r="C93" s="8" t="s">
        <v>236</v>
      </c>
      <c r="F93" s="17"/>
      <c r="G93" s="17"/>
      <c r="H93" s="17"/>
    </row>
    <row r="94" spans="2:8" s="12" customFormat="1" x14ac:dyDescent="0.25">
      <c r="B94" s="156" t="s">
        <v>237</v>
      </c>
      <c r="C94" s="2"/>
      <c r="F94" s="17"/>
      <c r="G94" s="17"/>
      <c r="H94" s="17"/>
    </row>
    <row r="95" spans="2:8" s="12" customFormat="1" x14ac:dyDescent="0.25">
      <c r="B95" s="156" t="s">
        <v>238</v>
      </c>
      <c r="C95" s="2"/>
      <c r="F95" s="17"/>
      <c r="G95" s="17"/>
      <c r="H95" s="17"/>
    </row>
    <row r="96" spans="2:8" s="12" customFormat="1" x14ac:dyDescent="0.25">
      <c r="B96" s="156" t="s">
        <v>239</v>
      </c>
      <c r="C96" s="2"/>
      <c r="F96" s="17"/>
      <c r="G96" s="17"/>
      <c r="H96" s="17"/>
    </row>
    <row r="97" spans="2:8" s="12" customFormat="1" x14ac:dyDescent="0.25">
      <c r="B97" s="156" t="s">
        <v>240</v>
      </c>
      <c r="C97" s="2"/>
      <c r="F97" s="17"/>
      <c r="G97" s="17"/>
      <c r="H97" s="17"/>
    </row>
    <row r="98" spans="2:8" s="12" customFormat="1" x14ac:dyDescent="0.25">
      <c r="B98" s="156" t="s">
        <v>241</v>
      </c>
      <c r="C98" s="2"/>
      <c r="F98" s="17"/>
      <c r="G98" s="17"/>
      <c r="H98" s="17"/>
    </row>
    <row r="99" spans="2:8" s="12" customFormat="1" x14ac:dyDescent="0.25">
      <c r="B99" s="156" t="s">
        <v>242</v>
      </c>
      <c r="C99" s="2"/>
      <c r="F99" s="17"/>
      <c r="G99" s="17"/>
      <c r="H99" s="17"/>
    </row>
    <row r="100" spans="2:8" s="12" customFormat="1" x14ac:dyDescent="0.25">
      <c r="B100" s="6" t="s">
        <v>243</v>
      </c>
      <c r="C100" s="7"/>
      <c r="F100" s="17"/>
      <c r="G100" s="17"/>
      <c r="H100" s="17"/>
    </row>
    <row r="102" spans="2:8" s="12" customFormat="1" x14ac:dyDescent="0.25">
      <c r="B102" s="156" t="s">
        <v>175</v>
      </c>
      <c r="C102" s="2"/>
      <c r="D102" s="156"/>
      <c r="F102" s="17"/>
      <c r="G102" s="17"/>
      <c r="H102" s="17"/>
    </row>
    <row r="103" spans="2:8" s="12" customFormat="1" ht="30" x14ac:dyDescent="0.25">
      <c r="B103" s="4" t="s">
        <v>176</v>
      </c>
      <c r="C103" s="3" t="s">
        <v>177</v>
      </c>
      <c r="D103" s="4" t="s">
        <v>178</v>
      </c>
      <c r="F103" s="17"/>
      <c r="G103" s="17"/>
      <c r="H103" s="17"/>
    </row>
    <row r="104" spans="2:8" s="12" customFormat="1" x14ac:dyDescent="0.25">
      <c r="B104" s="156" t="s">
        <v>165</v>
      </c>
      <c r="C104" s="2" t="s">
        <v>165</v>
      </c>
      <c r="D104" s="156" t="s">
        <v>165</v>
      </c>
      <c r="F104" s="17"/>
      <c r="G104" s="17"/>
      <c r="H104" s="17"/>
    </row>
    <row r="106" spans="2:8" s="12" customFormat="1" x14ac:dyDescent="0.25">
      <c r="B106" s="6" t="s">
        <v>179</v>
      </c>
      <c r="C106" s="14">
        <v>45443</v>
      </c>
      <c r="D106" s="156"/>
      <c r="E106" s="63"/>
      <c r="F106" s="69"/>
      <c r="G106" s="17"/>
      <c r="H106" s="17"/>
    </row>
    <row r="107" spans="2:8" s="12" customFormat="1" x14ac:dyDescent="0.25">
      <c r="B107" s="6" t="s">
        <v>180</v>
      </c>
      <c r="C107" s="7" t="s">
        <v>181</v>
      </c>
      <c r="D107" s="6" t="s">
        <v>182</v>
      </c>
      <c r="E107" s="64" t="s">
        <v>183</v>
      </c>
      <c r="F107" s="61" t="s">
        <v>184</v>
      </c>
      <c r="G107" s="60"/>
      <c r="H107" s="17"/>
    </row>
    <row r="108" spans="2:8" s="12" customFormat="1" x14ac:dyDescent="0.25">
      <c r="B108" s="67" t="s">
        <v>165</v>
      </c>
      <c r="C108" s="68" t="s">
        <v>165</v>
      </c>
      <c r="D108" s="67" t="s">
        <v>165</v>
      </c>
      <c r="E108" s="66" t="s">
        <v>165</v>
      </c>
      <c r="F108" s="65" t="s">
        <v>165</v>
      </c>
      <c r="G108" s="17"/>
      <c r="H108" s="17"/>
    </row>
    <row r="111" spans="2:8" s="12" customFormat="1" x14ac:dyDescent="0.25">
      <c r="B111" s="11" t="s">
        <v>185</v>
      </c>
      <c r="C111" s="27"/>
      <c r="F111" s="17"/>
      <c r="G111" s="17"/>
      <c r="H111" s="17"/>
    </row>
    <row r="112" spans="2:8" s="12" customFormat="1" x14ac:dyDescent="0.25">
      <c r="B112" s="11"/>
      <c r="C112" s="27"/>
      <c r="F112" s="17"/>
      <c r="G112" s="17"/>
      <c r="H112" s="17"/>
    </row>
    <row r="113" spans="2:8" s="12" customFormat="1" x14ac:dyDescent="0.25">
      <c r="B113" s="11" t="s">
        <v>186</v>
      </c>
      <c r="C113" s="27"/>
      <c r="F113" s="17"/>
      <c r="G113" s="17"/>
      <c r="H113" s="17"/>
    </row>
    <row r="114" spans="2:8" s="12" customFormat="1" x14ac:dyDescent="0.25">
      <c r="B114" s="6" t="s">
        <v>187</v>
      </c>
      <c r="C114" s="7" t="s">
        <v>188</v>
      </c>
      <c r="D114" s="11"/>
      <c r="F114" s="17"/>
      <c r="G114" s="17"/>
      <c r="H114" s="17"/>
    </row>
    <row r="115" spans="2:8" s="12" customFormat="1" x14ac:dyDescent="0.25">
      <c r="B115" s="156" t="s">
        <v>165</v>
      </c>
      <c r="C115" s="2" t="s">
        <v>165</v>
      </c>
      <c r="F115" s="17"/>
      <c r="G115" s="17"/>
      <c r="H115" s="17"/>
    </row>
    <row r="117" spans="2:8" s="12" customFormat="1" x14ac:dyDescent="0.25">
      <c r="B117" s="6" t="s">
        <v>189</v>
      </c>
      <c r="C117" s="7" t="s">
        <v>188</v>
      </c>
      <c r="F117" s="17"/>
      <c r="G117" s="17"/>
      <c r="H117" s="17"/>
    </row>
    <row r="118" spans="2:8" s="12" customFormat="1" x14ac:dyDescent="0.25">
      <c r="B118" s="156" t="s">
        <v>165</v>
      </c>
      <c r="C118" s="2" t="s">
        <v>165</v>
      </c>
      <c r="F118" s="17"/>
      <c r="G118" s="17"/>
      <c r="H118" s="17"/>
    </row>
    <row r="120" spans="2:8" s="12" customFormat="1" x14ac:dyDescent="0.25">
      <c r="B120" s="6" t="s">
        <v>165</v>
      </c>
      <c r="C120" s="7" t="s">
        <v>165</v>
      </c>
      <c r="F120" s="17"/>
      <c r="G120" s="17"/>
      <c r="H120" s="17"/>
    </row>
    <row r="121" spans="2:8" s="12" customFormat="1" x14ac:dyDescent="0.25">
      <c r="B121" s="156" t="s">
        <v>165</v>
      </c>
      <c r="C121" s="2" t="s">
        <v>165</v>
      </c>
      <c r="F121" s="17"/>
      <c r="G121" s="17"/>
      <c r="H121" s="17"/>
    </row>
    <row r="123" spans="2:8" s="12" customFormat="1" x14ac:dyDescent="0.25">
      <c r="B123" s="64" t="s">
        <v>190</v>
      </c>
      <c r="C123" s="7" t="s">
        <v>191</v>
      </c>
      <c r="F123" s="17"/>
      <c r="G123" s="17"/>
      <c r="H123" s="17"/>
    </row>
    <row r="124" spans="2:8" s="12" customFormat="1" x14ac:dyDescent="0.25">
      <c r="B124" s="63" t="s">
        <v>165</v>
      </c>
      <c r="C124" s="2" t="s">
        <v>165</v>
      </c>
      <c r="F124" s="17"/>
      <c r="G124" s="17"/>
      <c r="H124" s="17"/>
    </row>
    <row r="126" spans="2:8" s="12" customFormat="1" x14ac:dyDescent="0.25">
      <c r="B126" s="6" t="s">
        <v>192</v>
      </c>
      <c r="C126" s="7" t="s">
        <v>165</v>
      </c>
      <c r="F126" s="17"/>
      <c r="G126" s="17"/>
      <c r="H126" s="17"/>
    </row>
    <row r="128" spans="2:8" s="12" customFormat="1" x14ac:dyDescent="0.25">
      <c r="B128" s="6" t="s">
        <v>193</v>
      </c>
      <c r="C128" s="14">
        <v>45443</v>
      </c>
      <c r="D128" s="156"/>
      <c r="E128" s="63"/>
      <c r="F128" s="69"/>
      <c r="G128" s="17"/>
      <c r="H128" s="17"/>
    </row>
    <row r="129" spans="2:8" s="12" customFormat="1" x14ac:dyDescent="0.25">
      <c r="B129" s="6" t="s">
        <v>180</v>
      </c>
      <c r="C129" s="7" t="s">
        <v>181</v>
      </c>
      <c r="D129" s="6" t="s">
        <v>182</v>
      </c>
      <c r="E129" s="64" t="s">
        <v>183</v>
      </c>
      <c r="F129" s="61" t="s">
        <v>184</v>
      </c>
      <c r="G129" s="60"/>
      <c r="H129" s="17"/>
    </row>
    <row r="130" spans="2:8" s="12" customFormat="1" x14ac:dyDescent="0.25">
      <c r="B130" s="67" t="s">
        <v>165</v>
      </c>
      <c r="C130" s="68" t="s">
        <v>165</v>
      </c>
      <c r="D130" s="67" t="s">
        <v>165</v>
      </c>
      <c r="E130" s="66" t="s">
        <v>165</v>
      </c>
      <c r="F130" s="65" t="s">
        <v>165</v>
      </c>
      <c r="G130" s="17"/>
      <c r="H130" s="17"/>
    </row>
    <row r="131" spans="2:8" s="12" customFormat="1" x14ac:dyDescent="0.25">
      <c r="B131" s="11" t="s">
        <v>185</v>
      </c>
      <c r="C131" s="27"/>
      <c r="F131" s="17"/>
      <c r="G131" s="17"/>
      <c r="H131" s="17"/>
    </row>
    <row r="132" spans="2:8" s="12" customFormat="1" x14ac:dyDescent="0.25">
      <c r="B132" s="11"/>
      <c r="C132" s="27"/>
      <c r="F132" s="17"/>
      <c r="G132" s="17"/>
      <c r="H132" s="17"/>
    </row>
    <row r="133" spans="2:8" s="12" customFormat="1" x14ac:dyDescent="0.25">
      <c r="B133" s="11" t="s">
        <v>186</v>
      </c>
      <c r="C133" s="27"/>
      <c r="F133" s="17"/>
      <c r="G133" s="17"/>
      <c r="H133" s="17"/>
    </row>
    <row r="134" spans="2:8" s="12" customFormat="1" x14ac:dyDescent="0.25">
      <c r="B134" s="6" t="s">
        <v>187</v>
      </c>
      <c r="C134" s="7" t="s">
        <v>188</v>
      </c>
      <c r="D134" s="11"/>
      <c r="F134" s="17"/>
      <c r="G134" s="17"/>
      <c r="H134" s="17"/>
    </row>
    <row r="135" spans="2:8" s="12" customFormat="1" x14ac:dyDescent="0.25">
      <c r="B135" s="156" t="s">
        <v>165</v>
      </c>
      <c r="C135" s="2" t="s">
        <v>165</v>
      </c>
      <c r="F135" s="17"/>
      <c r="G135" s="17"/>
      <c r="H135" s="17"/>
    </row>
    <row r="137" spans="2:8" s="12" customFormat="1" x14ac:dyDescent="0.25">
      <c r="B137" s="6" t="s">
        <v>189</v>
      </c>
      <c r="C137" s="7" t="s">
        <v>188</v>
      </c>
      <c r="F137" s="17"/>
      <c r="G137" s="17"/>
      <c r="H137" s="17"/>
    </row>
    <row r="138" spans="2:8" s="12" customFormat="1" x14ac:dyDescent="0.25">
      <c r="B138" s="156" t="s">
        <v>165</v>
      </c>
      <c r="C138" s="2" t="s">
        <v>165</v>
      </c>
      <c r="F138" s="17"/>
      <c r="G138" s="17"/>
      <c r="H138" s="17"/>
    </row>
    <row r="140" spans="2:8" s="12" customFormat="1" x14ac:dyDescent="0.25">
      <c r="B140" s="6" t="s">
        <v>165</v>
      </c>
      <c r="C140" s="7" t="s">
        <v>165</v>
      </c>
      <c r="F140" s="17"/>
      <c r="G140" s="17"/>
      <c r="H140" s="17"/>
    </row>
    <row r="141" spans="2:8" s="12" customFormat="1" x14ac:dyDescent="0.25">
      <c r="B141" s="156" t="s">
        <v>165</v>
      </c>
      <c r="C141" s="2" t="s">
        <v>165</v>
      </c>
      <c r="F141" s="17"/>
      <c r="G141" s="17"/>
      <c r="H141" s="17"/>
    </row>
    <row r="143" spans="2:8" s="12" customFormat="1" x14ac:dyDescent="0.25">
      <c r="B143" s="64" t="s">
        <v>190</v>
      </c>
      <c r="C143" s="7" t="s">
        <v>191</v>
      </c>
      <c r="F143" s="17"/>
      <c r="G143" s="17"/>
      <c r="H143" s="17"/>
    </row>
    <row r="144" spans="2:8" s="12" customFormat="1" x14ac:dyDescent="0.25">
      <c r="B144" s="63" t="s">
        <v>165</v>
      </c>
      <c r="C144" s="2" t="s">
        <v>165</v>
      </c>
      <c r="F144" s="17"/>
      <c r="G144" s="17"/>
      <c r="H144" s="17"/>
    </row>
    <row r="146" spans="2:80" s="12" customFormat="1" x14ac:dyDescent="0.25">
      <c r="B146" s="6" t="s">
        <v>192</v>
      </c>
      <c r="C146" s="7" t="s">
        <v>165</v>
      </c>
      <c r="F146" s="17"/>
      <c r="G146" s="17"/>
      <c r="H146" s="17"/>
    </row>
    <row r="149" spans="2:80" s="12" customFormat="1" x14ac:dyDescent="0.25">
      <c r="B149" s="11" t="s">
        <v>194</v>
      </c>
      <c r="C149" s="27"/>
      <c r="F149" s="17"/>
      <c r="G149" s="17"/>
      <c r="H149" s="17"/>
    </row>
    <row r="151" spans="2:80" s="12" customFormat="1" x14ac:dyDescent="0.25">
      <c r="B151" s="6" t="s">
        <v>180</v>
      </c>
      <c r="C151" s="7" t="s">
        <v>195</v>
      </c>
      <c r="D151" s="6" t="s">
        <v>196</v>
      </c>
      <c r="E151" s="6" t="s">
        <v>197</v>
      </c>
      <c r="F151" s="60"/>
      <c r="G151" s="17"/>
      <c r="H151" s="17"/>
    </row>
    <row r="152" spans="2:80" s="12" customFormat="1" x14ac:dyDescent="0.25">
      <c r="B152" s="156" t="s">
        <v>165</v>
      </c>
      <c r="C152" s="2" t="s">
        <v>165</v>
      </c>
      <c r="D152" s="156" t="s">
        <v>165</v>
      </c>
      <c r="E152" s="156" t="s">
        <v>165</v>
      </c>
      <c r="F152" s="17"/>
      <c r="G152" s="17"/>
      <c r="H152" s="17"/>
    </row>
    <row r="155" spans="2:80" s="12" customFormat="1" x14ac:dyDescent="0.25">
      <c r="B155" s="11" t="s">
        <v>198</v>
      </c>
      <c r="C155" s="62" t="s">
        <v>165</v>
      </c>
      <c r="D155" s="11"/>
      <c r="E155" s="11"/>
      <c r="F155" s="60"/>
      <c r="G155" s="60"/>
      <c r="H155" s="60"/>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row>
    <row r="157" spans="2:80" s="12" customFormat="1" x14ac:dyDescent="0.25">
      <c r="B157" s="11" t="s">
        <v>199</v>
      </c>
      <c r="C157" s="27"/>
      <c r="F157" s="17"/>
      <c r="G157" s="17"/>
      <c r="H157" s="17"/>
    </row>
    <row r="159" spans="2:80" s="12" customFormat="1" x14ac:dyDescent="0.25">
      <c r="B159" s="6" t="s">
        <v>200</v>
      </c>
      <c r="C159" s="7" t="s">
        <v>188</v>
      </c>
      <c r="D159" s="11"/>
      <c r="F159" s="17"/>
      <c r="G159" s="17"/>
      <c r="H159" s="17"/>
    </row>
    <row r="160" spans="2:80" s="12" customFormat="1" x14ac:dyDescent="0.25">
      <c r="B160" s="156" t="s">
        <v>165</v>
      </c>
      <c r="C160" s="2" t="s">
        <v>165</v>
      </c>
      <c r="F160" s="17"/>
      <c r="G160" s="17"/>
      <c r="H160" s="17"/>
    </row>
    <row r="163" spans="2:80" s="12" customFormat="1" x14ac:dyDescent="0.25">
      <c r="B163" s="6" t="s">
        <v>201</v>
      </c>
      <c r="C163" s="7" t="s">
        <v>202</v>
      </c>
      <c r="D163" s="11"/>
      <c r="F163" s="17"/>
      <c r="G163" s="17"/>
      <c r="H163" s="17"/>
    </row>
    <row r="164" spans="2:80" s="12" customFormat="1" x14ac:dyDescent="0.25">
      <c r="B164" s="156" t="s">
        <v>165</v>
      </c>
      <c r="C164" s="2" t="s">
        <v>165</v>
      </c>
      <c r="F164" s="17"/>
      <c r="G164" s="17"/>
      <c r="H164" s="17"/>
    </row>
    <row r="167" spans="2:80" s="12" customFormat="1" x14ac:dyDescent="0.25">
      <c r="B167" s="11" t="s">
        <v>203</v>
      </c>
      <c r="C167" s="27"/>
      <c r="F167" s="17"/>
      <c r="G167" s="17"/>
      <c r="H167" s="17"/>
    </row>
    <row r="170" spans="2:80" s="12" customFormat="1" x14ac:dyDescent="0.25">
      <c r="B170" s="11" t="s">
        <v>204</v>
      </c>
      <c r="C170" s="27"/>
      <c r="F170" s="17"/>
      <c r="G170" s="17"/>
      <c r="H170" s="17"/>
    </row>
    <row r="172" spans="2:80" s="12" customFormat="1" x14ac:dyDescent="0.25">
      <c r="B172" s="6" t="s">
        <v>180</v>
      </c>
      <c r="C172" s="7" t="s">
        <v>205</v>
      </c>
      <c r="D172" s="6" t="s">
        <v>195</v>
      </c>
      <c r="E172" s="6" t="s">
        <v>196</v>
      </c>
      <c r="F172" s="61" t="s">
        <v>197</v>
      </c>
      <c r="G172" s="60"/>
      <c r="H172" s="17"/>
    </row>
    <row r="173" spans="2:80" s="12" customFormat="1" x14ac:dyDescent="0.25">
      <c r="B173" s="156" t="s">
        <v>165</v>
      </c>
      <c r="C173" s="2" t="s">
        <v>165</v>
      </c>
      <c r="D173" s="156" t="s">
        <v>165</v>
      </c>
      <c r="E173" s="156" t="s">
        <v>165</v>
      </c>
      <c r="F173" s="59" t="s">
        <v>165</v>
      </c>
      <c r="G173" s="17"/>
      <c r="H173" s="17"/>
    </row>
    <row r="176" spans="2:80" s="12" customFormat="1" x14ac:dyDescent="0.25">
      <c r="B176" s="11" t="s">
        <v>198</v>
      </c>
      <c r="C176" s="62" t="s">
        <v>165</v>
      </c>
      <c r="D176" s="11"/>
      <c r="E176" s="11"/>
      <c r="F176" s="60"/>
      <c r="G176" s="60"/>
      <c r="H176" s="60"/>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row>
    <row r="178" spans="2:8" s="12" customFormat="1" x14ac:dyDescent="0.25">
      <c r="B178" s="11" t="s">
        <v>199</v>
      </c>
      <c r="C178" s="27"/>
      <c r="F178" s="17"/>
      <c r="G178" s="17"/>
      <c r="H178" s="17"/>
    </row>
    <row r="180" spans="2:8" s="12" customFormat="1" x14ac:dyDescent="0.25">
      <c r="B180" s="6" t="s">
        <v>200</v>
      </c>
      <c r="C180" s="7" t="s">
        <v>188</v>
      </c>
      <c r="D180" s="11"/>
      <c r="F180" s="17"/>
      <c r="G180" s="17"/>
      <c r="H180" s="17"/>
    </row>
    <row r="181" spans="2:8" s="12" customFormat="1" x14ac:dyDescent="0.25">
      <c r="B181" s="156" t="s">
        <v>165</v>
      </c>
      <c r="C181" s="2" t="s">
        <v>165</v>
      </c>
      <c r="F181" s="17"/>
      <c r="G181" s="17"/>
      <c r="H181" s="17"/>
    </row>
    <row r="184" spans="2:8" s="12" customFormat="1" x14ac:dyDescent="0.25">
      <c r="B184" s="6" t="s">
        <v>201</v>
      </c>
      <c r="C184" s="7" t="s">
        <v>202</v>
      </c>
      <c r="D184" s="11"/>
      <c r="F184" s="17"/>
      <c r="G184" s="17"/>
      <c r="H184" s="17"/>
    </row>
    <row r="185" spans="2:8" s="12" customFormat="1" x14ac:dyDescent="0.25">
      <c r="B185" s="156" t="s">
        <v>165</v>
      </c>
      <c r="C185" s="2" t="s">
        <v>165</v>
      </c>
      <c r="F185" s="17"/>
      <c r="G185" s="17"/>
      <c r="H185" s="17"/>
    </row>
    <row r="188" spans="2:8" s="12" customFormat="1" x14ac:dyDescent="0.25">
      <c r="B188" s="11" t="s">
        <v>203</v>
      </c>
      <c r="C188" s="27"/>
      <c r="F188" s="17"/>
      <c r="G188" s="17"/>
      <c r="H188" s="17"/>
    </row>
    <row r="191" spans="2:8" s="12" customFormat="1" x14ac:dyDescent="0.25">
      <c r="B191" s="11" t="s">
        <v>206</v>
      </c>
      <c r="C191" s="27"/>
      <c r="F191" s="17"/>
      <c r="G191" s="17"/>
      <c r="H191" s="17"/>
    </row>
    <row r="192" spans="2:8" s="12" customFormat="1" x14ac:dyDescent="0.25">
      <c r="B192" s="6" t="s">
        <v>180</v>
      </c>
      <c r="C192" s="7" t="s">
        <v>207</v>
      </c>
      <c r="D192" s="6" t="s">
        <v>208</v>
      </c>
      <c r="E192" s="6" t="s">
        <v>209</v>
      </c>
      <c r="F192" s="61" t="s">
        <v>210</v>
      </c>
      <c r="G192" s="60"/>
      <c r="H192" s="17"/>
    </row>
    <row r="193" spans="2:8" s="12" customFormat="1" x14ac:dyDescent="0.25">
      <c r="B193" s="156" t="s">
        <v>165</v>
      </c>
      <c r="C193" s="2" t="s">
        <v>165</v>
      </c>
      <c r="D193" s="156" t="s">
        <v>165</v>
      </c>
      <c r="E193" s="156" t="s">
        <v>165</v>
      </c>
      <c r="F193" s="59" t="s">
        <v>165</v>
      </c>
      <c r="G193" s="17"/>
      <c r="H193" s="17"/>
    </row>
    <row r="194" spans="2:8" s="12" customFormat="1" x14ac:dyDescent="0.25">
      <c r="B194" s="12" t="s">
        <v>211</v>
      </c>
      <c r="C194" s="27"/>
      <c r="F194" s="17"/>
      <c r="G194" s="17"/>
      <c r="H194" s="17"/>
    </row>
  </sheetData>
  <mergeCells count="3">
    <mergeCell ref="B1:E1"/>
    <mergeCell ref="C3:C8"/>
    <mergeCell ref="D3:D8"/>
  </mergeCells>
  <hyperlinks>
    <hyperlink ref="A1" location="Index!A1" display="Index" xr:uid="{1AD3A2B1-280C-40A2-82FB-9841D44D0E32}"/>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F1B2-4245-4066-85BB-2DB7A147E8B6}">
  <sheetPr codeName="Sheet40"/>
  <dimension ref="A1:CB192"/>
  <sheetViews>
    <sheetView topLeftCell="A63"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83</v>
      </c>
      <c r="C1" s="188"/>
      <c r="D1" s="188"/>
      <c r="E1" s="188"/>
      <c r="F1" s="17"/>
      <c r="G1" s="17"/>
      <c r="H1" s="17"/>
    </row>
    <row r="3" spans="1:9" s="12" customFormat="1" ht="15" customHeight="1" x14ac:dyDescent="0.25">
      <c r="B3" s="1" t="s">
        <v>832</v>
      </c>
      <c r="C3" s="178"/>
      <c r="D3" s="179"/>
      <c r="F3" s="17"/>
      <c r="G3" s="17"/>
      <c r="H3" s="17"/>
    </row>
    <row r="4" spans="1:9" s="12" customFormat="1" ht="15" customHeight="1" x14ac:dyDescent="0.25">
      <c r="B4" s="5" t="s">
        <v>833</v>
      </c>
      <c r="C4" s="178"/>
      <c r="D4" s="179"/>
      <c r="F4" s="17"/>
      <c r="G4" s="17"/>
      <c r="H4" s="17"/>
    </row>
    <row r="5" spans="1:9" s="12" customFormat="1" ht="21.75" customHeight="1" x14ac:dyDescent="0.25">
      <c r="B5" s="5" t="s">
        <v>131</v>
      </c>
      <c r="C5" s="178"/>
      <c r="D5" s="179"/>
      <c r="F5" s="17"/>
      <c r="G5" s="17"/>
      <c r="H5" s="17"/>
    </row>
    <row r="6" spans="1:9" s="12" customFormat="1" ht="15" customHeight="1" x14ac:dyDescent="0.25">
      <c r="B6" s="5" t="s">
        <v>708</v>
      </c>
      <c r="C6" s="178"/>
      <c r="D6" s="179"/>
      <c r="F6" s="17"/>
      <c r="G6" s="17"/>
      <c r="H6" s="17"/>
    </row>
    <row r="7" spans="1:9" s="12" customFormat="1" ht="26.25" customHeight="1" x14ac:dyDescent="0.25">
      <c r="B7" s="159" t="s">
        <v>834</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475383</v>
      </c>
      <c r="G15" s="17">
        <v>7280.73</v>
      </c>
      <c r="H15" s="17">
        <v>11.56</v>
      </c>
    </row>
    <row r="16" spans="1:9" s="12" customFormat="1" x14ac:dyDescent="0.25">
      <c r="B16" s="12" t="s">
        <v>1516</v>
      </c>
      <c r="C16" s="27" t="s">
        <v>143</v>
      </c>
      <c r="D16" s="12" t="s">
        <v>253</v>
      </c>
      <c r="E16" s="12" t="s">
        <v>254</v>
      </c>
      <c r="F16" s="17">
        <v>213831</v>
      </c>
      <c r="G16" s="17">
        <v>6117.28</v>
      </c>
      <c r="H16" s="17">
        <v>9.7100000000000009</v>
      </c>
    </row>
    <row r="17" spans="2:8" s="12" customFormat="1" x14ac:dyDescent="0.25">
      <c r="B17" s="12" t="s">
        <v>1515</v>
      </c>
      <c r="C17" s="27" t="s">
        <v>143</v>
      </c>
      <c r="D17" s="12" t="s">
        <v>250</v>
      </c>
      <c r="E17" s="12" t="s">
        <v>252</v>
      </c>
      <c r="F17" s="17">
        <v>443829</v>
      </c>
      <c r="G17" s="17">
        <v>4975.55</v>
      </c>
      <c r="H17" s="17">
        <v>7.9</v>
      </c>
    </row>
    <row r="18" spans="2:8" s="12" customFormat="1" x14ac:dyDescent="0.25">
      <c r="B18" s="12" t="s">
        <v>1517</v>
      </c>
      <c r="C18" s="27" t="s">
        <v>143</v>
      </c>
      <c r="D18" s="12" t="s">
        <v>144</v>
      </c>
      <c r="E18" s="12" t="s">
        <v>145</v>
      </c>
      <c r="F18" s="17">
        <v>225636</v>
      </c>
      <c r="G18" s="17">
        <v>3174.47</v>
      </c>
      <c r="H18" s="17">
        <v>5.04</v>
      </c>
    </row>
    <row r="19" spans="2:8" s="12" customFormat="1" x14ac:dyDescent="0.25">
      <c r="B19" s="12" t="s">
        <v>1522</v>
      </c>
      <c r="C19" s="27" t="s">
        <v>143</v>
      </c>
      <c r="D19" s="12" t="s">
        <v>259</v>
      </c>
      <c r="E19" s="12" t="s">
        <v>260</v>
      </c>
      <c r="F19" s="17">
        <v>74726</v>
      </c>
      <c r="G19" s="17">
        <v>2741.92</v>
      </c>
      <c r="H19" s="17">
        <v>4.3499999999999996</v>
      </c>
    </row>
    <row r="20" spans="2:8" s="12" customFormat="1" x14ac:dyDescent="0.25">
      <c r="B20" s="12" t="s">
        <v>1520</v>
      </c>
      <c r="C20" s="27" t="s">
        <v>143</v>
      </c>
      <c r="D20" s="12" t="s">
        <v>256</v>
      </c>
      <c r="E20" s="12" t="s">
        <v>257</v>
      </c>
      <c r="F20" s="17">
        <v>560149</v>
      </c>
      <c r="G20" s="17">
        <v>2388.7600000000002</v>
      </c>
      <c r="H20" s="17">
        <v>3.79</v>
      </c>
    </row>
    <row r="21" spans="2:8" s="12" customFormat="1" x14ac:dyDescent="0.25">
      <c r="B21" s="12" t="s">
        <v>1518</v>
      </c>
      <c r="C21" s="27" t="s">
        <v>143</v>
      </c>
      <c r="D21" s="12" t="s">
        <v>144</v>
      </c>
      <c r="E21" s="12" t="s">
        <v>146</v>
      </c>
      <c r="F21" s="17">
        <v>64034</v>
      </c>
      <c r="G21" s="17">
        <v>2350.66</v>
      </c>
      <c r="H21" s="17">
        <v>3.73</v>
      </c>
    </row>
    <row r="22" spans="2:8" s="12" customFormat="1" x14ac:dyDescent="0.25">
      <c r="B22" s="12" t="s">
        <v>1608</v>
      </c>
      <c r="C22" s="27" t="s">
        <v>143</v>
      </c>
      <c r="D22" s="12" t="s">
        <v>315</v>
      </c>
      <c r="E22" s="12" t="s">
        <v>418</v>
      </c>
      <c r="F22" s="17">
        <v>164311</v>
      </c>
      <c r="G22" s="17">
        <v>2255.58</v>
      </c>
      <c r="H22" s="17">
        <v>3.58</v>
      </c>
    </row>
    <row r="23" spans="2:8" s="12" customFormat="1" x14ac:dyDescent="0.25">
      <c r="B23" s="12" t="s">
        <v>1521</v>
      </c>
      <c r="C23" s="27" t="s">
        <v>143</v>
      </c>
      <c r="D23" s="12" t="s">
        <v>250</v>
      </c>
      <c r="E23" s="12" t="s">
        <v>258</v>
      </c>
      <c r="F23" s="17">
        <v>179297</v>
      </c>
      <c r="G23" s="17">
        <v>2083.6999999999998</v>
      </c>
      <c r="H23" s="17">
        <v>3.31</v>
      </c>
    </row>
    <row r="24" spans="2:8" s="12" customFormat="1" x14ac:dyDescent="0.25">
      <c r="B24" s="12" t="s">
        <v>419</v>
      </c>
      <c r="C24" s="27" t="s">
        <v>143</v>
      </c>
      <c r="D24" s="12" t="s">
        <v>250</v>
      </c>
      <c r="E24" s="12" t="s">
        <v>420</v>
      </c>
      <c r="F24" s="17">
        <v>242567</v>
      </c>
      <c r="G24" s="17">
        <v>2014.16</v>
      </c>
      <c r="H24" s="17">
        <v>3.2</v>
      </c>
    </row>
    <row r="25" spans="2:8" s="12" customFormat="1" x14ac:dyDescent="0.25">
      <c r="B25" s="12" t="s">
        <v>1524</v>
      </c>
      <c r="C25" s="27" t="s">
        <v>143</v>
      </c>
      <c r="D25" s="12" t="s">
        <v>250</v>
      </c>
      <c r="E25" s="12" t="s">
        <v>263</v>
      </c>
      <c r="F25" s="17">
        <v>92981</v>
      </c>
      <c r="G25" s="17">
        <v>1562.45</v>
      </c>
      <c r="H25" s="17">
        <v>2.48</v>
      </c>
    </row>
    <row r="26" spans="2:8" s="12" customFormat="1" x14ac:dyDescent="0.25">
      <c r="B26" s="12" t="s">
        <v>1609</v>
      </c>
      <c r="C26" s="27" t="s">
        <v>143</v>
      </c>
      <c r="D26" s="12" t="s">
        <v>421</v>
      </c>
      <c r="E26" s="12" t="s">
        <v>422</v>
      </c>
      <c r="F26" s="17">
        <v>60400</v>
      </c>
      <c r="G26" s="17">
        <v>1513.78</v>
      </c>
      <c r="H26" s="17">
        <v>2.4</v>
      </c>
    </row>
    <row r="27" spans="2:8" s="12" customFormat="1" x14ac:dyDescent="0.25">
      <c r="B27" s="12" t="s">
        <v>1535</v>
      </c>
      <c r="C27" s="27" t="s">
        <v>143</v>
      </c>
      <c r="D27" s="12" t="s">
        <v>256</v>
      </c>
      <c r="E27" s="12" t="s">
        <v>282</v>
      </c>
      <c r="F27" s="17">
        <v>56436</v>
      </c>
      <c r="G27" s="17">
        <v>1314.42</v>
      </c>
      <c r="H27" s="17">
        <v>2.09</v>
      </c>
    </row>
    <row r="28" spans="2:8" s="12" customFormat="1" x14ac:dyDescent="0.25">
      <c r="B28" s="12" t="s">
        <v>1610</v>
      </c>
      <c r="C28" s="27" t="s">
        <v>143</v>
      </c>
      <c r="D28" s="12" t="s">
        <v>285</v>
      </c>
      <c r="E28" s="12" t="s">
        <v>423</v>
      </c>
      <c r="F28" s="17">
        <v>17602</v>
      </c>
      <c r="G28" s="17">
        <v>1178.93</v>
      </c>
      <c r="H28" s="17">
        <v>1.87</v>
      </c>
    </row>
    <row r="29" spans="2:8" s="12" customFormat="1" x14ac:dyDescent="0.25">
      <c r="B29" s="12" t="s">
        <v>1612</v>
      </c>
      <c r="C29" s="27" t="s">
        <v>143</v>
      </c>
      <c r="D29" s="12" t="s">
        <v>328</v>
      </c>
      <c r="E29" s="12" t="s">
        <v>425</v>
      </c>
      <c r="F29" s="17">
        <v>300319</v>
      </c>
      <c r="G29" s="17">
        <v>1078.1500000000001</v>
      </c>
      <c r="H29" s="17">
        <v>1.71</v>
      </c>
    </row>
    <row r="30" spans="2:8" s="12" customFormat="1" x14ac:dyDescent="0.25">
      <c r="B30" s="12" t="s">
        <v>1611</v>
      </c>
      <c r="C30" s="27" t="s">
        <v>143</v>
      </c>
      <c r="D30" s="12" t="s">
        <v>421</v>
      </c>
      <c r="E30" s="12" t="s">
        <v>424</v>
      </c>
      <c r="F30" s="17">
        <v>8346</v>
      </c>
      <c r="G30" s="17">
        <v>1034.8499999999999</v>
      </c>
      <c r="H30" s="17">
        <v>1.64</v>
      </c>
    </row>
    <row r="31" spans="2:8" s="12" customFormat="1" x14ac:dyDescent="0.25">
      <c r="B31" s="12" t="s">
        <v>1613</v>
      </c>
      <c r="C31" s="27" t="s">
        <v>143</v>
      </c>
      <c r="D31" s="12" t="s">
        <v>421</v>
      </c>
      <c r="E31" s="12" t="s">
        <v>426</v>
      </c>
      <c r="F31" s="17">
        <v>111325</v>
      </c>
      <c r="G31" s="17">
        <v>1027.53</v>
      </c>
      <c r="H31" s="17">
        <v>1.63</v>
      </c>
    </row>
    <row r="32" spans="2:8" s="12" customFormat="1" x14ac:dyDescent="0.25">
      <c r="B32" s="12" t="s">
        <v>1614</v>
      </c>
      <c r="C32" s="27" t="s">
        <v>143</v>
      </c>
      <c r="D32" s="12" t="s">
        <v>275</v>
      </c>
      <c r="E32" s="12" t="s">
        <v>427</v>
      </c>
      <c r="F32" s="17">
        <v>68245</v>
      </c>
      <c r="G32" s="17">
        <v>996.24</v>
      </c>
      <c r="H32" s="17">
        <v>1.58</v>
      </c>
    </row>
    <row r="33" spans="2:8" s="12" customFormat="1" x14ac:dyDescent="0.25">
      <c r="B33" s="12" t="s">
        <v>1615</v>
      </c>
      <c r="C33" s="27" t="s">
        <v>143</v>
      </c>
      <c r="D33" s="12" t="s">
        <v>328</v>
      </c>
      <c r="E33" s="12" t="s">
        <v>428</v>
      </c>
      <c r="F33" s="17">
        <v>288055</v>
      </c>
      <c r="G33" s="17">
        <v>892.97</v>
      </c>
      <c r="H33" s="17">
        <v>1.42</v>
      </c>
    </row>
    <row r="34" spans="2:8" s="12" customFormat="1" x14ac:dyDescent="0.25">
      <c r="B34" s="12" t="s">
        <v>1616</v>
      </c>
      <c r="C34" s="27" t="s">
        <v>143</v>
      </c>
      <c r="D34" s="12" t="s">
        <v>144</v>
      </c>
      <c r="E34" s="12" t="s">
        <v>429</v>
      </c>
      <c r="F34" s="17">
        <v>66893</v>
      </c>
      <c r="G34" s="17">
        <v>885.73</v>
      </c>
      <c r="H34" s="17">
        <v>1.41</v>
      </c>
    </row>
    <row r="35" spans="2:8" s="12" customFormat="1" x14ac:dyDescent="0.25">
      <c r="B35" s="12" t="s">
        <v>1617</v>
      </c>
      <c r="C35" s="27" t="s">
        <v>143</v>
      </c>
      <c r="D35" s="12" t="s">
        <v>392</v>
      </c>
      <c r="E35" s="12" t="s">
        <v>430</v>
      </c>
      <c r="F35" s="17">
        <v>520778</v>
      </c>
      <c r="G35" s="17">
        <v>870.74</v>
      </c>
      <c r="H35" s="17">
        <v>1.38</v>
      </c>
    </row>
    <row r="36" spans="2:8" s="12" customFormat="1" x14ac:dyDescent="0.25">
      <c r="B36" s="12" t="s">
        <v>1523</v>
      </c>
      <c r="C36" s="27" t="s">
        <v>143</v>
      </c>
      <c r="D36" s="12" t="s">
        <v>261</v>
      </c>
      <c r="E36" s="12" t="s">
        <v>262</v>
      </c>
      <c r="F36" s="17">
        <v>26372</v>
      </c>
      <c r="G36" s="17">
        <v>854.95</v>
      </c>
      <c r="H36" s="17">
        <v>1.36</v>
      </c>
    </row>
    <row r="37" spans="2:8" s="12" customFormat="1" x14ac:dyDescent="0.25">
      <c r="B37" s="12" t="s">
        <v>1618</v>
      </c>
      <c r="C37" s="27" t="s">
        <v>143</v>
      </c>
      <c r="D37" s="12" t="s">
        <v>261</v>
      </c>
      <c r="E37" s="12" t="s">
        <v>431</v>
      </c>
      <c r="F37" s="17">
        <v>28497</v>
      </c>
      <c r="G37" s="17">
        <v>821.06</v>
      </c>
      <c r="H37" s="17">
        <v>1.3</v>
      </c>
    </row>
    <row r="38" spans="2:8" s="12" customFormat="1" x14ac:dyDescent="0.25">
      <c r="B38" s="12" t="s">
        <v>1528</v>
      </c>
      <c r="C38" s="27" t="s">
        <v>143</v>
      </c>
      <c r="D38" s="12" t="s">
        <v>270</v>
      </c>
      <c r="E38" s="12" t="s">
        <v>271</v>
      </c>
      <c r="F38" s="17">
        <v>7299</v>
      </c>
      <c r="G38" s="17">
        <v>723.73</v>
      </c>
      <c r="H38" s="17">
        <v>1.1499999999999999</v>
      </c>
    </row>
    <row r="39" spans="2:8" s="12" customFormat="1" x14ac:dyDescent="0.25">
      <c r="B39" s="12" t="s">
        <v>1669</v>
      </c>
      <c r="C39" s="27" t="s">
        <v>143</v>
      </c>
      <c r="D39" s="12" t="s">
        <v>536</v>
      </c>
      <c r="E39" s="12" t="s">
        <v>537</v>
      </c>
      <c r="F39" s="17">
        <v>144122</v>
      </c>
      <c r="G39" s="17">
        <v>707.93</v>
      </c>
      <c r="H39" s="17">
        <v>1.1200000000000001</v>
      </c>
    </row>
    <row r="40" spans="2:8" s="12" customFormat="1" x14ac:dyDescent="0.25">
      <c r="B40" s="12" t="s">
        <v>1627</v>
      </c>
      <c r="C40" s="27" t="s">
        <v>143</v>
      </c>
      <c r="D40" s="12" t="s">
        <v>272</v>
      </c>
      <c r="E40" s="12" t="s">
        <v>450</v>
      </c>
      <c r="F40" s="17">
        <v>46424</v>
      </c>
      <c r="G40" s="17">
        <v>667.3</v>
      </c>
      <c r="H40" s="17">
        <v>1.06</v>
      </c>
    </row>
    <row r="41" spans="2:8" s="12" customFormat="1" x14ac:dyDescent="0.25">
      <c r="B41" s="12" t="s">
        <v>540</v>
      </c>
      <c r="C41" s="27" t="s">
        <v>143</v>
      </c>
      <c r="D41" s="12" t="s">
        <v>322</v>
      </c>
      <c r="E41" s="12" t="s">
        <v>541</v>
      </c>
      <c r="F41" s="17">
        <v>246503</v>
      </c>
      <c r="G41" s="17">
        <v>651.63</v>
      </c>
      <c r="H41" s="17">
        <v>1.03</v>
      </c>
    </row>
    <row r="42" spans="2:8" s="12" customFormat="1" x14ac:dyDescent="0.25">
      <c r="B42" s="12" t="s">
        <v>1752</v>
      </c>
      <c r="C42" s="27" t="s">
        <v>143</v>
      </c>
      <c r="D42" s="12" t="s">
        <v>421</v>
      </c>
      <c r="E42" s="12" t="s">
        <v>658</v>
      </c>
      <c r="F42" s="17">
        <v>7159</v>
      </c>
      <c r="G42" s="17">
        <v>650.38</v>
      </c>
      <c r="H42" s="17">
        <v>1.03</v>
      </c>
    </row>
    <row r="43" spans="2:8" s="12" customFormat="1" x14ac:dyDescent="0.25">
      <c r="B43" s="12" t="s">
        <v>1679</v>
      </c>
      <c r="C43" s="27" t="s">
        <v>143</v>
      </c>
      <c r="D43" s="12" t="s">
        <v>549</v>
      </c>
      <c r="E43" s="12" t="s">
        <v>550</v>
      </c>
      <c r="F43" s="17">
        <v>92317</v>
      </c>
      <c r="G43" s="17">
        <v>636.39</v>
      </c>
      <c r="H43" s="17">
        <v>1.01</v>
      </c>
    </row>
    <row r="44" spans="2:8" s="12" customFormat="1" x14ac:dyDescent="0.25">
      <c r="B44" s="12" t="s">
        <v>1619</v>
      </c>
      <c r="C44" s="27" t="s">
        <v>143</v>
      </c>
      <c r="D44" s="12" t="s">
        <v>250</v>
      </c>
      <c r="E44" s="12" t="s">
        <v>432</v>
      </c>
      <c r="F44" s="17">
        <v>41807</v>
      </c>
      <c r="G44" s="17">
        <v>611.16</v>
      </c>
      <c r="H44" s="17">
        <v>0.97</v>
      </c>
    </row>
    <row r="45" spans="2:8" s="12" customFormat="1" x14ac:dyDescent="0.25">
      <c r="B45" s="12" t="s">
        <v>1836</v>
      </c>
      <c r="C45" s="27" t="s">
        <v>143</v>
      </c>
      <c r="D45" s="12" t="s">
        <v>825</v>
      </c>
      <c r="E45" s="12" t="s">
        <v>826</v>
      </c>
      <c r="F45" s="17">
        <v>16568</v>
      </c>
      <c r="G45" s="17">
        <v>565.19000000000005</v>
      </c>
      <c r="H45" s="17">
        <v>0.9</v>
      </c>
    </row>
    <row r="46" spans="2:8" s="12" customFormat="1" x14ac:dyDescent="0.25">
      <c r="B46" s="12" t="s">
        <v>1673</v>
      </c>
      <c r="C46" s="27" t="s">
        <v>143</v>
      </c>
      <c r="D46" s="12" t="s">
        <v>270</v>
      </c>
      <c r="E46" s="12" t="s">
        <v>543</v>
      </c>
      <c r="F46" s="17">
        <v>23303</v>
      </c>
      <c r="G46" s="17">
        <v>539.76</v>
      </c>
      <c r="H46" s="17">
        <v>0.86</v>
      </c>
    </row>
    <row r="47" spans="2:8" s="12" customFormat="1" x14ac:dyDescent="0.25">
      <c r="B47" s="12" t="s">
        <v>1620</v>
      </c>
      <c r="C47" s="27" t="s">
        <v>143</v>
      </c>
      <c r="D47" s="12" t="s">
        <v>433</v>
      </c>
      <c r="E47" s="12" t="s">
        <v>434</v>
      </c>
      <c r="F47" s="17">
        <v>22546</v>
      </c>
      <c r="G47" s="17">
        <v>530.94000000000005</v>
      </c>
      <c r="H47" s="17">
        <v>0.84</v>
      </c>
    </row>
    <row r="48" spans="2:8" s="12" customFormat="1" x14ac:dyDescent="0.25">
      <c r="B48" s="12" t="s">
        <v>1621</v>
      </c>
      <c r="C48" s="27" t="s">
        <v>143</v>
      </c>
      <c r="D48" s="12" t="s">
        <v>392</v>
      </c>
      <c r="E48" s="12" t="s">
        <v>435</v>
      </c>
      <c r="F48" s="17">
        <v>60280</v>
      </c>
      <c r="G48" s="17">
        <v>530.79999999999995</v>
      </c>
      <c r="H48" s="17">
        <v>0.84</v>
      </c>
    </row>
    <row r="49" spans="2:8" s="12" customFormat="1" x14ac:dyDescent="0.25">
      <c r="B49" s="12" t="s">
        <v>1622</v>
      </c>
      <c r="C49" s="27" t="s">
        <v>143</v>
      </c>
      <c r="D49" s="12" t="s">
        <v>285</v>
      </c>
      <c r="E49" s="12" t="s">
        <v>436</v>
      </c>
      <c r="F49" s="17">
        <v>34284</v>
      </c>
      <c r="G49" s="17">
        <v>524.07000000000005</v>
      </c>
      <c r="H49" s="17">
        <v>0.83</v>
      </c>
    </row>
    <row r="50" spans="2:8" s="12" customFormat="1" x14ac:dyDescent="0.25">
      <c r="B50" s="12" t="s">
        <v>1623</v>
      </c>
      <c r="C50" s="27" t="s">
        <v>143</v>
      </c>
      <c r="D50" s="12" t="s">
        <v>144</v>
      </c>
      <c r="E50" s="12" t="s">
        <v>437</v>
      </c>
      <c r="F50" s="17">
        <v>39993</v>
      </c>
      <c r="G50" s="17">
        <v>491.29</v>
      </c>
      <c r="H50" s="17">
        <v>0.78</v>
      </c>
    </row>
    <row r="51" spans="2:8" s="12" customFormat="1" x14ac:dyDescent="0.25">
      <c r="B51" s="12" t="s">
        <v>1697</v>
      </c>
      <c r="C51" s="27" t="s">
        <v>143</v>
      </c>
      <c r="D51" s="12" t="s">
        <v>275</v>
      </c>
      <c r="E51" s="12" t="s">
        <v>582</v>
      </c>
      <c r="F51" s="17">
        <v>33166</v>
      </c>
      <c r="G51" s="17">
        <v>479.98</v>
      </c>
      <c r="H51" s="17">
        <v>0.76</v>
      </c>
    </row>
    <row r="52" spans="2:8" s="12" customFormat="1" x14ac:dyDescent="0.25">
      <c r="B52" s="12" t="s">
        <v>1531</v>
      </c>
      <c r="C52" s="27" t="s">
        <v>143</v>
      </c>
      <c r="D52" s="12" t="s">
        <v>275</v>
      </c>
      <c r="E52" s="12" t="s">
        <v>276</v>
      </c>
      <c r="F52" s="17">
        <v>7696</v>
      </c>
      <c r="G52" s="17">
        <v>445.74</v>
      </c>
      <c r="H52" s="17">
        <v>0.71</v>
      </c>
    </row>
    <row r="53" spans="2:8" s="12" customFormat="1" x14ac:dyDescent="0.25">
      <c r="B53" s="12" t="s">
        <v>1534</v>
      </c>
      <c r="C53" s="27" t="s">
        <v>143</v>
      </c>
      <c r="D53" s="12" t="s">
        <v>280</v>
      </c>
      <c r="E53" s="12" t="s">
        <v>281</v>
      </c>
      <c r="F53" s="17">
        <v>39743</v>
      </c>
      <c r="G53" s="17">
        <v>421.38</v>
      </c>
      <c r="H53" s="17">
        <v>0.67</v>
      </c>
    </row>
    <row r="54" spans="2:8" s="12" customFormat="1" x14ac:dyDescent="0.25">
      <c r="B54" s="12" t="s">
        <v>1637</v>
      </c>
      <c r="C54" s="27" t="s">
        <v>143</v>
      </c>
      <c r="D54" s="12" t="s">
        <v>421</v>
      </c>
      <c r="E54" s="12" t="s">
        <v>462</v>
      </c>
      <c r="F54" s="17">
        <v>8212</v>
      </c>
      <c r="G54" s="17">
        <v>420.42</v>
      </c>
      <c r="H54" s="17">
        <v>0.67</v>
      </c>
    </row>
    <row r="55" spans="2:8" s="12" customFormat="1" x14ac:dyDescent="0.25">
      <c r="B55" s="12" t="s">
        <v>1831</v>
      </c>
      <c r="C55" s="27" t="s">
        <v>143</v>
      </c>
      <c r="D55" s="12" t="s">
        <v>285</v>
      </c>
      <c r="E55" s="12" t="s">
        <v>805</v>
      </c>
      <c r="F55" s="17">
        <v>17469</v>
      </c>
      <c r="G55" s="17">
        <v>411.23</v>
      </c>
      <c r="H55" s="17">
        <v>0.65</v>
      </c>
    </row>
    <row r="56" spans="2:8" s="12" customFormat="1" x14ac:dyDescent="0.25">
      <c r="B56" s="12" t="s">
        <v>1755</v>
      </c>
      <c r="C56" s="27" t="s">
        <v>143</v>
      </c>
      <c r="D56" s="12" t="s">
        <v>421</v>
      </c>
      <c r="E56" s="12" t="s">
        <v>661</v>
      </c>
      <c r="F56" s="17">
        <v>8645</v>
      </c>
      <c r="G56" s="17">
        <v>409.21</v>
      </c>
      <c r="H56" s="17">
        <v>0.65</v>
      </c>
    </row>
    <row r="57" spans="2:8" s="12" customFormat="1" x14ac:dyDescent="0.25">
      <c r="B57" s="12" t="s">
        <v>1696</v>
      </c>
      <c r="C57" s="27" t="s">
        <v>143</v>
      </c>
      <c r="D57" s="12" t="s">
        <v>295</v>
      </c>
      <c r="E57" s="12" t="s">
        <v>581</v>
      </c>
      <c r="F57" s="17">
        <v>28475</v>
      </c>
      <c r="G57" s="17">
        <v>394.78</v>
      </c>
      <c r="H57" s="17">
        <v>0.63</v>
      </c>
    </row>
    <row r="58" spans="2:8" s="12" customFormat="1" x14ac:dyDescent="0.25">
      <c r="B58" s="12" t="s">
        <v>1558</v>
      </c>
      <c r="C58" s="27" t="s">
        <v>143</v>
      </c>
      <c r="D58" s="12" t="s">
        <v>144</v>
      </c>
      <c r="E58" s="12" t="s">
        <v>318</v>
      </c>
      <c r="F58" s="17">
        <v>89145</v>
      </c>
      <c r="G58" s="17">
        <v>390.63</v>
      </c>
      <c r="H58" s="17">
        <v>0.62</v>
      </c>
    </row>
    <row r="59" spans="2:8" s="12" customFormat="1" x14ac:dyDescent="0.25">
      <c r="B59" s="12" t="s">
        <v>1837</v>
      </c>
      <c r="C59" s="27" t="s">
        <v>143</v>
      </c>
      <c r="D59" s="12" t="s">
        <v>433</v>
      </c>
      <c r="E59" s="12" t="s">
        <v>827</v>
      </c>
      <c r="F59" s="17">
        <v>7456</v>
      </c>
      <c r="G59" s="17">
        <v>386.21</v>
      </c>
      <c r="H59" s="17">
        <v>0.61</v>
      </c>
    </row>
    <row r="60" spans="2:8" s="12" customFormat="1" x14ac:dyDescent="0.25">
      <c r="B60" s="12" t="s">
        <v>1674</v>
      </c>
      <c r="C60" s="27" t="s">
        <v>143</v>
      </c>
      <c r="D60" s="12" t="s">
        <v>253</v>
      </c>
      <c r="E60" s="12" t="s">
        <v>544</v>
      </c>
      <c r="F60" s="17">
        <v>60316</v>
      </c>
      <c r="G60" s="17">
        <v>378.66</v>
      </c>
      <c r="H60" s="17">
        <v>0.6</v>
      </c>
    </row>
    <row r="61" spans="2:8" s="12" customFormat="1" x14ac:dyDescent="0.25">
      <c r="B61" s="12" t="s">
        <v>1718</v>
      </c>
      <c r="C61" s="27" t="s">
        <v>143</v>
      </c>
      <c r="D61" s="12" t="s">
        <v>283</v>
      </c>
      <c r="E61" s="12" t="s">
        <v>616</v>
      </c>
      <c r="F61" s="17">
        <v>6360</v>
      </c>
      <c r="G61" s="17">
        <v>371.37</v>
      </c>
      <c r="H61" s="17">
        <v>0.59</v>
      </c>
    </row>
    <row r="62" spans="2:8" s="12" customFormat="1" x14ac:dyDescent="0.25">
      <c r="B62" s="12" t="s">
        <v>1552</v>
      </c>
      <c r="C62" s="27" t="s">
        <v>143</v>
      </c>
      <c r="D62" s="12" t="s">
        <v>295</v>
      </c>
      <c r="E62" s="12" t="s">
        <v>308</v>
      </c>
      <c r="F62" s="17">
        <v>66607</v>
      </c>
      <c r="G62" s="17">
        <v>366.24</v>
      </c>
      <c r="H62" s="17">
        <v>0.57999999999999996</v>
      </c>
    </row>
    <row r="63" spans="2:8" s="12" customFormat="1" x14ac:dyDescent="0.25">
      <c r="B63" s="12" t="s">
        <v>1550</v>
      </c>
      <c r="C63" s="27" t="s">
        <v>143</v>
      </c>
      <c r="D63" s="12" t="s">
        <v>275</v>
      </c>
      <c r="E63" s="12" t="s">
        <v>306</v>
      </c>
      <c r="F63" s="17">
        <v>8048</v>
      </c>
      <c r="G63" s="17">
        <v>346.64</v>
      </c>
      <c r="H63" s="17">
        <v>0.55000000000000004</v>
      </c>
    </row>
    <row r="64" spans="2:8" s="12" customFormat="1" x14ac:dyDescent="0.25">
      <c r="B64" s="12" t="s">
        <v>1819</v>
      </c>
      <c r="C64" s="27" t="s">
        <v>143</v>
      </c>
      <c r="D64" s="12" t="s">
        <v>144</v>
      </c>
      <c r="E64" s="12" t="s">
        <v>147</v>
      </c>
      <c r="F64" s="17">
        <v>5799</v>
      </c>
      <c r="G64" s="17">
        <v>272.66000000000003</v>
      </c>
      <c r="H64" s="17">
        <v>0.43</v>
      </c>
    </row>
    <row r="65" spans="2:8" s="12" customFormat="1" x14ac:dyDescent="0.25">
      <c r="B65" s="12" t="s">
        <v>1693</v>
      </c>
      <c r="C65" s="27" t="s">
        <v>143</v>
      </c>
      <c r="D65" s="12" t="s">
        <v>270</v>
      </c>
      <c r="E65" s="12" t="s">
        <v>566</v>
      </c>
      <c r="F65" s="17">
        <v>771</v>
      </c>
      <c r="G65" s="17">
        <v>7.87</v>
      </c>
      <c r="H65" s="17">
        <v>0.01</v>
      </c>
    </row>
    <row r="66" spans="2:8" s="12" customFormat="1" x14ac:dyDescent="0.25">
      <c r="B66" s="11" t="s">
        <v>155</v>
      </c>
      <c r="C66" s="62"/>
      <c r="D66" s="11"/>
      <c r="E66" s="11"/>
      <c r="F66" s="60"/>
      <c r="G66" s="60">
        <f>SUM(G12:G65)</f>
        <v>62748.200000000004</v>
      </c>
      <c r="H66" s="60">
        <f>SUM(H12:H65)</f>
        <v>99.590000000000032</v>
      </c>
    </row>
    <row r="67" spans="2:8" s="12" customFormat="1" x14ac:dyDescent="0.25">
      <c r="B67" s="74" t="s">
        <v>137</v>
      </c>
      <c r="C67" s="75" t="s">
        <v>138</v>
      </c>
      <c r="D67" s="74" t="s">
        <v>217</v>
      </c>
      <c r="E67" s="74" t="s">
        <v>140</v>
      </c>
      <c r="F67" s="73" t="s">
        <v>149</v>
      </c>
      <c r="G67" s="73" t="s">
        <v>150</v>
      </c>
      <c r="H67" s="73" t="s">
        <v>151</v>
      </c>
    </row>
    <row r="68" spans="2:8" s="12" customFormat="1" x14ac:dyDescent="0.25">
      <c r="B68" s="11" t="s">
        <v>218</v>
      </c>
      <c r="C68" s="27"/>
      <c r="F68" s="17"/>
      <c r="G68" s="17"/>
      <c r="H68" s="17"/>
    </row>
    <row r="69" spans="2:8" s="12" customFormat="1" x14ac:dyDescent="0.25">
      <c r="B69" s="11" t="s">
        <v>142</v>
      </c>
      <c r="C69" s="27"/>
      <c r="F69" s="17"/>
      <c r="G69" s="17"/>
      <c r="H69" s="17"/>
    </row>
    <row r="70" spans="2:8" s="12" customFormat="1" x14ac:dyDescent="0.25">
      <c r="B70" s="11" t="s">
        <v>600</v>
      </c>
      <c r="C70" s="27"/>
      <c r="F70" s="17"/>
      <c r="G70" s="17"/>
      <c r="H70" s="17"/>
    </row>
    <row r="71" spans="2:8" s="12" customFormat="1" x14ac:dyDescent="0.25">
      <c r="B71" s="12" t="s">
        <v>1711</v>
      </c>
      <c r="C71" s="27">
        <v>7.47</v>
      </c>
      <c r="D71" s="12" t="s">
        <v>508</v>
      </c>
      <c r="E71" s="12" t="s">
        <v>601</v>
      </c>
      <c r="F71" s="17">
        <v>5753</v>
      </c>
      <c r="G71" s="17">
        <v>1.67</v>
      </c>
      <c r="H71" s="17">
        <v>0</v>
      </c>
    </row>
    <row r="72" spans="2:8" s="12" customFormat="1" x14ac:dyDescent="0.25">
      <c r="B72" s="11" t="s">
        <v>525</v>
      </c>
      <c r="C72" s="62"/>
      <c r="D72" s="11"/>
      <c r="E72" s="11"/>
      <c r="F72" s="60"/>
      <c r="G72" s="60">
        <f>SUM(G67:G71)</f>
        <v>1.67</v>
      </c>
      <c r="H72" s="60">
        <f>SUM(H67:H71)</f>
        <v>0</v>
      </c>
    </row>
    <row r="73" spans="2:8" s="12" customFormat="1" x14ac:dyDescent="0.25">
      <c r="B73" s="11" t="s">
        <v>526</v>
      </c>
      <c r="C73" s="62"/>
      <c r="D73" s="11"/>
      <c r="E73" s="11"/>
      <c r="F73" s="60"/>
      <c r="G73" s="60">
        <v>12.23</v>
      </c>
      <c r="H73" s="60">
        <v>0.02</v>
      </c>
    </row>
    <row r="74" spans="2:8" s="12" customFormat="1" x14ac:dyDescent="0.25">
      <c r="B74" s="11" t="s">
        <v>157</v>
      </c>
      <c r="C74" s="62"/>
      <c r="D74" s="11"/>
      <c r="E74" s="11"/>
      <c r="F74" s="60"/>
      <c r="G74" s="60">
        <v>62762.100000000006</v>
      </c>
      <c r="H74" s="60">
        <v>99.61</v>
      </c>
    </row>
    <row r="75" spans="2:8" s="12" customFormat="1" x14ac:dyDescent="0.25">
      <c r="B75" s="11" t="s">
        <v>231</v>
      </c>
      <c r="C75" s="62"/>
      <c r="D75" s="11"/>
      <c r="E75" s="11"/>
      <c r="F75" s="60"/>
      <c r="G75" s="60">
        <v>210.50146489999636</v>
      </c>
      <c r="H75" s="60">
        <v>0.39000000000000057</v>
      </c>
    </row>
    <row r="76" spans="2:8" s="12" customFormat="1" x14ac:dyDescent="0.25">
      <c r="B76" s="11" t="s">
        <v>159</v>
      </c>
      <c r="C76" s="62"/>
      <c r="D76" s="11"/>
      <c r="E76" s="11"/>
      <c r="F76" s="60"/>
      <c r="G76" s="60">
        <v>62972.601464899999</v>
      </c>
      <c r="H76" s="60">
        <v>100</v>
      </c>
    </row>
    <row r="77" spans="2:8" s="12" customFormat="1" x14ac:dyDescent="0.25">
      <c r="B77" s="12" t="s">
        <v>160</v>
      </c>
      <c r="C77" s="27"/>
      <c r="F77" s="17"/>
      <c r="G77" s="17"/>
      <c r="H77" s="17"/>
    </row>
    <row r="78" spans="2:8" s="12" customFormat="1" x14ac:dyDescent="0.25">
      <c r="B78" s="11" t="s">
        <v>161</v>
      </c>
      <c r="C78" s="27"/>
      <c r="F78" s="17"/>
      <c r="G78" s="17"/>
      <c r="H78" s="17"/>
    </row>
    <row r="79" spans="2:8" s="12" customFormat="1" x14ac:dyDescent="0.25">
      <c r="B79" s="11" t="s">
        <v>162</v>
      </c>
      <c r="C79" s="27" t="s">
        <v>163</v>
      </c>
      <c r="F79" s="17"/>
      <c r="G79" s="17"/>
      <c r="H79" s="17"/>
    </row>
    <row r="80" spans="2:8" s="12" customFormat="1" x14ac:dyDescent="0.25">
      <c r="B80" s="11" t="s">
        <v>166</v>
      </c>
      <c r="C80" s="27" t="s">
        <v>165</v>
      </c>
      <c r="F80" s="17"/>
      <c r="G80" s="17"/>
      <c r="H80" s="17"/>
    </row>
    <row r="81" spans="2:8" s="12" customFormat="1" x14ac:dyDescent="0.25">
      <c r="B81" s="11" t="s">
        <v>167</v>
      </c>
      <c r="C81" s="27" t="s">
        <v>165</v>
      </c>
      <c r="F81" s="17"/>
      <c r="G81" s="17"/>
      <c r="H81" s="17"/>
    </row>
    <row r="82" spans="2:8" s="12" customFormat="1" x14ac:dyDescent="0.25">
      <c r="B82" s="11" t="s">
        <v>168</v>
      </c>
      <c r="C82" s="27" t="s">
        <v>169</v>
      </c>
      <c r="F82" s="17"/>
      <c r="G82" s="17"/>
      <c r="H82" s="17"/>
    </row>
    <row r="83" spans="2:8" s="12" customFormat="1" x14ac:dyDescent="0.25">
      <c r="B83" s="11" t="s">
        <v>835</v>
      </c>
      <c r="C83" s="62"/>
      <c r="F83" s="17"/>
      <c r="G83" s="17"/>
      <c r="H83" s="17"/>
    </row>
    <row r="84" spans="2:8" s="12" customFormat="1" x14ac:dyDescent="0.25">
      <c r="B84" s="11" t="s">
        <v>836</v>
      </c>
      <c r="C84" s="62"/>
      <c r="F84" s="17"/>
      <c r="G84" s="17"/>
      <c r="H84" s="17"/>
    </row>
    <row r="85" spans="2:8" s="12" customFormat="1" x14ac:dyDescent="0.25">
      <c r="B85" s="11" t="s">
        <v>657</v>
      </c>
      <c r="C85" s="62"/>
      <c r="F85" s="17"/>
      <c r="G85" s="17"/>
      <c r="H85" s="17"/>
    </row>
    <row r="86" spans="2:8" s="12" customFormat="1" x14ac:dyDescent="0.25">
      <c r="B86" s="12" t="s">
        <v>174</v>
      </c>
      <c r="C86" s="27"/>
      <c r="F86" s="17"/>
      <c r="G86" s="17"/>
      <c r="H86" s="17"/>
    </row>
    <row r="87" spans="2:8" s="12" customFormat="1" x14ac:dyDescent="0.25">
      <c r="B87" s="12" t="s">
        <v>234</v>
      </c>
      <c r="C87" s="27"/>
      <c r="F87" s="17"/>
      <c r="G87" s="17"/>
      <c r="H87" s="17"/>
    </row>
    <row r="90" spans="2:8" s="12" customFormat="1" x14ac:dyDescent="0.25">
      <c r="B90" s="6" t="s">
        <v>1500</v>
      </c>
      <c r="C90" s="7"/>
      <c r="F90" s="17"/>
      <c r="G90" s="17"/>
      <c r="H90" s="17"/>
    </row>
    <row r="91" spans="2:8" s="12" customFormat="1" ht="30" x14ac:dyDescent="0.25">
      <c r="B91" s="6" t="s">
        <v>235</v>
      </c>
      <c r="C91" s="8" t="s">
        <v>236</v>
      </c>
      <c r="F91" s="17"/>
      <c r="G91" s="17"/>
      <c r="H91" s="17"/>
    </row>
    <row r="92" spans="2:8" s="12" customFormat="1" x14ac:dyDescent="0.25">
      <c r="B92" s="156" t="s">
        <v>237</v>
      </c>
      <c r="C92" s="2"/>
      <c r="F92" s="17"/>
      <c r="G92" s="17"/>
      <c r="H92" s="17"/>
    </row>
    <row r="93" spans="2:8" s="12" customFormat="1" x14ac:dyDescent="0.25">
      <c r="B93" s="156" t="s">
        <v>238</v>
      </c>
      <c r="C93" s="2"/>
      <c r="F93" s="17"/>
      <c r="G93" s="17"/>
      <c r="H93" s="17"/>
    </row>
    <row r="94" spans="2:8" s="12" customFormat="1" x14ac:dyDescent="0.25">
      <c r="B94" s="156" t="s">
        <v>239</v>
      </c>
      <c r="C94" s="2"/>
      <c r="F94" s="17"/>
      <c r="G94" s="17"/>
      <c r="H94" s="17"/>
    </row>
    <row r="95" spans="2:8" s="12" customFormat="1" x14ac:dyDescent="0.25">
      <c r="B95" s="156" t="s">
        <v>240</v>
      </c>
      <c r="C95" s="2"/>
      <c r="F95" s="17"/>
      <c r="G95" s="17"/>
      <c r="H95" s="17"/>
    </row>
    <row r="96" spans="2:8" s="12" customFormat="1" x14ac:dyDescent="0.25">
      <c r="B96" s="156" t="s">
        <v>241</v>
      </c>
      <c r="C96" s="2"/>
      <c r="F96" s="17"/>
      <c r="G96" s="17"/>
      <c r="H96" s="17"/>
    </row>
    <row r="97" spans="2:8" s="12" customFormat="1" x14ac:dyDescent="0.25">
      <c r="B97" s="156" t="s">
        <v>242</v>
      </c>
      <c r="C97" s="2"/>
      <c r="F97" s="17"/>
      <c r="G97" s="17"/>
      <c r="H97" s="17"/>
    </row>
    <row r="98" spans="2:8" s="12" customFormat="1" x14ac:dyDescent="0.25">
      <c r="B98" s="6" t="s">
        <v>243</v>
      </c>
      <c r="C98" s="7"/>
      <c r="F98" s="17"/>
      <c r="G98" s="17"/>
      <c r="H98" s="17"/>
    </row>
    <row r="100" spans="2:8" s="12" customFormat="1" x14ac:dyDescent="0.25">
      <c r="B100" s="156" t="s">
        <v>175</v>
      </c>
      <c r="C100" s="2"/>
      <c r="D100" s="156"/>
      <c r="F100" s="17"/>
      <c r="G100" s="17"/>
      <c r="H100" s="17"/>
    </row>
    <row r="101" spans="2:8" s="12" customFormat="1" ht="30" x14ac:dyDescent="0.25">
      <c r="B101" s="4" t="s">
        <v>176</v>
      </c>
      <c r="C101" s="3" t="s">
        <v>177</v>
      </c>
      <c r="D101" s="4" t="s">
        <v>178</v>
      </c>
      <c r="F101" s="17"/>
      <c r="G101" s="17"/>
      <c r="H101" s="17"/>
    </row>
    <row r="102" spans="2:8" s="12" customFormat="1" x14ac:dyDescent="0.25">
      <c r="B102" s="156" t="s">
        <v>165</v>
      </c>
      <c r="C102" s="2" t="s">
        <v>165</v>
      </c>
      <c r="D102" s="156" t="s">
        <v>165</v>
      </c>
      <c r="F102" s="17"/>
      <c r="G102" s="17"/>
      <c r="H102" s="17"/>
    </row>
    <row r="104" spans="2:8" s="12" customFormat="1" x14ac:dyDescent="0.25">
      <c r="B104" s="6" t="s">
        <v>179</v>
      </c>
      <c r="C104" s="14">
        <v>45443</v>
      </c>
      <c r="D104" s="156"/>
      <c r="E104" s="63"/>
      <c r="F104" s="69"/>
      <c r="G104" s="17"/>
      <c r="H104" s="17"/>
    </row>
    <row r="105" spans="2:8" s="12" customFormat="1" x14ac:dyDescent="0.25">
      <c r="B105" s="6" t="s">
        <v>180</v>
      </c>
      <c r="C105" s="7" t="s">
        <v>181</v>
      </c>
      <c r="D105" s="6" t="s">
        <v>182</v>
      </c>
      <c r="E105" s="64" t="s">
        <v>183</v>
      </c>
      <c r="F105" s="61" t="s">
        <v>184</v>
      </c>
      <c r="G105" s="60"/>
      <c r="H105" s="17"/>
    </row>
    <row r="106" spans="2:8" s="12" customFormat="1" x14ac:dyDescent="0.25">
      <c r="B106" s="67" t="s">
        <v>165</v>
      </c>
      <c r="C106" s="68" t="s">
        <v>165</v>
      </c>
      <c r="D106" s="67" t="s">
        <v>165</v>
      </c>
      <c r="E106" s="66" t="s">
        <v>165</v>
      </c>
      <c r="F106" s="65" t="s">
        <v>165</v>
      </c>
      <c r="G106" s="17"/>
      <c r="H106" s="17"/>
    </row>
    <row r="109" spans="2:8" s="12" customFormat="1" x14ac:dyDescent="0.25">
      <c r="B109" s="11" t="s">
        <v>185</v>
      </c>
      <c r="C109" s="27"/>
      <c r="F109" s="17"/>
      <c r="G109" s="17"/>
      <c r="H109" s="17"/>
    </row>
    <row r="110" spans="2:8" s="12" customFormat="1" x14ac:dyDescent="0.25">
      <c r="B110" s="11"/>
      <c r="C110" s="27"/>
      <c r="F110" s="17"/>
      <c r="G110" s="17"/>
      <c r="H110" s="17"/>
    </row>
    <row r="111" spans="2:8" s="12" customFormat="1" x14ac:dyDescent="0.25">
      <c r="B111" s="11" t="s">
        <v>186</v>
      </c>
      <c r="C111" s="27"/>
      <c r="F111" s="17"/>
      <c r="G111" s="17"/>
      <c r="H111" s="17"/>
    </row>
    <row r="112" spans="2:8" s="12" customFormat="1" x14ac:dyDescent="0.25">
      <c r="B112" s="6" t="s">
        <v>187</v>
      </c>
      <c r="C112" s="7" t="s">
        <v>188</v>
      </c>
      <c r="D112" s="11"/>
      <c r="F112" s="17"/>
      <c r="G112" s="17"/>
      <c r="H112" s="17"/>
    </row>
    <row r="113" spans="2:8" s="12" customFormat="1" x14ac:dyDescent="0.25">
      <c r="B113" s="156" t="s">
        <v>165</v>
      </c>
      <c r="C113" s="2" t="s">
        <v>165</v>
      </c>
      <c r="F113" s="17"/>
      <c r="G113" s="17"/>
      <c r="H113" s="17"/>
    </row>
    <row r="115" spans="2:8" s="12" customFormat="1" x14ac:dyDescent="0.25">
      <c r="B115" s="6" t="s">
        <v>189</v>
      </c>
      <c r="C115" s="7" t="s">
        <v>188</v>
      </c>
      <c r="F115" s="17"/>
      <c r="G115" s="17"/>
      <c r="H115" s="17"/>
    </row>
    <row r="116" spans="2:8" s="12" customFormat="1" x14ac:dyDescent="0.25">
      <c r="B116" s="156" t="s">
        <v>165</v>
      </c>
      <c r="C116" s="2" t="s">
        <v>165</v>
      </c>
      <c r="F116" s="17"/>
      <c r="G116" s="17"/>
      <c r="H116" s="17"/>
    </row>
    <row r="118" spans="2:8" s="12" customFormat="1" x14ac:dyDescent="0.25">
      <c r="B118" s="6" t="s">
        <v>165</v>
      </c>
      <c r="C118" s="7" t="s">
        <v>165</v>
      </c>
      <c r="F118" s="17"/>
      <c r="G118" s="17"/>
      <c r="H118" s="17"/>
    </row>
    <row r="119" spans="2:8" s="12" customFormat="1" x14ac:dyDescent="0.25">
      <c r="B119" s="156" t="s">
        <v>165</v>
      </c>
      <c r="C119" s="2" t="s">
        <v>165</v>
      </c>
      <c r="F119" s="17"/>
      <c r="G119" s="17"/>
      <c r="H119" s="17"/>
    </row>
    <row r="121" spans="2:8" s="12" customFormat="1" x14ac:dyDescent="0.25">
      <c r="B121" s="64" t="s">
        <v>190</v>
      </c>
      <c r="C121" s="7" t="s">
        <v>191</v>
      </c>
      <c r="F121" s="17"/>
      <c r="G121" s="17"/>
      <c r="H121" s="17"/>
    </row>
    <row r="122" spans="2:8" s="12" customFormat="1" x14ac:dyDescent="0.25">
      <c r="B122" s="63" t="s">
        <v>165</v>
      </c>
      <c r="C122" s="2" t="s">
        <v>165</v>
      </c>
      <c r="F122" s="17"/>
      <c r="G122" s="17"/>
      <c r="H122" s="17"/>
    </row>
    <row r="124" spans="2:8" s="12" customFormat="1" x14ac:dyDescent="0.25">
      <c r="B124" s="6" t="s">
        <v>192</v>
      </c>
      <c r="C124" s="7" t="s">
        <v>165</v>
      </c>
      <c r="F124" s="17"/>
      <c r="G124" s="17"/>
      <c r="H124" s="17"/>
    </row>
    <row r="126" spans="2:8" s="12" customFormat="1" x14ac:dyDescent="0.25">
      <c r="B126" s="6" t="s">
        <v>193</v>
      </c>
      <c r="C126" s="14">
        <v>45443</v>
      </c>
      <c r="D126" s="156"/>
      <c r="E126" s="63"/>
      <c r="F126" s="69"/>
      <c r="G126" s="17"/>
      <c r="H126" s="17"/>
    </row>
    <row r="127" spans="2:8" s="12" customFormat="1" x14ac:dyDescent="0.25">
      <c r="B127" s="6" t="s">
        <v>180</v>
      </c>
      <c r="C127" s="7" t="s">
        <v>181</v>
      </c>
      <c r="D127" s="6" t="s">
        <v>182</v>
      </c>
      <c r="E127" s="64" t="s">
        <v>183</v>
      </c>
      <c r="F127" s="61" t="s">
        <v>184</v>
      </c>
      <c r="G127" s="60"/>
      <c r="H127" s="17"/>
    </row>
    <row r="128" spans="2:8" s="12" customFormat="1" x14ac:dyDescent="0.25">
      <c r="B128" s="67" t="s">
        <v>165</v>
      </c>
      <c r="C128" s="68" t="s">
        <v>165</v>
      </c>
      <c r="D128" s="67" t="s">
        <v>165</v>
      </c>
      <c r="E128" s="66" t="s">
        <v>165</v>
      </c>
      <c r="F128" s="65" t="s">
        <v>165</v>
      </c>
      <c r="G128" s="17"/>
      <c r="H128" s="17"/>
    </row>
    <row r="129" spans="2:8" s="12" customFormat="1" x14ac:dyDescent="0.25">
      <c r="B129" s="11" t="s">
        <v>185</v>
      </c>
      <c r="C129" s="27"/>
      <c r="F129" s="17"/>
      <c r="G129" s="17"/>
      <c r="H129" s="17"/>
    </row>
    <row r="130" spans="2:8" s="12" customFormat="1" x14ac:dyDescent="0.25">
      <c r="B130" s="11"/>
      <c r="C130" s="27"/>
      <c r="F130" s="17"/>
      <c r="G130" s="17"/>
      <c r="H130" s="17"/>
    </row>
    <row r="131" spans="2:8" s="12" customFormat="1" x14ac:dyDescent="0.25">
      <c r="B131" s="11" t="s">
        <v>186</v>
      </c>
      <c r="C131" s="27"/>
      <c r="F131" s="17"/>
      <c r="G131" s="17"/>
      <c r="H131" s="17"/>
    </row>
    <row r="132" spans="2:8" s="12" customFormat="1" x14ac:dyDescent="0.25">
      <c r="B132" s="6" t="s">
        <v>187</v>
      </c>
      <c r="C132" s="7" t="s">
        <v>188</v>
      </c>
      <c r="D132" s="11"/>
      <c r="F132" s="17"/>
      <c r="G132" s="17"/>
      <c r="H132" s="17"/>
    </row>
    <row r="133" spans="2:8" s="12" customFormat="1" x14ac:dyDescent="0.25">
      <c r="B133" s="156" t="s">
        <v>165</v>
      </c>
      <c r="C133" s="2" t="s">
        <v>165</v>
      </c>
      <c r="F133" s="17"/>
      <c r="G133" s="17"/>
      <c r="H133" s="17"/>
    </row>
    <row r="135" spans="2:8" s="12" customFormat="1" x14ac:dyDescent="0.25">
      <c r="B135" s="6" t="s">
        <v>189</v>
      </c>
      <c r="C135" s="7" t="s">
        <v>188</v>
      </c>
      <c r="F135" s="17"/>
      <c r="G135" s="17"/>
      <c r="H135" s="17"/>
    </row>
    <row r="136" spans="2:8" s="12" customFormat="1" x14ac:dyDescent="0.25">
      <c r="B136" s="156" t="s">
        <v>165</v>
      </c>
      <c r="C136" s="2" t="s">
        <v>165</v>
      </c>
      <c r="F136" s="17"/>
      <c r="G136" s="17"/>
      <c r="H136" s="17"/>
    </row>
    <row r="138" spans="2:8" s="12" customFormat="1" x14ac:dyDescent="0.25">
      <c r="B138" s="6" t="s">
        <v>165</v>
      </c>
      <c r="C138" s="7" t="s">
        <v>165</v>
      </c>
      <c r="F138" s="17"/>
      <c r="G138" s="17"/>
      <c r="H138" s="17"/>
    </row>
    <row r="139" spans="2:8" s="12" customFormat="1" x14ac:dyDescent="0.25">
      <c r="B139" s="156" t="s">
        <v>165</v>
      </c>
      <c r="C139" s="2" t="s">
        <v>165</v>
      </c>
      <c r="F139" s="17"/>
      <c r="G139" s="17"/>
      <c r="H139" s="17"/>
    </row>
    <row r="141" spans="2:8" s="12" customFormat="1" x14ac:dyDescent="0.25">
      <c r="B141" s="64" t="s">
        <v>190</v>
      </c>
      <c r="C141" s="7" t="s">
        <v>191</v>
      </c>
      <c r="F141" s="17"/>
      <c r="G141" s="17"/>
      <c r="H141" s="17"/>
    </row>
    <row r="142" spans="2:8" s="12" customFormat="1" x14ac:dyDescent="0.25">
      <c r="B142" s="63" t="s">
        <v>165</v>
      </c>
      <c r="C142" s="2" t="s">
        <v>165</v>
      </c>
      <c r="F142" s="17"/>
      <c r="G142" s="17"/>
      <c r="H142" s="17"/>
    </row>
    <row r="144" spans="2:8" s="12" customFormat="1" x14ac:dyDescent="0.25">
      <c r="B144" s="6" t="s">
        <v>192</v>
      </c>
      <c r="C144" s="7" t="s">
        <v>165</v>
      </c>
      <c r="F144" s="17"/>
      <c r="G144" s="17"/>
      <c r="H144" s="17"/>
    </row>
    <row r="147" spans="2:80" s="12" customFormat="1" x14ac:dyDescent="0.25">
      <c r="B147" s="11" t="s">
        <v>194</v>
      </c>
      <c r="C147" s="27"/>
      <c r="F147" s="17"/>
      <c r="G147" s="17"/>
      <c r="H147" s="17"/>
    </row>
    <row r="149" spans="2:80" s="12" customFormat="1" x14ac:dyDescent="0.25">
      <c r="B149" s="6" t="s">
        <v>180</v>
      </c>
      <c r="C149" s="7" t="s">
        <v>195</v>
      </c>
      <c r="D149" s="6" t="s">
        <v>196</v>
      </c>
      <c r="E149" s="6" t="s">
        <v>197</v>
      </c>
      <c r="F149" s="60"/>
      <c r="G149" s="17"/>
      <c r="H149" s="17"/>
    </row>
    <row r="150" spans="2:80" s="12" customFormat="1" x14ac:dyDescent="0.25">
      <c r="B150" s="156" t="s">
        <v>165</v>
      </c>
      <c r="C150" s="2" t="s">
        <v>165</v>
      </c>
      <c r="D150" s="156" t="s">
        <v>165</v>
      </c>
      <c r="E150" s="156" t="s">
        <v>165</v>
      </c>
      <c r="F150" s="17"/>
      <c r="G150" s="17"/>
      <c r="H150" s="17"/>
    </row>
    <row r="153" spans="2:80" s="12" customFormat="1" x14ac:dyDescent="0.25">
      <c r="B153" s="11" t="s">
        <v>198</v>
      </c>
      <c r="C153" s="62" t="s">
        <v>165</v>
      </c>
      <c r="D153" s="11"/>
      <c r="E153" s="11"/>
      <c r="F153" s="60"/>
      <c r="G153" s="60"/>
      <c r="H153" s="60"/>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row>
    <row r="155" spans="2:80" s="12" customFormat="1" x14ac:dyDescent="0.25">
      <c r="B155" s="11" t="s">
        <v>199</v>
      </c>
      <c r="C155" s="27"/>
      <c r="F155" s="17"/>
      <c r="G155" s="17"/>
      <c r="H155" s="17"/>
    </row>
    <row r="157" spans="2:80" s="12" customFormat="1" x14ac:dyDescent="0.25">
      <c r="B157" s="6" t="s">
        <v>200</v>
      </c>
      <c r="C157" s="7" t="s">
        <v>188</v>
      </c>
      <c r="D157" s="11"/>
      <c r="F157" s="17"/>
      <c r="G157" s="17"/>
      <c r="H157" s="17"/>
    </row>
    <row r="158" spans="2:80" s="12" customFormat="1" x14ac:dyDescent="0.25">
      <c r="B158" s="156" t="s">
        <v>165</v>
      </c>
      <c r="C158" s="2" t="s">
        <v>165</v>
      </c>
      <c r="F158" s="17"/>
      <c r="G158" s="17"/>
      <c r="H158" s="17"/>
    </row>
    <row r="161" spans="2:80" s="12" customFormat="1" x14ac:dyDescent="0.25">
      <c r="B161" s="6" t="s">
        <v>201</v>
      </c>
      <c r="C161" s="7" t="s">
        <v>202</v>
      </c>
      <c r="D161" s="11"/>
      <c r="F161" s="17"/>
      <c r="G161" s="17"/>
      <c r="H161" s="17"/>
    </row>
    <row r="162" spans="2:80" s="12" customFormat="1" x14ac:dyDescent="0.25">
      <c r="B162" s="156" t="s">
        <v>165</v>
      </c>
      <c r="C162" s="2" t="s">
        <v>165</v>
      </c>
      <c r="F162" s="17"/>
      <c r="G162" s="17"/>
      <c r="H162" s="17"/>
    </row>
    <row r="165" spans="2:80" s="12" customFormat="1" x14ac:dyDescent="0.25">
      <c r="B165" s="11" t="s">
        <v>203</v>
      </c>
      <c r="C165" s="27"/>
      <c r="F165" s="17"/>
      <c r="G165" s="17"/>
      <c r="H165" s="17"/>
    </row>
    <row r="168" spans="2:80" s="12" customFormat="1" x14ac:dyDescent="0.25">
      <c r="B168" s="11" t="s">
        <v>204</v>
      </c>
      <c r="C168" s="27"/>
      <c r="F168" s="17"/>
      <c r="G168" s="17"/>
      <c r="H168" s="17"/>
    </row>
    <row r="170" spans="2:80" s="12" customFormat="1" x14ac:dyDescent="0.25">
      <c r="B170" s="6" t="s">
        <v>180</v>
      </c>
      <c r="C170" s="7" t="s">
        <v>205</v>
      </c>
      <c r="D170" s="6" t="s">
        <v>195</v>
      </c>
      <c r="E170" s="6" t="s">
        <v>196</v>
      </c>
      <c r="F170" s="61" t="s">
        <v>197</v>
      </c>
      <c r="G170" s="60"/>
      <c r="H170" s="17"/>
    </row>
    <row r="171" spans="2:80" s="12" customFormat="1" x14ac:dyDescent="0.25">
      <c r="B171" s="156" t="s">
        <v>165</v>
      </c>
      <c r="C171" s="2" t="s">
        <v>165</v>
      </c>
      <c r="D171" s="156" t="s">
        <v>165</v>
      </c>
      <c r="E171" s="156" t="s">
        <v>165</v>
      </c>
      <c r="F171" s="59" t="s">
        <v>165</v>
      </c>
      <c r="G171" s="17"/>
      <c r="H171" s="17"/>
    </row>
    <row r="174" spans="2:80" s="12" customFormat="1" x14ac:dyDescent="0.25">
      <c r="B174" s="11" t="s">
        <v>198</v>
      </c>
      <c r="C174" s="62" t="s">
        <v>165</v>
      </c>
      <c r="D174" s="11"/>
      <c r="E174" s="11"/>
      <c r="F174" s="60"/>
      <c r="G174" s="60"/>
      <c r="H174" s="60"/>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row>
    <row r="176" spans="2:80" s="12" customFormat="1" x14ac:dyDescent="0.25">
      <c r="B176" s="11" t="s">
        <v>199</v>
      </c>
      <c r="C176" s="27"/>
      <c r="F176" s="17"/>
      <c r="G176" s="17"/>
      <c r="H176" s="17"/>
    </row>
    <row r="178" spans="2:8" s="12" customFormat="1" x14ac:dyDescent="0.25">
      <c r="B178" s="6" t="s">
        <v>200</v>
      </c>
      <c r="C178" s="7" t="s">
        <v>188</v>
      </c>
      <c r="D178" s="11"/>
      <c r="F178" s="17"/>
      <c r="G178" s="17"/>
      <c r="H178" s="17"/>
    </row>
    <row r="179" spans="2:8" s="12" customFormat="1" x14ac:dyDescent="0.25">
      <c r="B179" s="156" t="s">
        <v>165</v>
      </c>
      <c r="C179" s="2" t="s">
        <v>165</v>
      </c>
      <c r="F179" s="17"/>
      <c r="G179" s="17"/>
      <c r="H179" s="17"/>
    </row>
    <row r="182" spans="2:8" s="12" customFormat="1" x14ac:dyDescent="0.25">
      <c r="B182" s="6" t="s">
        <v>201</v>
      </c>
      <c r="C182" s="7" t="s">
        <v>202</v>
      </c>
      <c r="D182" s="11"/>
      <c r="F182" s="17"/>
      <c r="G182" s="17"/>
      <c r="H182" s="17"/>
    </row>
    <row r="183" spans="2:8" s="12" customFormat="1" x14ac:dyDescent="0.25">
      <c r="B183" s="156" t="s">
        <v>165</v>
      </c>
      <c r="C183" s="2" t="s">
        <v>165</v>
      </c>
      <c r="F183" s="17"/>
      <c r="G183" s="17"/>
      <c r="H183" s="17"/>
    </row>
    <row r="186" spans="2:8" s="12" customFormat="1" x14ac:dyDescent="0.25">
      <c r="B186" s="11" t="s">
        <v>203</v>
      </c>
      <c r="C186" s="27"/>
      <c r="F186" s="17"/>
      <c r="G186" s="17"/>
      <c r="H186" s="17"/>
    </row>
    <row r="189" spans="2:8" s="12" customFormat="1" x14ac:dyDescent="0.25">
      <c r="B189" s="11" t="s">
        <v>206</v>
      </c>
      <c r="C189" s="27"/>
      <c r="F189" s="17"/>
      <c r="G189" s="17"/>
      <c r="H189" s="17"/>
    </row>
    <row r="190" spans="2:8" s="12" customFormat="1" x14ac:dyDescent="0.25">
      <c r="B190" s="6" t="s">
        <v>180</v>
      </c>
      <c r="C190" s="7" t="s">
        <v>207</v>
      </c>
      <c r="D190" s="6" t="s">
        <v>208</v>
      </c>
      <c r="E190" s="6" t="s">
        <v>209</v>
      </c>
      <c r="F190" s="61" t="s">
        <v>210</v>
      </c>
      <c r="G190" s="60"/>
      <c r="H190" s="17"/>
    </row>
    <row r="191" spans="2:8" s="12" customFormat="1" x14ac:dyDescent="0.25">
      <c r="B191" s="156" t="s">
        <v>165</v>
      </c>
      <c r="C191" s="2" t="s">
        <v>165</v>
      </c>
      <c r="D191" s="156" t="s">
        <v>165</v>
      </c>
      <c r="E191" s="156" t="s">
        <v>165</v>
      </c>
      <c r="F191" s="59" t="s">
        <v>165</v>
      </c>
      <c r="G191" s="17"/>
      <c r="H191" s="17"/>
    </row>
    <row r="192" spans="2:8" s="12" customFormat="1" x14ac:dyDescent="0.25">
      <c r="B192" s="12" t="s">
        <v>211</v>
      </c>
      <c r="C192" s="27"/>
      <c r="F192" s="17"/>
      <c r="G192" s="17"/>
      <c r="H192" s="17"/>
    </row>
  </sheetData>
  <mergeCells count="3">
    <mergeCell ref="B1:E1"/>
    <mergeCell ref="C3:C7"/>
    <mergeCell ref="D3:D7"/>
  </mergeCells>
  <hyperlinks>
    <hyperlink ref="A1" location="Index!A1" display="Index" xr:uid="{32122F6E-C881-4F7D-B7C4-B54CC404AD32}"/>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2F64-1640-40FF-AA94-483CFF6B2F9E}">
  <sheetPr codeName="Sheet39"/>
  <dimension ref="A1:CB212"/>
  <sheetViews>
    <sheetView topLeftCell="A79"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81</v>
      </c>
      <c r="C1" s="188"/>
      <c r="D1" s="188"/>
      <c r="E1" s="188"/>
      <c r="F1" s="17"/>
      <c r="G1" s="17"/>
      <c r="H1" s="17"/>
    </row>
    <row r="3" spans="1:9" s="12" customFormat="1" ht="15" customHeight="1" x14ac:dyDescent="0.25">
      <c r="B3" s="1" t="s">
        <v>81</v>
      </c>
      <c r="C3" s="178"/>
      <c r="D3" s="179"/>
      <c r="F3" s="17"/>
      <c r="G3" s="17"/>
      <c r="H3" s="17"/>
    </row>
    <row r="4" spans="1:9" s="12" customFormat="1" ht="15" customHeight="1" x14ac:dyDescent="0.25">
      <c r="B4" s="5" t="s">
        <v>837</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838</v>
      </c>
      <c r="C6" s="178"/>
      <c r="D6" s="179"/>
      <c r="F6" s="17"/>
      <c r="G6" s="17"/>
      <c r="H6" s="17"/>
    </row>
    <row r="7" spans="1:9" s="12" customFormat="1" ht="15" customHeight="1" x14ac:dyDescent="0.25">
      <c r="B7" s="159" t="s">
        <v>839</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419</v>
      </c>
      <c r="C15" s="27" t="s">
        <v>143</v>
      </c>
      <c r="D15" s="12" t="s">
        <v>250</v>
      </c>
      <c r="E15" s="12" t="s">
        <v>420</v>
      </c>
      <c r="F15" s="17">
        <v>1240000</v>
      </c>
      <c r="G15" s="17">
        <v>10296.34</v>
      </c>
      <c r="H15" s="17">
        <v>3.53</v>
      </c>
    </row>
    <row r="16" spans="1:9" s="12" customFormat="1" x14ac:dyDescent="0.25">
      <c r="B16" s="12" t="s">
        <v>1514</v>
      </c>
      <c r="C16" s="27" t="s">
        <v>143</v>
      </c>
      <c r="D16" s="12" t="s">
        <v>250</v>
      </c>
      <c r="E16" s="12" t="s">
        <v>251</v>
      </c>
      <c r="F16" s="17">
        <v>600000</v>
      </c>
      <c r="G16" s="17">
        <v>9189.2999999999993</v>
      </c>
      <c r="H16" s="17">
        <v>3.15</v>
      </c>
    </row>
    <row r="17" spans="2:8" s="12" customFormat="1" x14ac:dyDescent="0.25">
      <c r="B17" s="12" t="s">
        <v>1521</v>
      </c>
      <c r="C17" s="27" t="s">
        <v>143</v>
      </c>
      <c r="D17" s="12" t="s">
        <v>250</v>
      </c>
      <c r="E17" s="12" t="s">
        <v>258</v>
      </c>
      <c r="F17" s="17">
        <v>750000</v>
      </c>
      <c r="G17" s="17">
        <v>8716.1299999999992</v>
      </c>
      <c r="H17" s="17">
        <v>2.99</v>
      </c>
    </row>
    <row r="18" spans="2:8" s="12" customFormat="1" x14ac:dyDescent="0.25">
      <c r="B18" s="12" t="s">
        <v>1516</v>
      </c>
      <c r="C18" s="27" t="s">
        <v>143</v>
      </c>
      <c r="D18" s="12" t="s">
        <v>253</v>
      </c>
      <c r="E18" s="12" t="s">
        <v>254</v>
      </c>
      <c r="F18" s="17">
        <v>300000</v>
      </c>
      <c r="G18" s="17">
        <v>8582.4</v>
      </c>
      <c r="H18" s="17">
        <v>2.95</v>
      </c>
    </row>
    <row r="19" spans="2:8" s="12" customFormat="1" x14ac:dyDescent="0.25">
      <c r="B19" s="12" t="s">
        <v>1608</v>
      </c>
      <c r="C19" s="27" t="s">
        <v>143</v>
      </c>
      <c r="D19" s="12" t="s">
        <v>315</v>
      </c>
      <c r="E19" s="12" t="s">
        <v>418</v>
      </c>
      <c r="F19" s="17">
        <v>625000</v>
      </c>
      <c r="G19" s="17">
        <v>8579.69</v>
      </c>
      <c r="H19" s="17">
        <v>2.95</v>
      </c>
    </row>
    <row r="20" spans="2:8" s="12" customFormat="1" x14ac:dyDescent="0.25">
      <c r="B20" s="12" t="s">
        <v>1612</v>
      </c>
      <c r="C20" s="27" t="s">
        <v>143</v>
      </c>
      <c r="D20" s="12" t="s">
        <v>328</v>
      </c>
      <c r="E20" s="12" t="s">
        <v>425</v>
      </c>
      <c r="F20" s="17">
        <v>2325000</v>
      </c>
      <c r="G20" s="17">
        <v>8346.75</v>
      </c>
      <c r="H20" s="17">
        <v>2.87</v>
      </c>
    </row>
    <row r="21" spans="2:8" s="12" customFormat="1" x14ac:dyDescent="0.25">
      <c r="B21" s="12" t="s">
        <v>1801</v>
      </c>
      <c r="C21" s="27" t="s">
        <v>143</v>
      </c>
      <c r="D21" s="12" t="s">
        <v>285</v>
      </c>
      <c r="E21" s="12" t="s">
        <v>735</v>
      </c>
      <c r="F21" s="17">
        <v>1661428</v>
      </c>
      <c r="G21" s="17">
        <v>8181.7</v>
      </c>
      <c r="H21" s="17">
        <v>2.81</v>
      </c>
    </row>
    <row r="22" spans="2:8" s="12" customFormat="1" x14ac:dyDescent="0.25">
      <c r="B22" s="12" t="s">
        <v>1704</v>
      </c>
      <c r="C22" s="27" t="s">
        <v>143</v>
      </c>
      <c r="D22" s="12" t="s">
        <v>266</v>
      </c>
      <c r="E22" s="12" t="s">
        <v>589</v>
      </c>
      <c r="F22" s="17">
        <v>840000</v>
      </c>
      <c r="G22" s="17">
        <v>7142.1</v>
      </c>
      <c r="H22" s="17">
        <v>2.4500000000000002</v>
      </c>
    </row>
    <row r="23" spans="2:8" s="12" customFormat="1" x14ac:dyDescent="0.25">
      <c r="B23" s="12" t="s">
        <v>1835</v>
      </c>
      <c r="C23" s="27" t="s">
        <v>143</v>
      </c>
      <c r="D23" s="12" t="s">
        <v>266</v>
      </c>
      <c r="E23" s="12" t="s">
        <v>814</v>
      </c>
      <c r="F23" s="17">
        <v>4600000</v>
      </c>
      <c r="G23" s="17">
        <v>6957.5</v>
      </c>
      <c r="H23" s="17">
        <v>2.39</v>
      </c>
    </row>
    <row r="24" spans="2:8" s="12" customFormat="1" x14ac:dyDescent="0.25">
      <c r="B24" s="12" t="s">
        <v>1716</v>
      </c>
      <c r="C24" s="27" t="s">
        <v>143</v>
      </c>
      <c r="D24" s="12" t="s">
        <v>447</v>
      </c>
      <c r="E24" s="12" t="s">
        <v>614</v>
      </c>
      <c r="F24" s="17">
        <v>3025000</v>
      </c>
      <c r="G24" s="17">
        <v>6776</v>
      </c>
      <c r="H24" s="17">
        <v>2.33</v>
      </c>
    </row>
    <row r="25" spans="2:8" s="12" customFormat="1" x14ac:dyDescent="0.25">
      <c r="B25" s="12" t="s">
        <v>749</v>
      </c>
      <c r="C25" s="27" t="s">
        <v>143</v>
      </c>
      <c r="D25" s="12" t="s">
        <v>250</v>
      </c>
      <c r="E25" s="12" t="s">
        <v>750</v>
      </c>
      <c r="F25" s="17">
        <v>1150000</v>
      </c>
      <c r="G25" s="17">
        <v>6526.25</v>
      </c>
      <c r="H25" s="17">
        <v>2.2400000000000002</v>
      </c>
    </row>
    <row r="26" spans="2:8" s="12" customFormat="1" x14ac:dyDescent="0.25">
      <c r="B26" s="12" t="s">
        <v>1720</v>
      </c>
      <c r="C26" s="27" t="s">
        <v>143</v>
      </c>
      <c r="D26" s="12" t="s">
        <v>335</v>
      </c>
      <c r="E26" s="12" t="s">
        <v>618</v>
      </c>
      <c r="F26" s="17">
        <v>475200</v>
      </c>
      <c r="G26" s="17">
        <v>6099.67</v>
      </c>
      <c r="H26" s="17">
        <v>2.09</v>
      </c>
    </row>
    <row r="27" spans="2:8" s="12" customFormat="1" x14ac:dyDescent="0.25">
      <c r="B27" s="12" t="s">
        <v>1800</v>
      </c>
      <c r="C27" s="27" t="s">
        <v>143</v>
      </c>
      <c r="D27" s="12" t="s">
        <v>285</v>
      </c>
      <c r="E27" s="12" t="s">
        <v>734</v>
      </c>
      <c r="F27" s="17">
        <v>1100000</v>
      </c>
      <c r="G27" s="17">
        <v>5915.25</v>
      </c>
      <c r="H27" s="17">
        <v>2.0299999999999998</v>
      </c>
    </row>
    <row r="28" spans="2:8" s="12" customFormat="1" x14ac:dyDescent="0.25">
      <c r="B28" s="12" t="s">
        <v>1669</v>
      </c>
      <c r="C28" s="27" t="s">
        <v>143</v>
      </c>
      <c r="D28" s="12" t="s">
        <v>536</v>
      </c>
      <c r="E28" s="12" t="s">
        <v>537</v>
      </c>
      <c r="F28" s="17">
        <v>1200000</v>
      </c>
      <c r="G28" s="17">
        <v>5894.4</v>
      </c>
      <c r="H28" s="17">
        <v>2.02</v>
      </c>
    </row>
    <row r="29" spans="2:8" s="12" customFormat="1" x14ac:dyDescent="0.25">
      <c r="B29" s="12" t="s">
        <v>1522</v>
      </c>
      <c r="C29" s="27" t="s">
        <v>143</v>
      </c>
      <c r="D29" s="12" t="s">
        <v>259</v>
      </c>
      <c r="E29" s="12" t="s">
        <v>260</v>
      </c>
      <c r="F29" s="17">
        <v>158015</v>
      </c>
      <c r="G29" s="17">
        <v>5798.04</v>
      </c>
      <c r="H29" s="17">
        <v>1.99</v>
      </c>
    </row>
    <row r="30" spans="2:8" s="12" customFormat="1" x14ac:dyDescent="0.25">
      <c r="B30" s="12" t="s">
        <v>1714</v>
      </c>
      <c r="C30" s="27" t="s">
        <v>143</v>
      </c>
      <c r="D30" s="12" t="s">
        <v>264</v>
      </c>
      <c r="E30" s="12" t="s">
        <v>612</v>
      </c>
      <c r="F30" s="17">
        <v>161000</v>
      </c>
      <c r="G30" s="17">
        <v>5717.59</v>
      </c>
      <c r="H30" s="17">
        <v>1.96</v>
      </c>
    </row>
    <row r="31" spans="2:8" s="12" customFormat="1" x14ac:dyDescent="0.25">
      <c r="B31" s="12" t="s">
        <v>1787</v>
      </c>
      <c r="C31" s="27" t="s">
        <v>143</v>
      </c>
      <c r="D31" s="12" t="s">
        <v>250</v>
      </c>
      <c r="E31" s="12" t="s">
        <v>710</v>
      </c>
      <c r="F31" s="17">
        <v>3475000</v>
      </c>
      <c r="G31" s="17">
        <v>5631.24</v>
      </c>
      <c r="H31" s="17">
        <v>1.93</v>
      </c>
    </row>
    <row r="32" spans="2:8" s="12" customFormat="1" x14ac:dyDescent="0.25">
      <c r="B32" s="12" t="s">
        <v>1517</v>
      </c>
      <c r="C32" s="27" t="s">
        <v>143</v>
      </c>
      <c r="D32" s="12" t="s">
        <v>144</v>
      </c>
      <c r="E32" s="12" t="s">
        <v>145</v>
      </c>
      <c r="F32" s="17">
        <v>400000</v>
      </c>
      <c r="G32" s="17">
        <v>5627.6</v>
      </c>
      <c r="H32" s="17">
        <v>1.93</v>
      </c>
    </row>
    <row r="33" spans="2:8" s="12" customFormat="1" x14ac:dyDescent="0.25">
      <c r="B33" s="12" t="s">
        <v>1838</v>
      </c>
      <c r="C33" s="27" t="s">
        <v>143</v>
      </c>
      <c r="D33" s="12" t="s">
        <v>285</v>
      </c>
      <c r="E33" s="12" t="s">
        <v>840</v>
      </c>
      <c r="F33" s="17">
        <v>680000</v>
      </c>
      <c r="G33" s="17">
        <v>4944.96</v>
      </c>
      <c r="H33" s="17">
        <v>1.7</v>
      </c>
    </row>
    <row r="34" spans="2:8" s="12" customFormat="1" x14ac:dyDescent="0.25">
      <c r="B34" s="12" t="s">
        <v>1839</v>
      </c>
      <c r="C34" s="27" t="s">
        <v>143</v>
      </c>
      <c r="D34" s="12" t="s">
        <v>285</v>
      </c>
      <c r="E34" s="12" t="s">
        <v>841</v>
      </c>
      <c r="F34" s="17">
        <v>682444</v>
      </c>
      <c r="G34" s="17">
        <v>4933.3900000000003</v>
      </c>
      <c r="H34" s="17">
        <v>1.69</v>
      </c>
    </row>
    <row r="35" spans="2:8" s="12" customFormat="1" x14ac:dyDescent="0.25">
      <c r="B35" s="12" t="s">
        <v>1574</v>
      </c>
      <c r="C35" s="27" t="s">
        <v>143</v>
      </c>
      <c r="D35" s="12" t="s">
        <v>268</v>
      </c>
      <c r="E35" s="12" t="s">
        <v>351</v>
      </c>
      <c r="F35" s="17">
        <v>300000</v>
      </c>
      <c r="G35" s="17">
        <v>4729.5</v>
      </c>
      <c r="H35" s="17">
        <v>1.62</v>
      </c>
    </row>
    <row r="36" spans="2:8" s="12" customFormat="1" x14ac:dyDescent="0.25">
      <c r="B36" s="12" t="s">
        <v>1707</v>
      </c>
      <c r="C36" s="27" t="s">
        <v>143</v>
      </c>
      <c r="D36" s="12" t="s">
        <v>287</v>
      </c>
      <c r="E36" s="12" t="s">
        <v>592</v>
      </c>
      <c r="F36" s="17">
        <v>120000</v>
      </c>
      <c r="G36" s="17">
        <v>4661.16</v>
      </c>
      <c r="H36" s="17">
        <v>1.6</v>
      </c>
    </row>
    <row r="37" spans="2:8" s="12" customFormat="1" x14ac:dyDescent="0.25">
      <c r="B37" s="12" t="s">
        <v>1616</v>
      </c>
      <c r="C37" s="27" t="s">
        <v>143</v>
      </c>
      <c r="D37" s="12" t="s">
        <v>144</v>
      </c>
      <c r="E37" s="12" t="s">
        <v>429</v>
      </c>
      <c r="F37" s="17">
        <v>350000</v>
      </c>
      <c r="G37" s="17">
        <v>4634.3500000000004</v>
      </c>
      <c r="H37" s="17">
        <v>1.59</v>
      </c>
    </row>
    <row r="38" spans="2:8" s="12" customFormat="1" x14ac:dyDescent="0.25">
      <c r="B38" s="12" t="s">
        <v>1758</v>
      </c>
      <c r="C38" s="27" t="s">
        <v>143</v>
      </c>
      <c r="D38" s="12" t="s">
        <v>386</v>
      </c>
      <c r="E38" s="12" t="s">
        <v>664</v>
      </c>
      <c r="F38" s="17">
        <v>130000</v>
      </c>
      <c r="G38" s="17">
        <v>4601.6099999999997</v>
      </c>
      <c r="H38" s="17">
        <v>1.58</v>
      </c>
    </row>
    <row r="39" spans="2:8" s="12" customFormat="1" x14ac:dyDescent="0.25">
      <c r="B39" s="12" t="s">
        <v>842</v>
      </c>
      <c r="C39" s="27" t="s">
        <v>143</v>
      </c>
      <c r="D39" s="12" t="s">
        <v>324</v>
      </c>
      <c r="E39" s="12" t="s">
        <v>843</v>
      </c>
      <c r="F39" s="17">
        <v>3300000</v>
      </c>
      <c r="G39" s="17">
        <v>4285.05</v>
      </c>
      <c r="H39" s="17">
        <v>1.47</v>
      </c>
    </row>
    <row r="40" spans="2:8" s="12" customFormat="1" x14ac:dyDescent="0.25">
      <c r="B40" s="12" t="s">
        <v>1840</v>
      </c>
      <c r="C40" s="27" t="s">
        <v>143</v>
      </c>
      <c r="D40" s="12" t="s">
        <v>266</v>
      </c>
      <c r="E40" s="12" t="s">
        <v>844</v>
      </c>
      <c r="F40" s="17">
        <v>100000</v>
      </c>
      <c r="G40" s="17">
        <v>4231.1000000000004</v>
      </c>
      <c r="H40" s="17">
        <v>1.45</v>
      </c>
    </row>
    <row r="41" spans="2:8" s="12" customFormat="1" x14ac:dyDescent="0.25">
      <c r="B41" s="12" t="s">
        <v>1677</v>
      </c>
      <c r="C41" s="27" t="s">
        <v>143</v>
      </c>
      <c r="D41" s="12" t="s">
        <v>309</v>
      </c>
      <c r="E41" s="12" t="s">
        <v>547</v>
      </c>
      <c r="F41" s="17">
        <v>1985000</v>
      </c>
      <c r="G41" s="17">
        <v>4055.36</v>
      </c>
      <c r="H41" s="17">
        <v>1.39</v>
      </c>
    </row>
    <row r="42" spans="2:8" s="12" customFormat="1" x14ac:dyDescent="0.25">
      <c r="B42" s="12" t="s">
        <v>1841</v>
      </c>
      <c r="C42" s="27" t="s">
        <v>143</v>
      </c>
      <c r="D42" s="12" t="s">
        <v>261</v>
      </c>
      <c r="E42" s="12" t="s">
        <v>845</v>
      </c>
      <c r="F42" s="17">
        <v>334000</v>
      </c>
      <c r="G42" s="17">
        <v>4025.7</v>
      </c>
      <c r="H42" s="17">
        <v>1.38</v>
      </c>
    </row>
    <row r="43" spans="2:8" s="12" customFormat="1" x14ac:dyDescent="0.25">
      <c r="B43" s="12" t="s">
        <v>1697</v>
      </c>
      <c r="C43" s="27" t="s">
        <v>143</v>
      </c>
      <c r="D43" s="12" t="s">
        <v>275</v>
      </c>
      <c r="E43" s="12" t="s">
        <v>582</v>
      </c>
      <c r="F43" s="17">
        <v>270000</v>
      </c>
      <c r="G43" s="17">
        <v>3907.44</v>
      </c>
      <c r="H43" s="17">
        <v>1.34</v>
      </c>
    </row>
    <row r="44" spans="2:8" s="12" customFormat="1" x14ac:dyDescent="0.25">
      <c r="B44" s="12" t="s">
        <v>1670</v>
      </c>
      <c r="C44" s="27" t="s">
        <v>143</v>
      </c>
      <c r="D44" s="12" t="s">
        <v>270</v>
      </c>
      <c r="E44" s="12" t="s">
        <v>538</v>
      </c>
      <c r="F44" s="17">
        <v>590000</v>
      </c>
      <c r="G44" s="17">
        <v>3740.9</v>
      </c>
      <c r="H44" s="17">
        <v>1.28</v>
      </c>
    </row>
    <row r="45" spans="2:8" s="12" customFormat="1" x14ac:dyDescent="0.25">
      <c r="B45" s="12" t="s">
        <v>1640</v>
      </c>
      <c r="C45" s="27" t="s">
        <v>143</v>
      </c>
      <c r="D45" s="12" t="s">
        <v>250</v>
      </c>
      <c r="E45" s="12" t="s">
        <v>467</v>
      </c>
      <c r="F45" s="17">
        <v>1982600</v>
      </c>
      <c r="G45" s="17">
        <v>3733.24</v>
      </c>
      <c r="H45" s="17">
        <v>1.28</v>
      </c>
    </row>
    <row r="46" spans="2:8" s="12" customFormat="1" x14ac:dyDescent="0.25">
      <c r="B46" s="12" t="s">
        <v>1685</v>
      </c>
      <c r="C46" s="27" t="s">
        <v>143</v>
      </c>
      <c r="D46" s="12" t="s">
        <v>270</v>
      </c>
      <c r="E46" s="12" t="s">
        <v>558</v>
      </c>
      <c r="F46" s="17">
        <v>500000</v>
      </c>
      <c r="G46" s="17">
        <v>3709.25</v>
      </c>
      <c r="H46" s="17">
        <v>1.27</v>
      </c>
    </row>
    <row r="47" spans="2:8" s="12" customFormat="1" x14ac:dyDescent="0.25">
      <c r="B47" s="12" t="s">
        <v>1842</v>
      </c>
      <c r="C47" s="27" t="s">
        <v>143</v>
      </c>
      <c r="D47" s="12" t="s">
        <v>250</v>
      </c>
      <c r="E47" s="12" t="s">
        <v>846</v>
      </c>
      <c r="F47" s="17">
        <v>4000000</v>
      </c>
      <c r="G47" s="17">
        <v>3704</v>
      </c>
      <c r="H47" s="17">
        <v>1.27</v>
      </c>
    </row>
    <row r="48" spans="2:8" s="12" customFormat="1" x14ac:dyDescent="0.25">
      <c r="B48" s="12" t="s">
        <v>1757</v>
      </c>
      <c r="C48" s="27" t="s">
        <v>143</v>
      </c>
      <c r="D48" s="12" t="s">
        <v>261</v>
      </c>
      <c r="E48" s="12" t="s">
        <v>663</v>
      </c>
      <c r="F48" s="17">
        <v>270000</v>
      </c>
      <c r="G48" s="17">
        <v>3671.19</v>
      </c>
      <c r="H48" s="17">
        <v>1.26</v>
      </c>
    </row>
    <row r="49" spans="2:8" s="12" customFormat="1" x14ac:dyDescent="0.25">
      <c r="B49" s="12" t="s">
        <v>1843</v>
      </c>
      <c r="C49" s="27" t="s">
        <v>143</v>
      </c>
      <c r="D49" s="12" t="s">
        <v>297</v>
      </c>
      <c r="E49" s="12" t="s">
        <v>847</v>
      </c>
      <c r="F49" s="17">
        <v>1275000</v>
      </c>
      <c r="G49" s="17">
        <v>3667.54</v>
      </c>
      <c r="H49" s="17">
        <v>1.26</v>
      </c>
    </row>
    <row r="50" spans="2:8" s="12" customFormat="1" x14ac:dyDescent="0.25">
      <c r="B50" s="12" t="s">
        <v>1754</v>
      </c>
      <c r="C50" s="27" t="s">
        <v>143</v>
      </c>
      <c r="D50" s="12" t="s">
        <v>275</v>
      </c>
      <c r="E50" s="12" t="s">
        <v>660</v>
      </c>
      <c r="F50" s="17">
        <v>231000</v>
      </c>
      <c r="G50" s="17">
        <v>3655.69</v>
      </c>
      <c r="H50" s="17">
        <v>1.25</v>
      </c>
    </row>
    <row r="51" spans="2:8" s="12" customFormat="1" x14ac:dyDescent="0.25">
      <c r="B51" s="12" t="s">
        <v>1844</v>
      </c>
      <c r="C51" s="27" t="s">
        <v>143</v>
      </c>
      <c r="D51" s="12" t="s">
        <v>848</v>
      </c>
      <c r="E51" s="12" t="s">
        <v>849</v>
      </c>
      <c r="F51" s="17">
        <v>670000</v>
      </c>
      <c r="G51" s="17">
        <v>3652.17</v>
      </c>
      <c r="H51" s="17">
        <v>1.25</v>
      </c>
    </row>
    <row r="52" spans="2:8" s="12" customFormat="1" x14ac:dyDescent="0.25">
      <c r="B52" s="12" t="s">
        <v>1607</v>
      </c>
      <c r="C52" s="27" t="s">
        <v>143</v>
      </c>
      <c r="D52" s="12" t="s">
        <v>264</v>
      </c>
      <c r="E52" s="12" t="s">
        <v>402</v>
      </c>
      <c r="F52" s="17">
        <v>920000</v>
      </c>
      <c r="G52" s="17">
        <v>3354.78</v>
      </c>
      <c r="H52" s="17">
        <v>1.1499999999999999</v>
      </c>
    </row>
    <row r="53" spans="2:8" s="12" customFormat="1" x14ac:dyDescent="0.25">
      <c r="B53" s="12" t="s">
        <v>1533</v>
      </c>
      <c r="C53" s="27" t="s">
        <v>143</v>
      </c>
      <c r="D53" s="12" t="s">
        <v>278</v>
      </c>
      <c r="E53" s="12" t="s">
        <v>279</v>
      </c>
      <c r="F53" s="17">
        <v>62000</v>
      </c>
      <c r="G53" s="17">
        <v>3350.88</v>
      </c>
      <c r="H53" s="17">
        <v>1.1499999999999999</v>
      </c>
    </row>
    <row r="54" spans="2:8" s="12" customFormat="1" x14ac:dyDescent="0.25">
      <c r="B54" s="12" t="s">
        <v>1599</v>
      </c>
      <c r="C54" s="27" t="s">
        <v>143</v>
      </c>
      <c r="D54" s="12" t="s">
        <v>320</v>
      </c>
      <c r="E54" s="12" t="s">
        <v>388</v>
      </c>
      <c r="F54" s="17">
        <v>400000</v>
      </c>
      <c r="G54" s="17">
        <v>3348.8</v>
      </c>
      <c r="H54" s="17">
        <v>1.1499999999999999</v>
      </c>
    </row>
    <row r="55" spans="2:8" s="12" customFormat="1" x14ac:dyDescent="0.25">
      <c r="B55" s="12" t="s">
        <v>1845</v>
      </c>
      <c r="C55" s="27" t="s">
        <v>143</v>
      </c>
      <c r="D55" s="12" t="s">
        <v>259</v>
      </c>
      <c r="E55" s="12" t="s">
        <v>850</v>
      </c>
      <c r="F55" s="17">
        <v>1000000</v>
      </c>
      <c r="G55" s="17">
        <v>3179</v>
      </c>
      <c r="H55" s="17">
        <v>1.0900000000000001</v>
      </c>
    </row>
    <row r="56" spans="2:8" s="12" customFormat="1" x14ac:dyDescent="0.25">
      <c r="B56" s="12" t="s">
        <v>1686</v>
      </c>
      <c r="C56" s="27" t="s">
        <v>143</v>
      </c>
      <c r="D56" s="12" t="s">
        <v>264</v>
      </c>
      <c r="E56" s="12" t="s">
        <v>559</v>
      </c>
      <c r="F56" s="17">
        <v>447376</v>
      </c>
      <c r="G56" s="17">
        <v>3163.62</v>
      </c>
      <c r="H56" s="17">
        <v>1.0900000000000001</v>
      </c>
    </row>
    <row r="57" spans="2:8" s="12" customFormat="1" x14ac:dyDescent="0.25">
      <c r="B57" s="12" t="s">
        <v>1826</v>
      </c>
      <c r="C57" s="27" t="s">
        <v>143</v>
      </c>
      <c r="D57" s="12" t="s">
        <v>144</v>
      </c>
      <c r="E57" s="12" t="s">
        <v>783</v>
      </c>
      <c r="F57" s="17">
        <v>520000</v>
      </c>
      <c r="G57" s="17">
        <v>3144.18</v>
      </c>
      <c r="H57" s="17">
        <v>1.08</v>
      </c>
    </row>
    <row r="58" spans="2:8" s="12" customFormat="1" x14ac:dyDescent="0.25">
      <c r="B58" s="12" t="s">
        <v>1846</v>
      </c>
      <c r="C58" s="27" t="s">
        <v>143</v>
      </c>
      <c r="D58" s="12" t="s">
        <v>304</v>
      </c>
      <c r="E58" s="12" t="s">
        <v>851</v>
      </c>
      <c r="F58" s="17">
        <v>240000</v>
      </c>
      <c r="G58" s="17">
        <v>3141.72</v>
      </c>
      <c r="H58" s="17">
        <v>1.08</v>
      </c>
    </row>
    <row r="59" spans="2:8" s="12" customFormat="1" x14ac:dyDescent="0.25">
      <c r="B59" s="12" t="s">
        <v>1847</v>
      </c>
      <c r="C59" s="27" t="s">
        <v>143</v>
      </c>
      <c r="D59" s="12" t="s">
        <v>266</v>
      </c>
      <c r="E59" s="12" t="s">
        <v>852</v>
      </c>
      <c r="F59" s="17">
        <v>800000</v>
      </c>
      <c r="G59" s="17">
        <v>3069.6</v>
      </c>
      <c r="H59" s="17">
        <v>1.05</v>
      </c>
    </row>
    <row r="60" spans="2:8" s="12" customFormat="1" x14ac:dyDescent="0.25">
      <c r="B60" s="12" t="s">
        <v>1848</v>
      </c>
      <c r="C60" s="27" t="s">
        <v>143</v>
      </c>
      <c r="D60" s="12" t="s">
        <v>293</v>
      </c>
      <c r="E60" s="12" t="s">
        <v>853</v>
      </c>
      <c r="F60" s="17">
        <v>175000</v>
      </c>
      <c r="G60" s="17">
        <v>3044.39</v>
      </c>
      <c r="H60" s="17">
        <v>1.05</v>
      </c>
    </row>
    <row r="61" spans="2:8" s="12" customFormat="1" x14ac:dyDescent="0.25">
      <c r="B61" s="12" t="s">
        <v>1849</v>
      </c>
      <c r="C61" s="27" t="s">
        <v>143</v>
      </c>
      <c r="D61" s="12" t="s">
        <v>324</v>
      </c>
      <c r="E61" s="12" t="s">
        <v>854</v>
      </c>
      <c r="F61" s="17">
        <v>694440</v>
      </c>
      <c r="G61" s="17">
        <v>3006.93</v>
      </c>
      <c r="H61" s="17">
        <v>1.03</v>
      </c>
    </row>
    <row r="62" spans="2:8" s="12" customFormat="1" x14ac:dyDescent="0.25">
      <c r="B62" s="12" t="s">
        <v>1816</v>
      </c>
      <c r="C62" s="27" t="s">
        <v>143</v>
      </c>
      <c r="D62" s="12" t="s">
        <v>368</v>
      </c>
      <c r="E62" s="12" t="s">
        <v>761</v>
      </c>
      <c r="F62" s="17">
        <v>380198</v>
      </c>
      <c r="G62" s="17">
        <v>2926.57</v>
      </c>
      <c r="H62" s="17">
        <v>1</v>
      </c>
    </row>
    <row r="63" spans="2:8" s="12" customFormat="1" x14ac:dyDescent="0.25">
      <c r="B63" s="12" t="s">
        <v>1718</v>
      </c>
      <c r="C63" s="27" t="s">
        <v>143</v>
      </c>
      <c r="D63" s="12" t="s">
        <v>283</v>
      </c>
      <c r="E63" s="12" t="s">
        <v>616</v>
      </c>
      <c r="F63" s="17">
        <v>50000</v>
      </c>
      <c r="G63" s="17">
        <v>2919.6</v>
      </c>
      <c r="H63" s="17">
        <v>1</v>
      </c>
    </row>
    <row r="64" spans="2:8" s="12" customFormat="1" x14ac:dyDescent="0.25">
      <c r="B64" s="12" t="s">
        <v>1528</v>
      </c>
      <c r="C64" s="27" t="s">
        <v>143</v>
      </c>
      <c r="D64" s="12" t="s">
        <v>270</v>
      </c>
      <c r="E64" s="12" t="s">
        <v>271</v>
      </c>
      <c r="F64" s="17">
        <v>27950</v>
      </c>
      <c r="G64" s="17">
        <v>2771.38</v>
      </c>
      <c r="H64" s="17">
        <v>0.95</v>
      </c>
    </row>
    <row r="65" spans="2:8" s="12" customFormat="1" x14ac:dyDescent="0.25">
      <c r="B65" s="12" t="s">
        <v>1821</v>
      </c>
      <c r="C65" s="27" t="s">
        <v>143</v>
      </c>
      <c r="D65" s="12" t="s">
        <v>144</v>
      </c>
      <c r="E65" s="12" t="s">
        <v>778</v>
      </c>
      <c r="F65" s="17">
        <v>54366</v>
      </c>
      <c r="G65" s="17">
        <v>2702.53</v>
      </c>
      <c r="H65" s="17">
        <v>0.93</v>
      </c>
    </row>
    <row r="66" spans="2:8" s="12" customFormat="1" x14ac:dyDescent="0.25">
      <c r="B66" s="12" t="s">
        <v>1512</v>
      </c>
      <c r="C66" s="27" t="s">
        <v>143</v>
      </c>
      <c r="D66" s="12" t="s">
        <v>324</v>
      </c>
      <c r="E66" s="12" t="s">
        <v>855</v>
      </c>
      <c r="F66" s="17">
        <v>520000</v>
      </c>
      <c r="G66" s="17">
        <v>2695.42</v>
      </c>
      <c r="H66" s="17">
        <v>0.93</v>
      </c>
    </row>
    <row r="67" spans="2:8" s="12" customFormat="1" x14ac:dyDescent="0.25">
      <c r="B67" s="12" t="s">
        <v>1544</v>
      </c>
      <c r="C67" s="27" t="s">
        <v>143</v>
      </c>
      <c r="D67" s="12" t="s">
        <v>295</v>
      </c>
      <c r="E67" s="12" t="s">
        <v>296</v>
      </c>
      <c r="F67" s="17">
        <v>170000</v>
      </c>
      <c r="G67" s="17">
        <v>2687.28</v>
      </c>
      <c r="H67" s="17">
        <v>0.92</v>
      </c>
    </row>
    <row r="68" spans="2:8" s="12" customFormat="1" x14ac:dyDescent="0.25">
      <c r="B68" s="12" t="s">
        <v>1850</v>
      </c>
      <c r="C68" s="27" t="s">
        <v>143</v>
      </c>
      <c r="D68" s="12" t="s">
        <v>261</v>
      </c>
      <c r="E68" s="12" t="s">
        <v>856</v>
      </c>
      <c r="F68" s="17">
        <v>1150000</v>
      </c>
      <c r="G68" s="17">
        <v>2609.9299999999998</v>
      </c>
      <c r="H68" s="17">
        <v>0.9</v>
      </c>
    </row>
    <row r="69" spans="2:8" s="12" customFormat="1" x14ac:dyDescent="0.25">
      <c r="B69" s="12" t="s">
        <v>1785</v>
      </c>
      <c r="C69" s="27" t="s">
        <v>143</v>
      </c>
      <c r="D69" s="12" t="s">
        <v>335</v>
      </c>
      <c r="E69" s="12" t="s">
        <v>699</v>
      </c>
      <c r="F69" s="17">
        <v>132606</v>
      </c>
      <c r="G69" s="17">
        <v>2519.25</v>
      </c>
      <c r="H69" s="17">
        <v>0.86</v>
      </c>
    </row>
    <row r="70" spans="2:8" s="12" customFormat="1" x14ac:dyDescent="0.25">
      <c r="B70" s="12" t="s">
        <v>857</v>
      </c>
      <c r="C70" s="27" t="s">
        <v>143</v>
      </c>
      <c r="D70" s="12" t="s">
        <v>324</v>
      </c>
      <c r="E70" s="12" t="s">
        <v>858</v>
      </c>
      <c r="F70" s="17">
        <v>2410000</v>
      </c>
      <c r="G70" s="17">
        <v>2463.02</v>
      </c>
      <c r="H70" s="17">
        <v>0.85</v>
      </c>
    </row>
    <row r="71" spans="2:8" s="12" customFormat="1" x14ac:dyDescent="0.25">
      <c r="B71" s="12" t="s">
        <v>1851</v>
      </c>
      <c r="C71" s="27" t="s">
        <v>143</v>
      </c>
      <c r="D71" s="12" t="s">
        <v>266</v>
      </c>
      <c r="E71" s="12" t="s">
        <v>859</v>
      </c>
      <c r="F71" s="17">
        <v>2000000</v>
      </c>
      <c r="G71" s="17">
        <v>2413</v>
      </c>
      <c r="H71" s="17">
        <v>0.83</v>
      </c>
    </row>
    <row r="72" spans="2:8" s="12" customFormat="1" x14ac:dyDescent="0.25">
      <c r="B72" s="12" t="s">
        <v>1690</v>
      </c>
      <c r="C72" s="27" t="s">
        <v>143</v>
      </c>
      <c r="D72" s="12" t="s">
        <v>309</v>
      </c>
      <c r="E72" s="12" t="s">
        <v>563</v>
      </c>
      <c r="F72" s="17">
        <v>432500</v>
      </c>
      <c r="G72" s="17">
        <v>2384.59</v>
      </c>
      <c r="H72" s="17">
        <v>0.82</v>
      </c>
    </row>
    <row r="73" spans="2:8" s="12" customFormat="1" x14ac:dyDescent="0.25">
      <c r="B73" s="12" t="s">
        <v>1852</v>
      </c>
      <c r="C73" s="27" t="s">
        <v>143</v>
      </c>
      <c r="D73" s="12" t="s">
        <v>304</v>
      </c>
      <c r="E73" s="12" t="s">
        <v>860</v>
      </c>
      <c r="F73" s="17">
        <v>1567000</v>
      </c>
      <c r="G73" s="17">
        <v>2333.2600000000002</v>
      </c>
      <c r="H73" s="17">
        <v>0.8</v>
      </c>
    </row>
    <row r="74" spans="2:8" s="12" customFormat="1" x14ac:dyDescent="0.25">
      <c r="B74" s="12" t="s">
        <v>1813</v>
      </c>
      <c r="C74" s="27" t="s">
        <v>143</v>
      </c>
      <c r="D74" s="12" t="s">
        <v>264</v>
      </c>
      <c r="E74" s="12" t="s">
        <v>756</v>
      </c>
      <c r="F74" s="17">
        <v>63000</v>
      </c>
      <c r="G74" s="17">
        <v>2316.0700000000002</v>
      </c>
      <c r="H74" s="17">
        <v>0.8</v>
      </c>
    </row>
    <row r="75" spans="2:8" s="12" customFormat="1" x14ac:dyDescent="0.25">
      <c r="B75" s="12" t="s">
        <v>1583</v>
      </c>
      <c r="C75" s="27" t="s">
        <v>143</v>
      </c>
      <c r="D75" s="12" t="s">
        <v>335</v>
      </c>
      <c r="E75" s="12" t="s">
        <v>366</v>
      </c>
      <c r="F75" s="17">
        <v>460568</v>
      </c>
      <c r="G75" s="17">
        <v>1775.49</v>
      </c>
      <c r="H75" s="17">
        <v>0.61</v>
      </c>
    </row>
    <row r="76" spans="2:8" s="12" customFormat="1" x14ac:dyDescent="0.25">
      <c r="B76" s="12" t="s">
        <v>1853</v>
      </c>
      <c r="C76" s="27" t="s">
        <v>143</v>
      </c>
      <c r="D76" s="12" t="s">
        <v>738</v>
      </c>
      <c r="E76" s="12" t="s">
        <v>861</v>
      </c>
      <c r="F76" s="17">
        <v>155000</v>
      </c>
      <c r="G76" s="17">
        <v>1666.95</v>
      </c>
      <c r="H76" s="17">
        <v>0.56999999999999995</v>
      </c>
    </row>
    <row r="77" spans="2:8" s="12" customFormat="1" x14ac:dyDescent="0.25">
      <c r="B77" s="12" t="s">
        <v>1854</v>
      </c>
      <c r="C77" s="27" t="s">
        <v>143</v>
      </c>
      <c r="D77" s="12" t="s">
        <v>297</v>
      </c>
      <c r="E77" s="12" t="s">
        <v>862</v>
      </c>
      <c r="F77" s="17">
        <v>135000</v>
      </c>
      <c r="G77" s="17">
        <v>1408.39</v>
      </c>
      <c r="H77" s="17">
        <v>0.48</v>
      </c>
    </row>
    <row r="78" spans="2:8" s="12" customFormat="1" x14ac:dyDescent="0.25">
      <c r="B78" s="12" t="s">
        <v>1855</v>
      </c>
      <c r="C78" s="27" t="s">
        <v>143</v>
      </c>
      <c r="D78" s="12" t="s">
        <v>285</v>
      </c>
      <c r="E78" s="12" t="s">
        <v>863</v>
      </c>
      <c r="F78" s="17">
        <v>175312</v>
      </c>
      <c r="G78" s="17">
        <v>1393.47</v>
      </c>
      <c r="H78" s="17">
        <v>0.48</v>
      </c>
    </row>
    <row r="79" spans="2:8" s="12" customFormat="1" x14ac:dyDescent="0.25">
      <c r="B79" s="11" t="s">
        <v>1856</v>
      </c>
      <c r="C79" s="27" t="s">
        <v>143</v>
      </c>
      <c r="D79" s="12" t="s">
        <v>447</v>
      </c>
      <c r="E79" s="12" t="s">
        <v>614</v>
      </c>
      <c r="F79" s="17">
        <v>-1525000</v>
      </c>
      <c r="G79" s="17">
        <v>-3435.83</v>
      </c>
      <c r="H79" s="17">
        <v>-1.18</v>
      </c>
    </row>
    <row r="80" spans="2:8" s="12" customFormat="1" x14ac:dyDescent="0.25">
      <c r="B80" s="11" t="s">
        <v>333</v>
      </c>
      <c r="C80" s="27"/>
      <c r="F80" s="17"/>
      <c r="G80" s="17"/>
      <c r="H80" s="17"/>
    </row>
    <row r="81" spans="2:8" s="12" customFormat="1" x14ac:dyDescent="0.25">
      <c r="B81" s="12" t="s">
        <v>864</v>
      </c>
      <c r="C81" s="27" t="s">
        <v>143</v>
      </c>
      <c r="D81" s="12" t="s">
        <v>335</v>
      </c>
      <c r="E81" s="12" t="s">
        <v>865</v>
      </c>
      <c r="F81" s="17">
        <v>789718</v>
      </c>
      <c r="G81" s="17">
        <v>2762.91</v>
      </c>
      <c r="H81" s="17">
        <v>0.95</v>
      </c>
    </row>
    <row r="82" spans="2:8" s="12" customFormat="1" x14ac:dyDescent="0.25">
      <c r="B82" s="11" t="s">
        <v>155</v>
      </c>
      <c r="C82" s="62"/>
      <c r="D82" s="11"/>
      <c r="E82" s="11"/>
      <c r="F82" s="60"/>
      <c r="G82" s="60">
        <f>SUM(G12:G78)+G81</f>
        <v>283074.56000000006</v>
      </c>
      <c r="H82" s="60">
        <f>SUM(H12:H78)+H81</f>
        <v>97.140000000000043</v>
      </c>
    </row>
    <row r="83" spans="2:8" s="12" customFormat="1" x14ac:dyDescent="0.25">
      <c r="B83" s="11" t="s">
        <v>156</v>
      </c>
      <c r="C83" s="62"/>
      <c r="D83" s="11"/>
      <c r="E83" s="11"/>
      <c r="F83" s="60"/>
      <c r="G83" s="60">
        <v>387.3</v>
      </c>
      <c r="H83" s="60">
        <v>0.13</v>
      </c>
    </row>
    <row r="84" spans="2:8" s="12" customFormat="1" x14ac:dyDescent="0.25">
      <c r="B84" s="11" t="s">
        <v>157</v>
      </c>
      <c r="C84" s="62"/>
      <c r="D84" s="11"/>
      <c r="E84" s="11"/>
      <c r="F84" s="60"/>
      <c r="G84" s="60">
        <v>283461.86</v>
      </c>
      <c r="H84" s="60">
        <v>97.27</v>
      </c>
    </row>
    <row r="85" spans="2:8" s="12" customFormat="1" x14ac:dyDescent="0.25">
      <c r="B85" s="11" t="s">
        <v>231</v>
      </c>
      <c r="C85" s="62"/>
      <c r="D85" s="11"/>
      <c r="E85" s="11"/>
      <c r="F85" s="60"/>
      <c r="G85" s="60">
        <v>7857.0243760099866</v>
      </c>
      <c r="H85" s="60">
        <v>2.730000000000004</v>
      </c>
    </row>
    <row r="86" spans="2:8" s="12" customFormat="1" x14ac:dyDescent="0.25">
      <c r="B86" s="11" t="s">
        <v>159</v>
      </c>
      <c r="C86" s="62"/>
      <c r="D86" s="11"/>
      <c r="E86" s="11"/>
      <c r="F86" s="60"/>
      <c r="G86" s="60">
        <v>291318.88437600998</v>
      </c>
      <c r="H86" s="60">
        <v>100</v>
      </c>
    </row>
    <row r="87" spans="2:8" s="12" customFormat="1" x14ac:dyDescent="0.25">
      <c r="B87" s="12" t="s">
        <v>160</v>
      </c>
      <c r="C87" s="27"/>
      <c r="F87" s="17"/>
      <c r="G87" s="17"/>
      <c r="H87" s="17"/>
    </row>
    <row r="88" spans="2:8" s="12" customFormat="1" x14ac:dyDescent="0.25">
      <c r="B88" s="11" t="s">
        <v>161</v>
      </c>
      <c r="C88" s="27"/>
      <c r="F88" s="17"/>
      <c r="G88" s="17"/>
      <c r="H88" s="17"/>
    </row>
    <row r="89" spans="2:8" s="12" customFormat="1" x14ac:dyDescent="0.25">
      <c r="B89" s="11" t="s">
        <v>162</v>
      </c>
      <c r="C89" s="27" t="s">
        <v>163</v>
      </c>
      <c r="F89" s="17"/>
      <c r="G89" s="17"/>
      <c r="H89" s="17"/>
    </row>
    <row r="90" spans="2:8" s="12" customFormat="1" x14ac:dyDescent="0.25">
      <c r="B90" s="11" t="s">
        <v>166</v>
      </c>
      <c r="C90" s="27" t="s">
        <v>165</v>
      </c>
      <c r="F90" s="17"/>
      <c r="G90" s="17"/>
      <c r="H90" s="17"/>
    </row>
    <row r="91" spans="2:8" s="12" customFormat="1" x14ac:dyDescent="0.25">
      <c r="B91" s="11" t="s">
        <v>167</v>
      </c>
      <c r="C91" s="27" t="s">
        <v>165</v>
      </c>
      <c r="F91" s="17"/>
      <c r="G91" s="17"/>
      <c r="H91" s="17"/>
    </row>
    <row r="92" spans="2:8" s="12" customFormat="1" x14ac:dyDescent="0.25">
      <c r="B92" s="11" t="s">
        <v>168</v>
      </c>
      <c r="C92" s="27" t="s">
        <v>169</v>
      </c>
      <c r="F92" s="17"/>
      <c r="G92" s="17"/>
      <c r="H92" s="17"/>
    </row>
    <row r="93" spans="2:8" s="12" customFormat="1" x14ac:dyDescent="0.25">
      <c r="B93" s="11" t="s">
        <v>866</v>
      </c>
      <c r="C93" s="62"/>
      <c r="F93" s="17"/>
      <c r="G93" s="17"/>
      <c r="H93" s="17"/>
    </row>
    <row r="94" spans="2:8" s="12" customFormat="1" x14ac:dyDescent="0.25">
      <c r="B94" s="11" t="s">
        <v>867</v>
      </c>
      <c r="C94" s="62"/>
      <c r="F94" s="17"/>
      <c r="G94" s="17"/>
      <c r="H94" s="17"/>
    </row>
    <row r="95" spans="2:8" s="12" customFormat="1" x14ac:dyDescent="0.25">
      <c r="B95" s="11" t="s">
        <v>868</v>
      </c>
      <c r="C95" s="62"/>
      <c r="F95" s="17"/>
      <c r="G95" s="17"/>
      <c r="H95" s="17"/>
    </row>
    <row r="96" spans="2:8" s="12" customFormat="1" x14ac:dyDescent="0.25">
      <c r="B96" s="11" t="s">
        <v>869</v>
      </c>
      <c r="C96" s="62"/>
      <c r="F96" s="17"/>
      <c r="G96" s="17"/>
      <c r="H96" s="17"/>
    </row>
    <row r="97" spans="2:8" s="12" customFormat="1" x14ac:dyDescent="0.25">
      <c r="B97" s="11" t="s">
        <v>870</v>
      </c>
      <c r="C97" s="62"/>
      <c r="F97" s="17"/>
      <c r="G97" s="17"/>
      <c r="H97" s="17"/>
    </row>
    <row r="98" spans="2:8" s="12" customFormat="1" x14ac:dyDescent="0.25">
      <c r="B98" s="11" t="s">
        <v>871</v>
      </c>
      <c r="C98" s="62"/>
      <c r="F98" s="17"/>
      <c r="G98" s="17"/>
      <c r="H98" s="17"/>
    </row>
    <row r="99" spans="2:8" s="12" customFormat="1" x14ac:dyDescent="0.25">
      <c r="B99" s="11" t="s">
        <v>872</v>
      </c>
      <c r="C99" s="62"/>
      <c r="F99" s="17"/>
      <c r="G99" s="17"/>
      <c r="H99" s="17"/>
    </row>
    <row r="100" spans="2:8" s="12" customFormat="1" x14ac:dyDescent="0.25">
      <c r="B100" s="11" t="s">
        <v>873</v>
      </c>
      <c r="C100" s="62"/>
      <c r="F100" s="17"/>
      <c r="G100" s="17"/>
      <c r="H100" s="17"/>
    </row>
    <row r="101" spans="2:8" s="12" customFormat="1" x14ac:dyDescent="0.25">
      <c r="B101" s="11" t="s">
        <v>3512</v>
      </c>
      <c r="C101" s="62"/>
      <c r="F101" s="17"/>
      <c r="G101" s="17"/>
      <c r="H101" s="17"/>
    </row>
    <row r="102" spans="2:8" s="12" customFormat="1" x14ac:dyDescent="0.25">
      <c r="B102" s="12" t="s">
        <v>174</v>
      </c>
      <c r="C102" s="27"/>
      <c r="F102" s="17"/>
      <c r="G102" s="17"/>
      <c r="H102" s="17"/>
    </row>
    <row r="103" spans="2:8" s="12" customFormat="1" x14ac:dyDescent="0.25">
      <c r="B103" s="12" t="s">
        <v>234</v>
      </c>
      <c r="C103" s="27"/>
      <c r="F103" s="17"/>
      <c r="G103" s="17"/>
      <c r="H103" s="17"/>
    </row>
    <row r="106" spans="2:8" s="12" customFormat="1" x14ac:dyDescent="0.25">
      <c r="B106" s="6" t="s">
        <v>1500</v>
      </c>
      <c r="C106" s="7"/>
      <c r="F106" s="17"/>
      <c r="G106" s="17"/>
      <c r="H106" s="17"/>
    </row>
    <row r="107" spans="2:8" s="12" customFormat="1" ht="30" x14ac:dyDescent="0.25">
      <c r="B107" s="6" t="s">
        <v>235</v>
      </c>
      <c r="C107" s="8" t="s">
        <v>236</v>
      </c>
      <c r="F107" s="17"/>
      <c r="G107" s="17"/>
      <c r="H107" s="17"/>
    </row>
    <row r="108" spans="2:8" s="12" customFormat="1" x14ac:dyDescent="0.25">
      <c r="B108" s="156" t="s">
        <v>237</v>
      </c>
      <c r="C108" s="220">
        <v>200</v>
      </c>
      <c r="F108" s="17"/>
      <c r="G108" s="17"/>
      <c r="H108" s="17"/>
    </row>
    <row r="109" spans="2:8" s="12" customFormat="1" x14ac:dyDescent="0.25">
      <c r="B109" s="156" t="s">
        <v>238</v>
      </c>
      <c r="C109" s="220">
        <v>0</v>
      </c>
      <c r="F109" s="17"/>
      <c r="G109" s="17"/>
      <c r="H109" s="17"/>
    </row>
    <row r="110" spans="2:8" s="12" customFormat="1" x14ac:dyDescent="0.25">
      <c r="B110" s="156" t="s">
        <v>239</v>
      </c>
      <c r="C110" s="220">
        <v>0</v>
      </c>
      <c r="F110" s="17"/>
      <c r="G110" s="17"/>
      <c r="H110" s="17"/>
    </row>
    <row r="111" spans="2:8" s="12" customFormat="1" x14ac:dyDescent="0.25">
      <c r="B111" s="156" t="s">
        <v>240</v>
      </c>
      <c r="C111" s="220">
        <v>0</v>
      </c>
      <c r="F111" s="17"/>
      <c r="G111" s="17"/>
      <c r="H111" s="17"/>
    </row>
    <row r="112" spans="2:8" s="12" customFormat="1" x14ac:dyDescent="0.25">
      <c r="B112" s="156" t="s">
        <v>241</v>
      </c>
      <c r="C112" s="220">
        <v>0</v>
      </c>
      <c r="F112" s="17"/>
      <c r="G112" s="17"/>
      <c r="H112" s="17"/>
    </row>
    <row r="113" spans="2:8" s="12" customFormat="1" x14ac:dyDescent="0.25">
      <c r="B113" s="156" t="s">
        <v>242</v>
      </c>
      <c r="C113" s="220">
        <v>0</v>
      </c>
      <c r="F113" s="17"/>
      <c r="G113" s="17"/>
      <c r="H113" s="17"/>
    </row>
    <row r="114" spans="2:8" s="12" customFormat="1" x14ac:dyDescent="0.25">
      <c r="B114" s="6" t="s">
        <v>243</v>
      </c>
      <c r="C114" s="215">
        <v>200</v>
      </c>
      <c r="F114" s="17"/>
      <c r="G114" s="17"/>
      <c r="H114" s="17"/>
    </row>
    <row r="116" spans="2:8" s="12" customFormat="1" x14ac:dyDescent="0.25">
      <c r="B116" s="156" t="s">
        <v>175</v>
      </c>
      <c r="C116" s="2"/>
      <c r="D116" s="156"/>
      <c r="F116" s="17"/>
      <c r="G116" s="17"/>
      <c r="H116" s="17"/>
    </row>
    <row r="117" spans="2:8" s="12" customFormat="1" ht="30" x14ac:dyDescent="0.25">
      <c r="B117" s="4" t="s">
        <v>176</v>
      </c>
      <c r="C117" s="3" t="s">
        <v>177</v>
      </c>
      <c r="D117" s="4" t="s">
        <v>178</v>
      </c>
      <c r="F117" s="17"/>
      <c r="G117" s="17"/>
      <c r="H117" s="17"/>
    </row>
    <row r="118" spans="2:8" s="12" customFormat="1" x14ac:dyDescent="0.25">
      <c r="B118" s="156" t="s">
        <v>165</v>
      </c>
      <c r="C118" s="2" t="s">
        <v>165</v>
      </c>
      <c r="D118" s="156" t="s">
        <v>165</v>
      </c>
      <c r="F118" s="17"/>
      <c r="G118" s="17"/>
      <c r="H118" s="17"/>
    </row>
    <row r="120" spans="2:8" s="12" customFormat="1" x14ac:dyDescent="0.25">
      <c r="B120" s="11" t="s">
        <v>179</v>
      </c>
      <c r="C120" s="222">
        <v>45443</v>
      </c>
      <c r="F120" s="17"/>
      <c r="G120" s="17"/>
      <c r="H120" s="17"/>
    </row>
    <row r="121" spans="2:8" s="12" customFormat="1" x14ac:dyDescent="0.25">
      <c r="B121" s="6" t="s">
        <v>180</v>
      </c>
      <c r="C121" s="7" t="s">
        <v>181</v>
      </c>
      <c r="D121" s="6" t="s">
        <v>182</v>
      </c>
      <c r="E121" s="64" t="s">
        <v>183</v>
      </c>
      <c r="F121" s="223" t="s">
        <v>184</v>
      </c>
      <c r="G121" s="60"/>
      <c r="H121" s="17"/>
    </row>
    <row r="122" spans="2:8" s="12" customFormat="1" x14ac:dyDescent="0.25">
      <c r="B122" s="156" t="s">
        <v>1857</v>
      </c>
      <c r="C122" s="2">
        <v>-1525000</v>
      </c>
      <c r="D122" s="156">
        <v>228.3</v>
      </c>
      <c r="E122" s="63">
        <v>225.3</v>
      </c>
      <c r="F122" s="59">
        <f>C114</f>
        <v>200</v>
      </c>
      <c r="G122" s="17"/>
      <c r="H122" s="17"/>
    </row>
    <row r="125" spans="2:8" s="12" customFormat="1" x14ac:dyDescent="0.25">
      <c r="B125" s="11" t="s">
        <v>185</v>
      </c>
      <c r="C125" s="27"/>
      <c r="F125" s="17"/>
      <c r="G125" s="17"/>
      <c r="H125" s="17"/>
    </row>
    <row r="126" spans="2:8" s="12" customFormat="1" x14ac:dyDescent="0.25">
      <c r="B126" s="11"/>
      <c r="C126" s="27"/>
      <c r="F126" s="17"/>
      <c r="G126" s="17"/>
      <c r="H126" s="17"/>
    </row>
    <row r="127" spans="2:8" s="12" customFormat="1" x14ac:dyDescent="0.25">
      <c r="B127" s="11" t="s">
        <v>186</v>
      </c>
      <c r="C127" s="27"/>
      <c r="F127" s="17"/>
      <c r="G127" s="17"/>
      <c r="H127" s="17"/>
    </row>
    <row r="128" spans="2:8" s="12" customFormat="1" x14ac:dyDescent="0.25">
      <c r="B128" s="64" t="s">
        <v>187</v>
      </c>
      <c r="C128" s="7" t="s">
        <v>188</v>
      </c>
      <c r="D128" s="11"/>
      <c r="F128" s="17"/>
      <c r="G128" s="17"/>
      <c r="H128" s="17"/>
    </row>
    <row r="129" spans="2:8" s="12" customFormat="1" x14ac:dyDescent="0.25">
      <c r="B129" s="63" t="s">
        <v>1858</v>
      </c>
      <c r="C129" s="2">
        <v>605</v>
      </c>
      <c r="F129" s="17"/>
      <c r="G129" s="17"/>
      <c r="H129" s="17"/>
    </row>
    <row r="131" spans="2:8" s="12" customFormat="1" x14ac:dyDescent="0.25">
      <c r="B131" s="64" t="s">
        <v>189</v>
      </c>
      <c r="C131" s="7" t="s">
        <v>188</v>
      </c>
      <c r="F131" s="17"/>
      <c r="G131" s="17"/>
      <c r="H131" s="17"/>
    </row>
    <row r="132" spans="2:8" s="12" customFormat="1" x14ac:dyDescent="0.25">
      <c r="B132" s="63" t="s">
        <v>1858</v>
      </c>
      <c r="C132" s="2">
        <v>605</v>
      </c>
      <c r="F132" s="17"/>
      <c r="G132" s="17"/>
      <c r="H132" s="17"/>
    </row>
    <row r="135" spans="2:8" s="12" customFormat="1" x14ac:dyDescent="0.25">
      <c r="B135" s="64" t="s">
        <v>874</v>
      </c>
      <c r="C135" s="7" t="s">
        <v>191</v>
      </c>
      <c r="F135" s="17"/>
      <c r="G135" s="17"/>
      <c r="H135" s="17"/>
    </row>
    <row r="136" spans="2:8" s="12" customFormat="1" x14ac:dyDescent="0.25">
      <c r="B136" s="63" t="s">
        <v>1858</v>
      </c>
      <c r="C136" s="2">
        <v>685845022.5</v>
      </c>
      <c r="F136" s="17"/>
      <c r="G136" s="17"/>
      <c r="H136" s="17"/>
    </row>
    <row r="137" spans="2:8" s="12" customFormat="1" x14ac:dyDescent="0.25">
      <c r="C137" s="7">
        <f>SUM(C135:C136)</f>
        <v>685845022.5</v>
      </c>
      <c r="F137" s="17"/>
      <c r="G137" s="17"/>
      <c r="H137" s="17"/>
    </row>
    <row r="139" spans="2:8" s="12" customFormat="1" x14ac:dyDescent="0.25">
      <c r="B139" s="64" t="s">
        <v>190</v>
      </c>
      <c r="C139" s="7" t="s">
        <v>191</v>
      </c>
      <c r="F139" s="17"/>
      <c r="G139" s="17"/>
      <c r="H139" s="17"/>
    </row>
    <row r="140" spans="2:8" s="12" customFormat="1" x14ac:dyDescent="0.25">
      <c r="B140" s="63" t="s">
        <v>1858</v>
      </c>
      <c r="C140" s="2">
        <v>531223072.5</v>
      </c>
      <c r="F140" s="17"/>
      <c r="G140" s="17"/>
      <c r="H140" s="17"/>
    </row>
    <row r="141" spans="2:8" s="12" customFormat="1" x14ac:dyDescent="0.25">
      <c r="C141" s="7">
        <f>SUM(C139:C140)</f>
        <v>531223072.5</v>
      </c>
      <c r="F141" s="17"/>
      <c r="G141" s="17"/>
      <c r="H141" s="17"/>
    </row>
    <row r="144" spans="2:8" s="12" customFormat="1" x14ac:dyDescent="0.25">
      <c r="B144" s="6" t="s">
        <v>192</v>
      </c>
      <c r="C144" s="7">
        <f xml:space="preserve"> C141-C137</f>
        <v>-154621950</v>
      </c>
      <c r="F144" s="17"/>
      <c r="G144" s="17"/>
      <c r="H144" s="17"/>
    </row>
    <row r="146" spans="2:8" s="12" customFormat="1" x14ac:dyDescent="0.25">
      <c r="B146" s="6" t="s">
        <v>193</v>
      </c>
      <c r="C146" s="14">
        <v>45443</v>
      </c>
      <c r="D146" s="156"/>
      <c r="E146" s="63"/>
      <c r="F146" s="69"/>
      <c r="G146" s="17"/>
      <c r="H146" s="17"/>
    </row>
    <row r="147" spans="2:8" s="12" customFormat="1" x14ac:dyDescent="0.25">
      <c r="B147" s="6" t="s">
        <v>180</v>
      </c>
      <c r="C147" s="7" t="s">
        <v>181</v>
      </c>
      <c r="D147" s="6" t="s">
        <v>182</v>
      </c>
      <c r="E147" s="64" t="s">
        <v>183</v>
      </c>
      <c r="F147" s="61" t="s">
        <v>184</v>
      </c>
      <c r="G147" s="60"/>
      <c r="H147" s="17"/>
    </row>
    <row r="148" spans="2:8" s="12" customFormat="1" x14ac:dyDescent="0.25">
      <c r="B148" s="67" t="s">
        <v>165</v>
      </c>
      <c r="C148" s="68" t="s">
        <v>165</v>
      </c>
      <c r="D148" s="67" t="s">
        <v>165</v>
      </c>
      <c r="E148" s="66" t="s">
        <v>165</v>
      </c>
      <c r="F148" s="65" t="s">
        <v>165</v>
      </c>
      <c r="G148" s="17"/>
      <c r="H148" s="17"/>
    </row>
    <row r="149" spans="2:8" s="12" customFormat="1" x14ac:dyDescent="0.25">
      <c r="B149" s="11" t="s">
        <v>185</v>
      </c>
      <c r="C149" s="27"/>
      <c r="F149" s="17"/>
      <c r="G149" s="17"/>
      <c r="H149" s="17"/>
    </row>
    <row r="150" spans="2:8" s="12" customFormat="1" x14ac:dyDescent="0.25">
      <c r="B150" s="11"/>
      <c r="C150" s="27"/>
      <c r="F150" s="17"/>
      <c r="G150" s="17"/>
      <c r="H150" s="17"/>
    </row>
    <row r="151" spans="2:8" s="12" customFormat="1" x14ac:dyDescent="0.25">
      <c r="B151" s="11" t="s">
        <v>186</v>
      </c>
      <c r="C151" s="27"/>
      <c r="F151" s="17"/>
      <c r="G151" s="17"/>
      <c r="H151" s="17"/>
    </row>
    <row r="152" spans="2:8" s="12" customFormat="1" x14ac:dyDescent="0.25">
      <c r="B152" s="6" t="s">
        <v>187</v>
      </c>
      <c r="C152" s="7" t="s">
        <v>188</v>
      </c>
      <c r="D152" s="11"/>
      <c r="F152" s="17"/>
      <c r="G152" s="17"/>
      <c r="H152" s="17"/>
    </row>
    <row r="153" spans="2:8" s="12" customFormat="1" x14ac:dyDescent="0.25">
      <c r="B153" s="156" t="s">
        <v>165</v>
      </c>
      <c r="C153" s="2" t="s">
        <v>165</v>
      </c>
      <c r="F153" s="17"/>
      <c r="G153" s="17"/>
      <c r="H153" s="17"/>
    </row>
    <row r="155" spans="2:8" s="12" customFormat="1" x14ac:dyDescent="0.25">
      <c r="B155" s="6" t="s">
        <v>189</v>
      </c>
      <c r="C155" s="7" t="s">
        <v>188</v>
      </c>
      <c r="F155" s="17"/>
      <c r="G155" s="17"/>
      <c r="H155" s="17"/>
    </row>
    <row r="156" spans="2:8" s="12" customFormat="1" x14ac:dyDescent="0.25">
      <c r="B156" s="156" t="s">
        <v>165</v>
      </c>
      <c r="C156" s="2" t="s">
        <v>165</v>
      </c>
      <c r="F156" s="17"/>
      <c r="G156" s="17"/>
      <c r="H156" s="17"/>
    </row>
    <row r="158" spans="2:8" s="12" customFormat="1" x14ac:dyDescent="0.25">
      <c r="B158" s="6" t="s">
        <v>165</v>
      </c>
      <c r="C158" s="7" t="s">
        <v>165</v>
      </c>
      <c r="F158" s="17"/>
      <c r="G158" s="17"/>
      <c r="H158" s="17"/>
    </row>
    <row r="159" spans="2:8" s="12" customFormat="1" x14ac:dyDescent="0.25">
      <c r="B159" s="156" t="s">
        <v>165</v>
      </c>
      <c r="C159" s="2" t="s">
        <v>165</v>
      </c>
      <c r="F159" s="17"/>
      <c r="G159" s="17"/>
      <c r="H159" s="17"/>
    </row>
    <row r="161" spans="2:80" s="12" customFormat="1" x14ac:dyDescent="0.25">
      <c r="B161" s="64" t="s">
        <v>190</v>
      </c>
      <c r="C161" s="7" t="s">
        <v>191</v>
      </c>
      <c r="F161" s="17"/>
      <c r="G161" s="17"/>
      <c r="H161" s="17"/>
    </row>
    <row r="162" spans="2:80" s="12" customFormat="1" x14ac:dyDescent="0.25">
      <c r="B162" s="63" t="s">
        <v>165</v>
      </c>
      <c r="C162" s="2" t="s">
        <v>165</v>
      </c>
      <c r="F162" s="17"/>
      <c r="G162" s="17"/>
      <c r="H162" s="17"/>
    </row>
    <row r="164" spans="2:80" s="12" customFormat="1" x14ac:dyDescent="0.25">
      <c r="B164" s="6" t="s">
        <v>192</v>
      </c>
      <c r="C164" s="7" t="s">
        <v>165</v>
      </c>
      <c r="F164" s="17"/>
      <c r="G164" s="17"/>
      <c r="H164" s="17"/>
    </row>
    <row r="167" spans="2:80" s="12" customFormat="1" x14ac:dyDescent="0.25">
      <c r="B167" s="11" t="s">
        <v>194</v>
      </c>
      <c r="C167" s="27"/>
      <c r="F167" s="17"/>
      <c r="G167" s="17"/>
      <c r="H167" s="17"/>
    </row>
    <row r="169" spans="2:80" s="12" customFormat="1" x14ac:dyDescent="0.25">
      <c r="B169" s="6" t="s">
        <v>180</v>
      </c>
      <c r="C169" s="7" t="s">
        <v>195</v>
      </c>
      <c r="D169" s="6" t="s">
        <v>196</v>
      </c>
      <c r="E169" s="6" t="s">
        <v>197</v>
      </c>
      <c r="F169" s="60"/>
      <c r="G169" s="17"/>
      <c r="H169" s="17"/>
    </row>
    <row r="170" spans="2:80" s="12" customFormat="1" x14ac:dyDescent="0.25">
      <c r="B170" s="156" t="s">
        <v>165</v>
      </c>
      <c r="C170" s="2" t="s">
        <v>165</v>
      </c>
      <c r="D170" s="156" t="s">
        <v>165</v>
      </c>
      <c r="E170" s="156" t="s">
        <v>165</v>
      </c>
      <c r="F170" s="17"/>
      <c r="G170" s="17"/>
      <c r="H170" s="17"/>
    </row>
    <row r="173" spans="2:80" s="12" customFormat="1" x14ac:dyDescent="0.25">
      <c r="B173" s="11" t="s">
        <v>198</v>
      </c>
      <c r="C173" s="62" t="s">
        <v>165</v>
      </c>
      <c r="D173" s="11"/>
      <c r="E173" s="11"/>
      <c r="F173" s="60"/>
      <c r="G173" s="60"/>
      <c r="H173" s="60"/>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row>
    <row r="175" spans="2:80" s="12" customFormat="1" x14ac:dyDescent="0.25">
      <c r="B175" s="11" t="s">
        <v>199</v>
      </c>
      <c r="C175" s="27"/>
      <c r="F175" s="17"/>
      <c r="G175" s="17"/>
      <c r="H175" s="17"/>
    </row>
    <row r="177" spans="2:8" s="12" customFormat="1" x14ac:dyDescent="0.25">
      <c r="B177" s="6" t="s">
        <v>200</v>
      </c>
      <c r="C177" s="7" t="s">
        <v>188</v>
      </c>
      <c r="D177" s="11"/>
      <c r="F177" s="17"/>
      <c r="G177" s="17"/>
      <c r="H177" s="17"/>
    </row>
    <row r="178" spans="2:8" s="12" customFormat="1" x14ac:dyDescent="0.25">
      <c r="B178" s="156" t="s">
        <v>165</v>
      </c>
      <c r="C178" s="2" t="s">
        <v>165</v>
      </c>
      <c r="F178" s="17"/>
      <c r="G178" s="17"/>
      <c r="H178" s="17"/>
    </row>
    <row r="181" spans="2:8" s="12" customFormat="1" x14ac:dyDescent="0.25">
      <c r="B181" s="6" t="s">
        <v>201</v>
      </c>
      <c r="C181" s="7" t="s">
        <v>202</v>
      </c>
      <c r="D181" s="11"/>
      <c r="F181" s="17"/>
      <c r="G181" s="17"/>
      <c r="H181" s="17"/>
    </row>
    <row r="182" spans="2:8" s="12" customFormat="1" x14ac:dyDescent="0.25">
      <c r="B182" s="156" t="s">
        <v>165</v>
      </c>
      <c r="C182" s="2" t="s">
        <v>165</v>
      </c>
      <c r="F182" s="17"/>
      <c r="G182" s="17"/>
      <c r="H182" s="17"/>
    </row>
    <row r="185" spans="2:8" s="12" customFormat="1" x14ac:dyDescent="0.25">
      <c r="B185" s="11" t="s">
        <v>203</v>
      </c>
      <c r="C185" s="27"/>
      <c r="F185" s="17"/>
      <c r="G185" s="17"/>
      <c r="H185" s="17"/>
    </row>
    <row r="188" spans="2:8" s="12" customFormat="1" x14ac:dyDescent="0.25">
      <c r="B188" s="11" t="s">
        <v>204</v>
      </c>
      <c r="C188" s="27"/>
      <c r="F188" s="17"/>
      <c r="G188" s="17"/>
      <c r="H188" s="17"/>
    </row>
    <row r="190" spans="2:8" s="12" customFormat="1" x14ac:dyDescent="0.25">
      <c r="B190" s="6" t="s">
        <v>180</v>
      </c>
      <c r="C190" s="7" t="s">
        <v>205</v>
      </c>
      <c r="D190" s="6" t="s">
        <v>195</v>
      </c>
      <c r="E190" s="6" t="s">
        <v>196</v>
      </c>
      <c r="F190" s="61" t="s">
        <v>197</v>
      </c>
      <c r="G190" s="60"/>
      <c r="H190" s="17"/>
    </row>
    <row r="191" spans="2:8" s="12" customFormat="1" x14ac:dyDescent="0.25">
      <c r="B191" s="156" t="s">
        <v>165</v>
      </c>
      <c r="C191" s="2" t="s">
        <v>165</v>
      </c>
      <c r="D191" s="156" t="s">
        <v>165</v>
      </c>
      <c r="E191" s="156" t="s">
        <v>165</v>
      </c>
      <c r="F191" s="59" t="s">
        <v>165</v>
      </c>
      <c r="G191" s="17"/>
      <c r="H191" s="17"/>
    </row>
    <row r="194" spans="2:80" s="12" customFormat="1" x14ac:dyDescent="0.25">
      <c r="B194" s="11" t="s">
        <v>198</v>
      </c>
      <c r="C194" s="62" t="s">
        <v>165</v>
      </c>
      <c r="D194" s="11"/>
      <c r="E194" s="11"/>
      <c r="F194" s="60"/>
      <c r="G194" s="60"/>
      <c r="H194" s="60"/>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row>
    <row r="196" spans="2:80" s="12" customFormat="1" x14ac:dyDescent="0.25">
      <c r="B196" s="11" t="s">
        <v>199</v>
      </c>
      <c r="C196" s="27"/>
      <c r="F196" s="17"/>
      <c r="G196" s="17"/>
      <c r="H196" s="17"/>
    </row>
    <row r="198" spans="2:80" s="12" customFormat="1" x14ac:dyDescent="0.25">
      <c r="B198" s="6" t="s">
        <v>200</v>
      </c>
      <c r="C198" s="7" t="s">
        <v>188</v>
      </c>
      <c r="D198" s="11"/>
      <c r="F198" s="17"/>
      <c r="G198" s="17"/>
      <c r="H198" s="17"/>
    </row>
    <row r="199" spans="2:80" s="12" customFormat="1" x14ac:dyDescent="0.25">
      <c r="B199" s="156" t="s">
        <v>165</v>
      </c>
      <c r="C199" s="2" t="s">
        <v>165</v>
      </c>
      <c r="F199" s="17"/>
      <c r="G199" s="17"/>
      <c r="H199" s="17"/>
    </row>
    <row r="202" spans="2:80" s="12" customFormat="1" x14ac:dyDescent="0.25">
      <c r="B202" s="6" t="s">
        <v>201</v>
      </c>
      <c r="C202" s="7" t="s">
        <v>202</v>
      </c>
      <c r="D202" s="11"/>
      <c r="F202" s="17"/>
      <c r="G202" s="17"/>
      <c r="H202" s="17"/>
    </row>
    <row r="203" spans="2:80" s="12" customFormat="1" x14ac:dyDescent="0.25">
      <c r="B203" s="156" t="s">
        <v>165</v>
      </c>
      <c r="C203" s="2" t="s">
        <v>165</v>
      </c>
      <c r="F203" s="17"/>
      <c r="G203" s="17"/>
      <c r="H203" s="17"/>
    </row>
    <row r="206" spans="2:80" s="12" customFormat="1" x14ac:dyDescent="0.25">
      <c r="B206" s="11" t="s">
        <v>203</v>
      </c>
      <c r="C206" s="27"/>
      <c r="F206" s="17"/>
      <c r="G206" s="17"/>
      <c r="H206" s="17"/>
    </row>
    <row r="209" spans="2:8" s="12" customFormat="1" x14ac:dyDescent="0.25">
      <c r="B209" s="11" t="s">
        <v>206</v>
      </c>
      <c r="C209" s="27"/>
      <c r="F209" s="17"/>
      <c r="G209" s="17"/>
      <c r="H209" s="17"/>
    </row>
    <row r="210" spans="2:8" s="12" customFormat="1" x14ac:dyDescent="0.25">
      <c r="B210" s="6" t="s">
        <v>180</v>
      </c>
      <c r="C210" s="7" t="s">
        <v>207</v>
      </c>
      <c r="D210" s="6" t="s">
        <v>208</v>
      </c>
      <c r="E210" s="6" t="s">
        <v>209</v>
      </c>
      <c r="F210" s="61" t="s">
        <v>210</v>
      </c>
      <c r="G210" s="60"/>
      <c r="H210" s="17"/>
    </row>
    <row r="211" spans="2:8" s="12" customFormat="1" x14ac:dyDescent="0.25">
      <c r="B211" s="156" t="s">
        <v>165</v>
      </c>
      <c r="C211" s="2" t="s">
        <v>165</v>
      </c>
      <c r="D211" s="156" t="s">
        <v>165</v>
      </c>
      <c r="E211" s="156" t="s">
        <v>165</v>
      </c>
      <c r="F211" s="59" t="s">
        <v>165</v>
      </c>
      <c r="G211" s="17"/>
      <c r="H211" s="17"/>
    </row>
    <row r="212" spans="2:8" s="12" customFormat="1" x14ac:dyDescent="0.25">
      <c r="B212" s="12" t="s">
        <v>211</v>
      </c>
      <c r="C212" s="27"/>
      <c r="F212" s="17"/>
      <c r="G212" s="17"/>
      <c r="H212" s="17"/>
    </row>
  </sheetData>
  <mergeCells count="3">
    <mergeCell ref="B1:E1"/>
    <mergeCell ref="C3:C7"/>
    <mergeCell ref="D3:D7"/>
  </mergeCells>
  <hyperlinks>
    <hyperlink ref="A1" location="Index!A1" display="Index" xr:uid="{13F9C182-72A1-4EB9-8851-72EE00C96E85}"/>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93CE-78C5-4658-9D63-BE0B91541E61}">
  <sheetPr codeName="Sheet38"/>
  <dimension ref="A1:CB447"/>
  <sheetViews>
    <sheetView topLeftCell="A147"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79</v>
      </c>
      <c r="C1" s="188"/>
      <c r="D1" s="188"/>
      <c r="E1" s="188"/>
      <c r="F1" s="17"/>
      <c r="G1" s="17"/>
      <c r="H1" s="17"/>
    </row>
    <row r="3" spans="1:9" s="12" customFormat="1" ht="15" customHeight="1" x14ac:dyDescent="0.25">
      <c r="B3" s="1" t="s">
        <v>875</v>
      </c>
      <c r="C3" s="178"/>
      <c r="D3" s="179"/>
      <c r="F3" s="17"/>
      <c r="G3" s="17"/>
      <c r="H3" s="17"/>
    </row>
    <row r="4" spans="1:9" s="12" customFormat="1" ht="30" customHeight="1" x14ac:dyDescent="0.25">
      <c r="B4" s="159" t="s">
        <v>876</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343</v>
      </c>
      <c r="C6" s="178"/>
      <c r="D6" s="179"/>
      <c r="F6" s="17"/>
      <c r="G6" s="17"/>
      <c r="H6" s="17"/>
    </row>
    <row r="7" spans="1:9" s="12" customFormat="1" ht="30" customHeight="1" x14ac:dyDescent="0.25">
      <c r="B7" s="159" t="s">
        <v>877</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932164</v>
      </c>
      <c r="G15" s="17">
        <v>14276.56</v>
      </c>
      <c r="H15" s="17">
        <v>4.99</v>
      </c>
    </row>
    <row r="16" spans="1:9" s="12" customFormat="1" x14ac:dyDescent="0.25">
      <c r="B16" s="12" t="s">
        <v>1515</v>
      </c>
      <c r="C16" s="27" t="s">
        <v>143</v>
      </c>
      <c r="D16" s="12" t="s">
        <v>250</v>
      </c>
      <c r="E16" s="12" t="s">
        <v>252</v>
      </c>
      <c r="F16" s="17">
        <v>933775</v>
      </c>
      <c r="G16" s="17">
        <v>10468.08</v>
      </c>
      <c r="H16" s="17">
        <v>3.66</v>
      </c>
    </row>
    <row r="17" spans="2:8" s="12" customFormat="1" x14ac:dyDescent="0.25">
      <c r="B17" s="12" t="s">
        <v>1516</v>
      </c>
      <c r="C17" s="27" t="s">
        <v>143</v>
      </c>
      <c r="D17" s="12" t="s">
        <v>253</v>
      </c>
      <c r="E17" s="12" t="s">
        <v>254</v>
      </c>
      <c r="F17" s="17">
        <v>333676</v>
      </c>
      <c r="G17" s="17">
        <v>9545.7999999999993</v>
      </c>
      <c r="H17" s="17">
        <v>3.33</v>
      </c>
    </row>
    <row r="18" spans="2:8" s="12" customFormat="1" x14ac:dyDescent="0.25">
      <c r="B18" s="12" t="s">
        <v>419</v>
      </c>
      <c r="C18" s="27" t="s">
        <v>143</v>
      </c>
      <c r="D18" s="12" t="s">
        <v>250</v>
      </c>
      <c r="E18" s="12" t="s">
        <v>420</v>
      </c>
      <c r="F18" s="17">
        <v>1132500</v>
      </c>
      <c r="G18" s="17">
        <v>9403.7099999999991</v>
      </c>
      <c r="H18" s="17">
        <v>3.28</v>
      </c>
    </row>
    <row r="19" spans="2:8" s="12" customFormat="1" x14ac:dyDescent="0.25">
      <c r="B19" s="12" t="s">
        <v>1522</v>
      </c>
      <c r="C19" s="27" t="s">
        <v>143</v>
      </c>
      <c r="D19" s="12" t="s">
        <v>259</v>
      </c>
      <c r="E19" s="12" t="s">
        <v>260</v>
      </c>
      <c r="F19" s="17">
        <v>253773</v>
      </c>
      <c r="G19" s="17">
        <v>9311.69</v>
      </c>
      <c r="H19" s="17">
        <v>3.25</v>
      </c>
    </row>
    <row r="20" spans="2:8" s="12" customFormat="1" x14ac:dyDescent="0.25">
      <c r="B20" s="12" t="s">
        <v>1521</v>
      </c>
      <c r="C20" s="27" t="s">
        <v>143</v>
      </c>
      <c r="D20" s="12" t="s">
        <v>250</v>
      </c>
      <c r="E20" s="12" t="s">
        <v>258</v>
      </c>
      <c r="F20" s="17">
        <v>695025</v>
      </c>
      <c r="G20" s="17">
        <v>8077.23</v>
      </c>
      <c r="H20" s="17">
        <v>2.82</v>
      </c>
    </row>
    <row r="21" spans="2:8" s="12" customFormat="1" x14ac:dyDescent="0.25">
      <c r="B21" s="12" t="s">
        <v>1608</v>
      </c>
      <c r="C21" s="27" t="s">
        <v>143</v>
      </c>
      <c r="D21" s="12" t="s">
        <v>315</v>
      </c>
      <c r="E21" s="12" t="s">
        <v>418</v>
      </c>
      <c r="F21" s="17">
        <v>463926</v>
      </c>
      <c r="G21" s="17">
        <v>6368.54</v>
      </c>
      <c r="H21" s="17">
        <v>2.2200000000000002</v>
      </c>
    </row>
    <row r="22" spans="2:8" s="12" customFormat="1" x14ac:dyDescent="0.25">
      <c r="B22" s="12" t="s">
        <v>1518</v>
      </c>
      <c r="C22" s="27" t="s">
        <v>143</v>
      </c>
      <c r="D22" s="12" t="s">
        <v>144</v>
      </c>
      <c r="E22" s="12" t="s">
        <v>146</v>
      </c>
      <c r="F22" s="17">
        <v>153900</v>
      </c>
      <c r="G22" s="17">
        <v>5649.59</v>
      </c>
      <c r="H22" s="17">
        <v>1.97</v>
      </c>
    </row>
    <row r="23" spans="2:8" s="12" customFormat="1" x14ac:dyDescent="0.25">
      <c r="B23" s="12" t="s">
        <v>1781</v>
      </c>
      <c r="C23" s="27" t="s">
        <v>143</v>
      </c>
      <c r="D23" s="12" t="s">
        <v>335</v>
      </c>
      <c r="E23" s="12" t="s">
        <v>695</v>
      </c>
      <c r="F23" s="17">
        <v>582400</v>
      </c>
      <c r="G23" s="17">
        <v>4750.3500000000004</v>
      </c>
      <c r="H23" s="17">
        <v>1.66</v>
      </c>
    </row>
    <row r="24" spans="2:8" s="12" customFormat="1" x14ac:dyDescent="0.25">
      <c r="B24" s="12" t="s">
        <v>1612</v>
      </c>
      <c r="C24" s="27" t="s">
        <v>143</v>
      </c>
      <c r="D24" s="12" t="s">
        <v>328</v>
      </c>
      <c r="E24" s="12" t="s">
        <v>425</v>
      </c>
      <c r="F24" s="17">
        <v>1290000</v>
      </c>
      <c r="G24" s="17">
        <v>4631.1000000000004</v>
      </c>
      <c r="H24" s="17">
        <v>1.62</v>
      </c>
    </row>
    <row r="25" spans="2:8" s="12" customFormat="1" x14ac:dyDescent="0.25">
      <c r="B25" s="12" t="s">
        <v>1679</v>
      </c>
      <c r="C25" s="27" t="s">
        <v>143</v>
      </c>
      <c r="D25" s="12" t="s">
        <v>549</v>
      </c>
      <c r="E25" s="12" t="s">
        <v>550</v>
      </c>
      <c r="F25" s="17">
        <v>645900</v>
      </c>
      <c r="G25" s="17">
        <v>4452.51</v>
      </c>
      <c r="H25" s="17">
        <v>1.55</v>
      </c>
    </row>
    <row r="26" spans="2:8" s="12" customFormat="1" x14ac:dyDescent="0.25">
      <c r="B26" s="12" t="s">
        <v>1615</v>
      </c>
      <c r="C26" s="27" t="s">
        <v>143</v>
      </c>
      <c r="D26" s="12" t="s">
        <v>328</v>
      </c>
      <c r="E26" s="12" t="s">
        <v>428</v>
      </c>
      <c r="F26" s="17">
        <v>1324888</v>
      </c>
      <c r="G26" s="17">
        <v>4107.1499999999996</v>
      </c>
      <c r="H26" s="17">
        <v>1.43</v>
      </c>
    </row>
    <row r="27" spans="2:8" s="12" customFormat="1" x14ac:dyDescent="0.25">
      <c r="B27" s="12" t="s">
        <v>1517</v>
      </c>
      <c r="C27" s="27" t="s">
        <v>143</v>
      </c>
      <c r="D27" s="12" t="s">
        <v>144</v>
      </c>
      <c r="E27" s="12" t="s">
        <v>145</v>
      </c>
      <c r="F27" s="17">
        <v>287800</v>
      </c>
      <c r="G27" s="17">
        <v>4049.06</v>
      </c>
      <c r="H27" s="17">
        <v>1.41</v>
      </c>
    </row>
    <row r="28" spans="2:8" s="12" customFormat="1" x14ac:dyDescent="0.25">
      <c r="B28" s="12" t="s">
        <v>1714</v>
      </c>
      <c r="C28" s="27" t="s">
        <v>143</v>
      </c>
      <c r="D28" s="12" t="s">
        <v>264</v>
      </c>
      <c r="E28" s="12" t="s">
        <v>612</v>
      </c>
      <c r="F28" s="17">
        <v>107622</v>
      </c>
      <c r="G28" s="17">
        <v>3821.98</v>
      </c>
      <c r="H28" s="17">
        <v>1.33</v>
      </c>
    </row>
    <row r="29" spans="2:8" s="12" customFormat="1" x14ac:dyDescent="0.25">
      <c r="B29" s="12" t="s">
        <v>1627</v>
      </c>
      <c r="C29" s="27" t="s">
        <v>143</v>
      </c>
      <c r="D29" s="12" t="s">
        <v>272</v>
      </c>
      <c r="E29" s="12" t="s">
        <v>450</v>
      </c>
      <c r="F29" s="17">
        <v>255300</v>
      </c>
      <c r="G29" s="17">
        <v>3669.68</v>
      </c>
      <c r="H29" s="17">
        <v>1.28</v>
      </c>
    </row>
    <row r="30" spans="2:8" s="12" customFormat="1" x14ac:dyDescent="0.25">
      <c r="B30" s="12" t="s">
        <v>1609</v>
      </c>
      <c r="C30" s="27" t="s">
        <v>143</v>
      </c>
      <c r="D30" s="12" t="s">
        <v>421</v>
      </c>
      <c r="E30" s="12" t="s">
        <v>422</v>
      </c>
      <c r="F30" s="17">
        <v>145000</v>
      </c>
      <c r="G30" s="17">
        <v>3634.06</v>
      </c>
      <c r="H30" s="17">
        <v>1.27</v>
      </c>
    </row>
    <row r="31" spans="2:8" s="12" customFormat="1" x14ac:dyDescent="0.25">
      <c r="B31" s="12" t="s">
        <v>1720</v>
      </c>
      <c r="C31" s="27" t="s">
        <v>143</v>
      </c>
      <c r="D31" s="12" t="s">
        <v>335</v>
      </c>
      <c r="E31" s="12" t="s">
        <v>618</v>
      </c>
      <c r="F31" s="17">
        <v>256102</v>
      </c>
      <c r="G31" s="17">
        <v>3287.33</v>
      </c>
      <c r="H31" s="17">
        <v>1.1499999999999999</v>
      </c>
    </row>
    <row r="32" spans="2:8" s="12" customFormat="1" x14ac:dyDescent="0.25">
      <c r="B32" s="12" t="s">
        <v>1735</v>
      </c>
      <c r="C32" s="27" t="s">
        <v>143</v>
      </c>
      <c r="D32" s="12" t="s">
        <v>278</v>
      </c>
      <c r="E32" s="12" t="s">
        <v>635</v>
      </c>
      <c r="F32" s="17">
        <v>429742</v>
      </c>
      <c r="G32" s="17">
        <v>3173.64</v>
      </c>
      <c r="H32" s="17">
        <v>1.1100000000000001</v>
      </c>
    </row>
    <row r="33" spans="2:8" s="12" customFormat="1" x14ac:dyDescent="0.25">
      <c r="B33" s="12" t="s">
        <v>879</v>
      </c>
      <c r="C33" s="27" t="s">
        <v>143</v>
      </c>
      <c r="D33" s="12" t="s">
        <v>250</v>
      </c>
      <c r="E33" s="12" t="s">
        <v>880</v>
      </c>
      <c r="F33" s="17">
        <v>1165000</v>
      </c>
      <c r="G33" s="17">
        <v>3086.09</v>
      </c>
      <c r="H33" s="17">
        <v>1.08</v>
      </c>
    </row>
    <row r="34" spans="2:8" s="12" customFormat="1" x14ac:dyDescent="0.25">
      <c r="B34" s="12" t="s">
        <v>1528</v>
      </c>
      <c r="C34" s="27" t="s">
        <v>143</v>
      </c>
      <c r="D34" s="12" t="s">
        <v>270</v>
      </c>
      <c r="E34" s="12" t="s">
        <v>271</v>
      </c>
      <c r="F34" s="17">
        <v>27500</v>
      </c>
      <c r="G34" s="17">
        <v>2726.76</v>
      </c>
      <c r="H34" s="17">
        <v>0.95</v>
      </c>
    </row>
    <row r="35" spans="2:8" s="12" customFormat="1" x14ac:dyDescent="0.25">
      <c r="B35" s="12" t="s">
        <v>1533</v>
      </c>
      <c r="C35" s="27" t="s">
        <v>143</v>
      </c>
      <c r="D35" s="12" t="s">
        <v>278</v>
      </c>
      <c r="E35" s="12" t="s">
        <v>279</v>
      </c>
      <c r="F35" s="17">
        <v>49371</v>
      </c>
      <c r="G35" s="17">
        <v>2668.33</v>
      </c>
      <c r="H35" s="17">
        <v>0.93</v>
      </c>
    </row>
    <row r="36" spans="2:8" s="12" customFormat="1" x14ac:dyDescent="0.25">
      <c r="B36" s="12" t="s">
        <v>881</v>
      </c>
      <c r="C36" s="27" t="s">
        <v>143</v>
      </c>
      <c r="D36" s="12" t="s">
        <v>363</v>
      </c>
      <c r="E36" s="12" t="s">
        <v>882</v>
      </c>
      <c r="F36" s="17">
        <v>171462</v>
      </c>
      <c r="G36" s="17">
        <v>2551.44</v>
      </c>
      <c r="H36" s="17">
        <v>0.89</v>
      </c>
    </row>
    <row r="37" spans="2:8" s="12" customFormat="1" x14ac:dyDescent="0.25">
      <c r="B37" s="12" t="s">
        <v>1677</v>
      </c>
      <c r="C37" s="27" t="s">
        <v>143</v>
      </c>
      <c r="D37" s="12" t="s">
        <v>309</v>
      </c>
      <c r="E37" s="12" t="s">
        <v>547</v>
      </c>
      <c r="F37" s="17">
        <v>1175000</v>
      </c>
      <c r="G37" s="17">
        <v>2400.5300000000002</v>
      </c>
      <c r="H37" s="17">
        <v>0.84</v>
      </c>
    </row>
    <row r="38" spans="2:8" s="12" customFormat="1" x14ac:dyDescent="0.25">
      <c r="B38" s="12" t="s">
        <v>1614</v>
      </c>
      <c r="C38" s="27" t="s">
        <v>143</v>
      </c>
      <c r="D38" s="12" t="s">
        <v>275</v>
      </c>
      <c r="E38" s="12" t="s">
        <v>427</v>
      </c>
      <c r="F38" s="17">
        <v>155000</v>
      </c>
      <c r="G38" s="17">
        <v>2262.69</v>
      </c>
      <c r="H38" s="17">
        <v>0.79</v>
      </c>
    </row>
    <row r="39" spans="2:8" s="12" customFormat="1" x14ac:dyDescent="0.25">
      <c r="B39" s="12" t="s">
        <v>1718</v>
      </c>
      <c r="C39" s="27" t="s">
        <v>143</v>
      </c>
      <c r="D39" s="12" t="s">
        <v>283</v>
      </c>
      <c r="E39" s="12" t="s">
        <v>616</v>
      </c>
      <c r="F39" s="17">
        <v>36949</v>
      </c>
      <c r="G39" s="17">
        <v>2157.5300000000002</v>
      </c>
      <c r="H39" s="17">
        <v>0.75</v>
      </c>
    </row>
    <row r="40" spans="2:8" s="12" customFormat="1" x14ac:dyDescent="0.25">
      <c r="B40" s="12" t="s">
        <v>1638</v>
      </c>
      <c r="C40" s="27" t="s">
        <v>143</v>
      </c>
      <c r="D40" s="12" t="s">
        <v>275</v>
      </c>
      <c r="E40" s="12" t="s">
        <v>463</v>
      </c>
      <c r="F40" s="17">
        <v>178583</v>
      </c>
      <c r="G40" s="17">
        <v>2117.46</v>
      </c>
      <c r="H40" s="17">
        <v>0.74</v>
      </c>
    </row>
    <row r="41" spans="2:8" s="12" customFormat="1" x14ac:dyDescent="0.25">
      <c r="B41" s="12" t="s">
        <v>1697</v>
      </c>
      <c r="C41" s="27" t="s">
        <v>143</v>
      </c>
      <c r="D41" s="12" t="s">
        <v>275</v>
      </c>
      <c r="E41" s="12" t="s">
        <v>582</v>
      </c>
      <c r="F41" s="17">
        <v>145250</v>
      </c>
      <c r="G41" s="17">
        <v>2102.06</v>
      </c>
      <c r="H41" s="17">
        <v>0.73</v>
      </c>
    </row>
    <row r="42" spans="2:8" s="12" customFormat="1" x14ac:dyDescent="0.25">
      <c r="B42" s="12" t="s">
        <v>381</v>
      </c>
      <c r="C42" s="27" t="s">
        <v>143</v>
      </c>
      <c r="D42" s="12" t="s">
        <v>264</v>
      </c>
      <c r="E42" s="12" t="s">
        <v>382</v>
      </c>
      <c r="F42" s="17">
        <v>117571</v>
      </c>
      <c r="G42" s="17">
        <v>2030.51</v>
      </c>
      <c r="H42" s="17">
        <v>0.71</v>
      </c>
    </row>
    <row r="43" spans="2:8" s="12" customFormat="1" x14ac:dyDescent="0.25">
      <c r="B43" s="12" t="s">
        <v>552</v>
      </c>
      <c r="C43" s="27" t="s">
        <v>143</v>
      </c>
      <c r="D43" s="12" t="s">
        <v>386</v>
      </c>
      <c r="E43" s="12" t="s">
        <v>553</v>
      </c>
      <c r="F43" s="17">
        <v>2858100</v>
      </c>
      <c r="G43" s="17">
        <v>1996.38</v>
      </c>
      <c r="H43" s="17">
        <v>0.7</v>
      </c>
    </row>
    <row r="44" spans="2:8" s="12" customFormat="1" x14ac:dyDescent="0.25">
      <c r="B44" s="12" t="s">
        <v>1619</v>
      </c>
      <c r="C44" s="27" t="s">
        <v>143</v>
      </c>
      <c r="D44" s="12" t="s">
        <v>250</v>
      </c>
      <c r="E44" s="12" t="s">
        <v>432</v>
      </c>
      <c r="F44" s="17">
        <v>135338</v>
      </c>
      <c r="G44" s="17">
        <v>1978.44</v>
      </c>
      <c r="H44" s="17">
        <v>0.69</v>
      </c>
    </row>
    <row r="45" spans="2:8" s="12" customFormat="1" x14ac:dyDescent="0.25">
      <c r="B45" s="12" t="s">
        <v>1535</v>
      </c>
      <c r="C45" s="27" t="s">
        <v>143</v>
      </c>
      <c r="D45" s="12" t="s">
        <v>256</v>
      </c>
      <c r="E45" s="12" t="s">
        <v>282</v>
      </c>
      <c r="F45" s="17">
        <v>80400</v>
      </c>
      <c r="G45" s="17">
        <v>1872.56</v>
      </c>
      <c r="H45" s="17">
        <v>0.65</v>
      </c>
    </row>
    <row r="46" spans="2:8" s="12" customFormat="1" x14ac:dyDescent="0.25">
      <c r="B46" s="12" t="s">
        <v>1696</v>
      </c>
      <c r="C46" s="27" t="s">
        <v>143</v>
      </c>
      <c r="D46" s="12" t="s">
        <v>295</v>
      </c>
      <c r="E46" s="12" t="s">
        <v>581</v>
      </c>
      <c r="F46" s="17">
        <v>133875</v>
      </c>
      <c r="G46" s="17">
        <v>1856.04</v>
      </c>
      <c r="H46" s="17">
        <v>0.65</v>
      </c>
    </row>
    <row r="47" spans="2:8" s="12" customFormat="1" x14ac:dyDescent="0.25">
      <c r="B47" s="12" t="s">
        <v>883</v>
      </c>
      <c r="C47" s="27" t="s">
        <v>143</v>
      </c>
      <c r="D47" s="12" t="s">
        <v>285</v>
      </c>
      <c r="E47" s="12" t="s">
        <v>884</v>
      </c>
      <c r="F47" s="17">
        <v>240479</v>
      </c>
      <c r="G47" s="17">
        <v>1820.55</v>
      </c>
      <c r="H47" s="17">
        <v>0.64</v>
      </c>
    </row>
    <row r="48" spans="2:8" s="12" customFormat="1" x14ac:dyDescent="0.25">
      <c r="B48" s="12" t="s">
        <v>1849</v>
      </c>
      <c r="C48" s="27" t="s">
        <v>143</v>
      </c>
      <c r="D48" s="12" t="s">
        <v>324</v>
      </c>
      <c r="E48" s="12" t="s">
        <v>854</v>
      </c>
      <c r="F48" s="17">
        <v>416680</v>
      </c>
      <c r="G48" s="17">
        <v>1804.22</v>
      </c>
      <c r="H48" s="17">
        <v>0.63</v>
      </c>
    </row>
    <row r="49" spans="2:8" s="12" customFormat="1" x14ac:dyDescent="0.25">
      <c r="B49" s="12" t="s">
        <v>1616</v>
      </c>
      <c r="C49" s="27" t="s">
        <v>143</v>
      </c>
      <c r="D49" s="12" t="s">
        <v>144</v>
      </c>
      <c r="E49" s="12" t="s">
        <v>429</v>
      </c>
      <c r="F49" s="17">
        <v>136100</v>
      </c>
      <c r="G49" s="17">
        <v>1802.1</v>
      </c>
      <c r="H49" s="17">
        <v>0.63</v>
      </c>
    </row>
    <row r="50" spans="2:8" s="12" customFormat="1" x14ac:dyDescent="0.25">
      <c r="B50" s="12" t="s">
        <v>1753</v>
      </c>
      <c r="C50" s="27" t="s">
        <v>143</v>
      </c>
      <c r="D50" s="12" t="s">
        <v>264</v>
      </c>
      <c r="E50" s="12" t="s">
        <v>659</v>
      </c>
      <c r="F50" s="17">
        <v>111600</v>
      </c>
      <c r="G50" s="17">
        <v>1734.88</v>
      </c>
      <c r="H50" s="17">
        <v>0.61</v>
      </c>
    </row>
    <row r="51" spans="2:8" s="12" customFormat="1" x14ac:dyDescent="0.25">
      <c r="B51" s="12" t="s">
        <v>1613</v>
      </c>
      <c r="C51" s="27" t="s">
        <v>143</v>
      </c>
      <c r="D51" s="12" t="s">
        <v>421</v>
      </c>
      <c r="E51" s="12" t="s">
        <v>426</v>
      </c>
      <c r="F51" s="17">
        <v>187025</v>
      </c>
      <c r="G51" s="17">
        <v>1726.24</v>
      </c>
      <c r="H51" s="17">
        <v>0.6</v>
      </c>
    </row>
    <row r="52" spans="2:8" s="12" customFormat="1" x14ac:dyDescent="0.25">
      <c r="B52" s="12" t="s">
        <v>1520</v>
      </c>
      <c r="C52" s="27" t="s">
        <v>143</v>
      </c>
      <c r="D52" s="12" t="s">
        <v>256</v>
      </c>
      <c r="E52" s="12" t="s">
        <v>257</v>
      </c>
      <c r="F52" s="17">
        <v>382600</v>
      </c>
      <c r="G52" s="17">
        <v>1631.6</v>
      </c>
      <c r="H52" s="17">
        <v>0.56999999999999995</v>
      </c>
    </row>
    <row r="53" spans="2:8" s="12" customFormat="1" x14ac:dyDescent="0.25">
      <c r="B53" s="12" t="s">
        <v>1670</v>
      </c>
      <c r="C53" s="27" t="s">
        <v>143</v>
      </c>
      <c r="D53" s="12" t="s">
        <v>270</v>
      </c>
      <c r="E53" s="12" t="s">
        <v>538</v>
      </c>
      <c r="F53" s="17">
        <v>253200</v>
      </c>
      <c r="G53" s="17">
        <v>1605.41</v>
      </c>
      <c r="H53" s="17">
        <v>0.56000000000000005</v>
      </c>
    </row>
    <row r="54" spans="2:8" s="12" customFormat="1" x14ac:dyDescent="0.25">
      <c r="B54" s="12" t="s">
        <v>1859</v>
      </c>
      <c r="C54" s="27" t="s">
        <v>143</v>
      </c>
      <c r="D54" s="12" t="s">
        <v>275</v>
      </c>
      <c r="E54" s="12" t="s">
        <v>885</v>
      </c>
      <c r="F54" s="17">
        <v>156964</v>
      </c>
      <c r="G54" s="17">
        <v>1573.88</v>
      </c>
      <c r="H54" s="17">
        <v>0.55000000000000004</v>
      </c>
    </row>
    <row r="55" spans="2:8" s="12" customFormat="1" x14ac:dyDescent="0.25">
      <c r="B55" s="12" t="s">
        <v>1707</v>
      </c>
      <c r="C55" s="27" t="s">
        <v>143</v>
      </c>
      <c r="D55" s="12" t="s">
        <v>287</v>
      </c>
      <c r="E55" s="12" t="s">
        <v>592</v>
      </c>
      <c r="F55" s="17">
        <v>40500</v>
      </c>
      <c r="G55" s="17">
        <v>1573.14</v>
      </c>
      <c r="H55" s="17">
        <v>0.55000000000000004</v>
      </c>
    </row>
    <row r="56" spans="2:8" s="12" customFormat="1" x14ac:dyDescent="0.25">
      <c r="B56" s="12" t="s">
        <v>1758</v>
      </c>
      <c r="C56" s="27" t="s">
        <v>143</v>
      </c>
      <c r="D56" s="12" t="s">
        <v>386</v>
      </c>
      <c r="E56" s="12" t="s">
        <v>664</v>
      </c>
      <c r="F56" s="17">
        <v>42689</v>
      </c>
      <c r="G56" s="17">
        <v>1511.06</v>
      </c>
      <c r="H56" s="17">
        <v>0.53</v>
      </c>
    </row>
    <row r="57" spans="2:8" s="12" customFormat="1" x14ac:dyDescent="0.25">
      <c r="B57" s="12" t="s">
        <v>1623</v>
      </c>
      <c r="C57" s="27" t="s">
        <v>143</v>
      </c>
      <c r="D57" s="12" t="s">
        <v>144</v>
      </c>
      <c r="E57" s="12" t="s">
        <v>437</v>
      </c>
      <c r="F57" s="17">
        <v>122800</v>
      </c>
      <c r="G57" s="17">
        <v>1508.54</v>
      </c>
      <c r="H57" s="17">
        <v>0.53</v>
      </c>
    </row>
    <row r="58" spans="2:8" s="12" customFormat="1" x14ac:dyDescent="0.25">
      <c r="B58" s="12" t="s">
        <v>1671</v>
      </c>
      <c r="C58" s="27" t="s">
        <v>143</v>
      </c>
      <c r="D58" s="12" t="s">
        <v>328</v>
      </c>
      <c r="E58" s="12" t="s">
        <v>539</v>
      </c>
      <c r="F58" s="17">
        <v>344928</v>
      </c>
      <c r="G58" s="17">
        <v>1506.47</v>
      </c>
      <c r="H58" s="17">
        <v>0.53</v>
      </c>
    </row>
    <row r="59" spans="2:8" s="12" customFormat="1" x14ac:dyDescent="0.25">
      <c r="B59" s="12" t="s">
        <v>1787</v>
      </c>
      <c r="C59" s="27" t="s">
        <v>143</v>
      </c>
      <c r="D59" s="12" t="s">
        <v>250</v>
      </c>
      <c r="E59" s="12" t="s">
        <v>710</v>
      </c>
      <c r="F59" s="17">
        <v>902821</v>
      </c>
      <c r="G59" s="17">
        <v>1463.02</v>
      </c>
      <c r="H59" s="17">
        <v>0.51</v>
      </c>
    </row>
    <row r="60" spans="2:8" s="12" customFormat="1" x14ac:dyDescent="0.25">
      <c r="B60" s="12" t="s">
        <v>1625</v>
      </c>
      <c r="C60" s="27" t="s">
        <v>143</v>
      </c>
      <c r="D60" s="12" t="s">
        <v>447</v>
      </c>
      <c r="E60" s="12" t="s">
        <v>448</v>
      </c>
      <c r="F60" s="17">
        <v>241970</v>
      </c>
      <c r="G60" s="17">
        <v>1457.14</v>
      </c>
      <c r="H60" s="17">
        <v>0.51</v>
      </c>
    </row>
    <row r="61" spans="2:8" s="12" customFormat="1" x14ac:dyDescent="0.25">
      <c r="B61" s="12" t="s">
        <v>1796</v>
      </c>
      <c r="C61" s="27" t="s">
        <v>143</v>
      </c>
      <c r="D61" s="12" t="s">
        <v>283</v>
      </c>
      <c r="E61" s="12" t="s">
        <v>724</v>
      </c>
      <c r="F61" s="17">
        <v>53683</v>
      </c>
      <c r="G61" s="17">
        <v>1421.45</v>
      </c>
      <c r="H61" s="17">
        <v>0.5</v>
      </c>
    </row>
    <row r="62" spans="2:8" s="12" customFormat="1" x14ac:dyDescent="0.25">
      <c r="B62" s="12" t="s">
        <v>1550</v>
      </c>
      <c r="C62" s="27" t="s">
        <v>143</v>
      </c>
      <c r="D62" s="12" t="s">
        <v>275</v>
      </c>
      <c r="E62" s="12" t="s">
        <v>306</v>
      </c>
      <c r="F62" s="17">
        <v>31400</v>
      </c>
      <c r="G62" s="17">
        <v>1352.46</v>
      </c>
      <c r="H62" s="17">
        <v>0.47</v>
      </c>
    </row>
    <row r="63" spans="2:8" s="12" customFormat="1" x14ac:dyDescent="0.25">
      <c r="B63" s="12" t="s">
        <v>1544</v>
      </c>
      <c r="C63" s="27" t="s">
        <v>143</v>
      </c>
      <c r="D63" s="12" t="s">
        <v>295</v>
      </c>
      <c r="E63" s="12" t="s">
        <v>296</v>
      </c>
      <c r="F63" s="17">
        <v>82000</v>
      </c>
      <c r="G63" s="17">
        <v>1296.22</v>
      </c>
      <c r="H63" s="17">
        <v>0.45</v>
      </c>
    </row>
    <row r="64" spans="2:8" s="12" customFormat="1" x14ac:dyDescent="0.25">
      <c r="B64" s="12" t="s">
        <v>1540</v>
      </c>
      <c r="C64" s="27" t="s">
        <v>143</v>
      </c>
      <c r="D64" s="12" t="s">
        <v>270</v>
      </c>
      <c r="E64" s="12" t="s">
        <v>290</v>
      </c>
      <c r="F64" s="17">
        <v>50900</v>
      </c>
      <c r="G64" s="17">
        <v>1296.1199999999999</v>
      </c>
      <c r="H64" s="17">
        <v>0.45</v>
      </c>
    </row>
    <row r="65" spans="2:8" s="12" customFormat="1" x14ac:dyDescent="0.25">
      <c r="B65" s="12" t="s">
        <v>1531</v>
      </c>
      <c r="C65" s="27" t="s">
        <v>143</v>
      </c>
      <c r="D65" s="12" t="s">
        <v>275</v>
      </c>
      <c r="E65" s="12" t="s">
        <v>276</v>
      </c>
      <c r="F65" s="17">
        <v>22150</v>
      </c>
      <c r="G65" s="17">
        <v>1282.8900000000001</v>
      </c>
      <c r="H65" s="17">
        <v>0.45</v>
      </c>
    </row>
    <row r="66" spans="2:8" s="12" customFormat="1" x14ac:dyDescent="0.25">
      <c r="B66" s="12" t="s">
        <v>1654</v>
      </c>
      <c r="C66" s="27" t="s">
        <v>143</v>
      </c>
      <c r="D66" s="12" t="s">
        <v>335</v>
      </c>
      <c r="E66" s="12" t="s">
        <v>485</v>
      </c>
      <c r="F66" s="17">
        <v>222000</v>
      </c>
      <c r="G66" s="17">
        <v>1275.95</v>
      </c>
      <c r="H66" s="17">
        <v>0.45</v>
      </c>
    </row>
    <row r="67" spans="2:8" s="12" customFormat="1" x14ac:dyDescent="0.25">
      <c r="B67" s="12" t="s">
        <v>1610</v>
      </c>
      <c r="C67" s="27" t="s">
        <v>143</v>
      </c>
      <c r="D67" s="12" t="s">
        <v>285</v>
      </c>
      <c r="E67" s="12" t="s">
        <v>423</v>
      </c>
      <c r="F67" s="17">
        <v>19000</v>
      </c>
      <c r="G67" s="17">
        <v>1272.56</v>
      </c>
      <c r="H67" s="17">
        <v>0.44</v>
      </c>
    </row>
    <row r="68" spans="2:8" s="12" customFormat="1" x14ac:dyDescent="0.25">
      <c r="B68" s="12" t="s">
        <v>1705</v>
      </c>
      <c r="C68" s="27" t="s">
        <v>143</v>
      </c>
      <c r="D68" s="12" t="s">
        <v>295</v>
      </c>
      <c r="E68" s="12" t="s">
        <v>590</v>
      </c>
      <c r="F68" s="17">
        <v>226000</v>
      </c>
      <c r="G68" s="17">
        <v>1232.72</v>
      </c>
      <c r="H68" s="17">
        <v>0.43</v>
      </c>
    </row>
    <row r="69" spans="2:8" s="12" customFormat="1" x14ac:dyDescent="0.25">
      <c r="B69" s="12" t="s">
        <v>1556</v>
      </c>
      <c r="C69" s="27" t="s">
        <v>143</v>
      </c>
      <c r="D69" s="12" t="s">
        <v>315</v>
      </c>
      <c r="E69" s="12" t="s">
        <v>316</v>
      </c>
      <c r="F69" s="17">
        <v>350000</v>
      </c>
      <c r="G69" s="17">
        <v>1218.53</v>
      </c>
      <c r="H69" s="17">
        <v>0.43</v>
      </c>
    </row>
    <row r="70" spans="2:8" s="12" customFormat="1" x14ac:dyDescent="0.25">
      <c r="B70" s="12" t="s">
        <v>1846</v>
      </c>
      <c r="C70" s="27" t="s">
        <v>143</v>
      </c>
      <c r="D70" s="12" t="s">
        <v>304</v>
      </c>
      <c r="E70" s="12" t="s">
        <v>851</v>
      </c>
      <c r="F70" s="17">
        <v>92564</v>
      </c>
      <c r="G70" s="17">
        <v>1211.71</v>
      </c>
      <c r="H70" s="17">
        <v>0.42</v>
      </c>
    </row>
    <row r="71" spans="2:8" s="12" customFormat="1" x14ac:dyDescent="0.25">
      <c r="B71" s="12" t="s">
        <v>1523</v>
      </c>
      <c r="C71" s="27" t="s">
        <v>143</v>
      </c>
      <c r="D71" s="12" t="s">
        <v>261</v>
      </c>
      <c r="E71" s="12" t="s">
        <v>262</v>
      </c>
      <c r="F71" s="17">
        <v>35175</v>
      </c>
      <c r="G71" s="17">
        <v>1140.3399999999999</v>
      </c>
      <c r="H71" s="17">
        <v>0.4</v>
      </c>
    </row>
    <row r="72" spans="2:8" s="12" customFormat="1" x14ac:dyDescent="0.25">
      <c r="B72" s="12" t="s">
        <v>886</v>
      </c>
      <c r="C72" s="27" t="s">
        <v>143</v>
      </c>
      <c r="D72" s="12" t="s">
        <v>320</v>
      </c>
      <c r="E72" s="12" t="s">
        <v>887</v>
      </c>
      <c r="F72" s="17">
        <v>637640</v>
      </c>
      <c r="G72" s="17">
        <v>1089.0899999999999</v>
      </c>
      <c r="H72" s="17">
        <v>0.38</v>
      </c>
    </row>
    <row r="73" spans="2:8" s="12" customFormat="1" x14ac:dyDescent="0.25">
      <c r="B73" s="12" t="s">
        <v>1604</v>
      </c>
      <c r="C73" s="27" t="s">
        <v>143</v>
      </c>
      <c r="D73" s="12" t="s">
        <v>368</v>
      </c>
      <c r="E73" s="12" t="s">
        <v>399</v>
      </c>
      <c r="F73" s="17">
        <v>90000</v>
      </c>
      <c r="G73" s="17">
        <v>1041.93</v>
      </c>
      <c r="H73" s="17">
        <v>0.36</v>
      </c>
    </row>
    <row r="74" spans="2:8" s="12" customFormat="1" x14ac:dyDescent="0.25">
      <c r="B74" s="12" t="s">
        <v>1789</v>
      </c>
      <c r="C74" s="27" t="s">
        <v>143</v>
      </c>
      <c r="D74" s="12" t="s">
        <v>250</v>
      </c>
      <c r="E74" s="12" t="s">
        <v>712</v>
      </c>
      <c r="F74" s="17">
        <v>416583</v>
      </c>
      <c r="G74" s="17">
        <v>1023.54</v>
      </c>
      <c r="H74" s="17">
        <v>0.36</v>
      </c>
    </row>
    <row r="75" spans="2:8" s="12" customFormat="1" x14ac:dyDescent="0.25">
      <c r="B75" s="12" t="s">
        <v>1685</v>
      </c>
      <c r="C75" s="27" t="s">
        <v>143</v>
      </c>
      <c r="D75" s="12" t="s">
        <v>270</v>
      </c>
      <c r="E75" s="12" t="s">
        <v>558</v>
      </c>
      <c r="F75" s="17">
        <v>134177</v>
      </c>
      <c r="G75" s="17">
        <v>995.39</v>
      </c>
      <c r="H75" s="17">
        <v>0.35</v>
      </c>
    </row>
    <row r="76" spans="2:8" s="12" customFormat="1" x14ac:dyDescent="0.25">
      <c r="B76" s="12" t="s">
        <v>1639</v>
      </c>
      <c r="C76" s="27" t="s">
        <v>143</v>
      </c>
      <c r="D76" s="12" t="s">
        <v>300</v>
      </c>
      <c r="E76" s="12" t="s">
        <v>466</v>
      </c>
      <c r="F76" s="17">
        <v>50670</v>
      </c>
      <c r="G76" s="17">
        <v>975.63</v>
      </c>
      <c r="H76" s="17">
        <v>0.34</v>
      </c>
    </row>
    <row r="77" spans="2:8" s="12" customFormat="1" x14ac:dyDescent="0.25">
      <c r="B77" s="12" t="s">
        <v>1611</v>
      </c>
      <c r="C77" s="27" t="s">
        <v>143</v>
      </c>
      <c r="D77" s="12" t="s">
        <v>421</v>
      </c>
      <c r="E77" s="12" t="s">
        <v>424</v>
      </c>
      <c r="F77" s="17">
        <v>7500</v>
      </c>
      <c r="G77" s="17">
        <v>929.95</v>
      </c>
      <c r="H77" s="17">
        <v>0.32</v>
      </c>
    </row>
    <row r="78" spans="2:8" s="12" customFormat="1" x14ac:dyDescent="0.25">
      <c r="B78" s="12" t="s">
        <v>1860</v>
      </c>
      <c r="C78" s="27" t="s">
        <v>143</v>
      </c>
      <c r="D78" s="12" t="s">
        <v>275</v>
      </c>
      <c r="E78" s="12" t="s">
        <v>888</v>
      </c>
      <c r="F78" s="17">
        <v>90000</v>
      </c>
      <c r="G78" s="17">
        <v>900.14</v>
      </c>
      <c r="H78" s="17">
        <v>0.31</v>
      </c>
    </row>
    <row r="79" spans="2:8" s="12" customFormat="1" x14ac:dyDescent="0.25">
      <c r="B79" s="12" t="s">
        <v>1645</v>
      </c>
      <c r="C79" s="27" t="s">
        <v>143</v>
      </c>
      <c r="D79" s="12" t="s">
        <v>392</v>
      </c>
      <c r="E79" s="12" t="s">
        <v>472</v>
      </c>
      <c r="F79" s="17">
        <v>75000</v>
      </c>
      <c r="G79" s="17">
        <v>771.11</v>
      </c>
      <c r="H79" s="17">
        <v>0.27</v>
      </c>
    </row>
    <row r="80" spans="2:8" s="12" customFormat="1" x14ac:dyDescent="0.25">
      <c r="B80" s="12" t="s">
        <v>1669</v>
      </c>
      <c r="C80" s="27" t="s">
        <v>143</v>
      </c>
      <c r="D80" s="12" t="s">
        <v>536</v>
      </c>
      <c r="E80" s="12" t="s">
        <v>537</v>
      </c>
      <c r="F80" s="17">
        <v>150000</v>
      </c>
      <c r="G80" s="17">
        <v>736.8</v>
      </c>
      <c r="H80" s="17">
        <v>0.26</v>
      </c>
    </row>
    <row r="81" spans="2:8" s="12" customFormat="1" x14ac:dyDescent="0.25">
      <c r="B81" s="12" t="s">
        <v>1861</v>
      </c>
      <c r="C81" s="27" t="s">
        <v>143</v>
      </c>
      <c r="D81" s="12" t="s">
        <v>278</v>
      </c>
      <c r="E81" s="12" t="s">
        <v>889</v>
      </c>
      <c r="F81" s="17">
        <v>48876</v>
      </c>
      <c r="G81" s="17">
        <v>730.99</v>
      </c>
      <c r="H81" s="17">
        <v>0.26</v>
      </c>
    </row>
    <row r="82" spans="2:8" s="12" customFormat="1" x14ac:dyDescent="0.25">
      <c r="B82" s="12" t="s">
        <v>1862</v>
      </c>
      <c r="C82" s="27" t="s">
        <v>143</v>
      </c>
      <c r="D82" s="12" t="s">
        <v>315</v>
      </c>
      <c r="E82" s="12" t="s">
        <v>890</v>
      </c>
      <c r="F82" s="17">
        <v>36562</v>
      </c>
      <c r="G82" s="17">
        <v>360.78</v>
      </c>
      <c r="H82" s="17">
        <v>0.13</v>
      </c>
    </row>
    <row r="83" spans="2:8" s="12" customFormat="1" x14ac:dyDescent="0.25">
      <c r="B83" s="12" t="s">
        <v>1863</v>
      </c>
      <c r="C83" s="27" t="s">
        <v>143</v>
      </c>
      <c r="D83" s="12" t="s">
        <v>144</v>
      </c>
      <c r="E83" s="12" t="s">
        <v>437</v>
      </c>
      <c r="F83" s="17">
        <v>-4800</v>
      </c>
      <c r="G83" s="17">
        <v>-59.3</v>
      </c>
      <c r="H83" s="17">
        <v>-0.02</v>
      </c>
    </row>
    <row r="84" spans="2:8" s="12" customFormat="1" x14ac:dyDescent="0.25">
      <c r="B84" s="12" t="s">
        <v>1864</v>
      </c>
      <c r="C84" s="27" t="s">
        <v>143</v>
      </c>
      <c r="D84" s="12" t="s">
        <v>270</v>
      </c>
      <c r="E84" s="12" t="s">
        <v>271</v>
      </c>
      <c r="F84" s="17">
        <v>-600</v>
      </c>
      <c r="G84" s="17">
        <v>-59.97</v>
      </c>
      <c r="H84" s="17">
        <v>-0.02</v>
      </c>
    </row>
    <row r="85" spans="2:8" s="12" customFormat="1" x14ac:dyDescent="0.25">
      <c r="B85" s="12" t="s">
        <v>1865</v>
      </c>
      <c r="C85" s="27" t="s">
        <v>143</v>
      </c>
      <c r="D85" s="12" t="s">
        <v>250</v>
      </c>
      <c r="E85" s="12" t="s">
        <v>432</v>
      </c>
      <c r="F85" s="17">
        <v>-36500</v>
      </c>
      <c r="G85" s="17">
        <v>-537.08000000000004</v>
      </c>
      <c r="H85" s="17">
        <v>-0.19</v>
      </c>
    </row>
    <row r="86" spans="2:8" s="12" customFormat="1" x14ac:dyDescent="0.25">
      <c r="B86" s="12" t="s">
        <v>1866</v>
      </c>
      <c r="C86" s="27" t="s">
        <v>143</v>
      </c>
      <c r="D86" s="12" t="s">
        <v>144</v>
      </c>
      <c r="E86" s="12" t="s">
        <v>145</v>
      </c>
      <c r="F86" s="17">
        <v>-44800</v>
      </c>
      <c r="G86" s="17">
        <v>-634.97</v>
      </c>
      <c r="H86" s="17">
        <v>-0.22</v>
      </c>
    </row>
    <row r="87" spans="2:8" s="12" customFormat="1" x14ac:dyDescent="0.25">
      <c r="B87" s="12" t="s">
        <v>1867</v>
      </c>
      <c r="C87" s="27" t="s">
        <v>143</v>
      </c>
      <c r="D87" s="12" t="s">
        <v>272</v>
      </c>
      <c r="E87" s="12" t="s">
        <v>450</v>
      </c>
      <c r="F87" s="17">
        <v>-45600</v>
      </c>
      <c r="G87" s="17">
        <v>-657.6</v>
      </c>
      <c r="H87" s="17">
        <v>-0.23</v>
      </c>
    </row>
    <row r="88" spans="2:8" s="12" customFormat="1" x14ac:dyDescent="0.25">
      <c r="B88" s="12" t="s">
        <v>1868</v>
      </c>
      <c r="C88" s="27" t="s">
        <v>143</v>
      </c>
      <c r="D88" s="12" t="s">
        <v>253</v>
      </c>
      <c r="E88" s="12" t="s">
        <v>254</v>
      </c>
      <c r="F88" s="17">
        <v>-27750</v>
      </c>
      <c r="G88" s="17">
        <v>-799.45</v>
      </c>
      <c r="H88" s="17">
        <v>-0.28000000000000003</v>
      </c>
    </row>
    <row r="89" spans="2:8" s="12" customFormat="1" x14ac:dyDescent="0.25">
      <c r="B89" s="12" t="s">
        <v>1869</v>
      </c>
      <c r="C89" s="27" t="s">
        <v>143</v>
      </c>
      <c r="D89" s="12" t="s">
        <v>421</v>
      </c>
      <c r="E89" s="12" t="s">
        <v>424</v>
      </c>
      <c r="F89" s="17">
        <v>-7500</v>
      </c>
      <c r="G89" s="17">
        <v>-937.79</v>
      </c>
      <c r="H89" s="17">
        <v>-0.33</v>
      </c>
    </row>
    <row r="90" spans="2:8" s="12" customFormat="1" x14ac:dyDescent="0.25">
      <c r="B90" s="12" t="s">
        <v>1870</v>
      </c>
      <c r="C90" s="27" t="s">
        <v>143</v>
      </c>
      <c r="D90" s="12" t="s">
        <v>144</v>
      </c>
      <c r="E90" s="12" t="s">
        <v>146</v>
      </c>
      <c r="F90" s="17">
        <v>-30625</v>
      </c>
      <c r="G90" s="17">
        <v>-1133.9100000000001</v>
      </c>
      <c r="H90" s="17">
        <v>-0.4</v>
      </c>
    </row>
    <row r="91" spans="2:8" s="12" customFormat="1" x14ac:dyDescent="0.25">
      <c r="B91" s="12" t="s">
        <v>1871</v>
      </c>
      <c r="C91" s="27" t="s">
        <v>143</v>
      </c>
      <c r="D91" s="12" t="s">
        <v>261</v>
      </c>
      <c r="E91" s="12" t="s">
        <v>262</v>
      </c>
      <c r="F91" s="17">
        <v>-35175</v>
      </c>
      <c r="G91" s="17">
        <v>-1148.24</v>
      </c>
      <c r="H91" s="17">
        <v>-0.4</v>
      </c>
    </row>
    <row r="92" spans="2:8" s="12" customFormat="1" x14ac:dyDescent="0.25">
      <c r="B92" s="12" t="s">
        <v>1872</v>
      </c>
      <c r="C92" s="27" t="s">
        <v>143</v>
      </c>
      <c r="D92" s="12" t="s">
        <v>285</v>
      </c>
      <c r="E92" s="12" t="s">
        <v>423</v>
      </c>
      <c r="F92" s="17">
        <v>-19000</v>
      </c>
      <c r="G92" s="17">
        <v>-1276.68</v>
      </c>
      <c r="H92" s="17">
        <v>-0.45</v>
      </c>
    </row>
    <row r="93" spans="2:8" s="12" customFormat="1" x14ac:dyDescent="0.25">
      <c r="B93" s="12" t="s">
        <v>1873</v>
      </c>
      <c r="C93" s="27" t="s">
        <v>143</v>
      </c>
      <c r="D93" s="12" t="s">
        <v>275</v>
      </c>
      <c r="E93" s="12" t="s">
        <v>306</v>
      </c>
      <c r="F93" s="17">
        <v>-31400</v>
      </c>
      <c r="G93" s="17">
        <v>-1364.11</v>
      </c>
      <c r="H93" s="17">
        <v>-0.48</v>
      </c>
    </row>
    <row r="94" spans="2:8" s="12" customFormat="1" x14ac:dyDescent="0.25">
      <c r="B94" s="12" t="s">
        <v>1874</v>
      </c>
      <c r="C94" s="27" t="s">
        <v>143</v>
      </c>
      <c r="D94" s="12" t="s">
        <v>335</v>
      </c>
      <c r="E94" s="12" t="s">
        <v>695</v>
      </c>
      <c r="F94" s="17">
        <v>-212850</v>
      </c>
      <c r="G94" s="17">
        <v>-1752.5</v>
      </c>
      <c r="H94" s="17">
        <v>-0.61</v>
      </c>
    </row>
    <row r="95" spans="2:8" s="12" customFormat="1" x14ac:dyDescent="0.25">
      <c r="B95" s="12" t="s">
        <v>1875</v>
      </c>
      <c r="C95" s="27" t="s">
        <v>143</v>
      </c>
      <c r="D95" s="12" t="s">
        <v>256</v>
      </c>
      <c r="E95" s="12" t="s">
        <v>282</v>
      </c>
      <c r="F95" s="17">
        <v>-80400</v>
      </c>
      <c r="G95" s="17">
        <v>-1868.38</v>
      </c>
      <c r="H95" s="17">
        <v>-0.65</v>
      </c>
    </row>
    <row r="96" spans="2:8" s="12" customFormat="1" x14ac:dyDescent="0.25">
      <c r="B96" s="12" t="s">
        <v>1876</v>
      </c>
      <c r="C96" s="27" t="s">
        <v>143</v>
      </c>
      <c r="D96" s="12" t="s">
        <v>295</v>
      </c>
      <c r="E96" s="12" t="s">
        <v>581</v>
      </c>
      <c r="F96" s="17">
        <v>-133875</v>
      </c>
      <c r="G96" s="17">
        <v>-1868.69</v>
      </c>
      <c r="H96" s="17">
        <v>-0.65</v>
      </c>
    </row>
    <row r="97" spans="2:8" s="12" customFormat="1" x14ac:dyDescent="0.25">
      <c r="B97" s="12" t="s">
        <v>904</v>
      </c>
      <c r="C97" s="27" t="s">
        <v>143</v>
      </c>
      <c r="D97" s="12" t="s">
        <v>250</v>
      </c>
      <c r="E97" s="12" t="s">
        <v>420</v>
      </c>
      <c r="F97" s="17">
        <v>-325500</v>
      </c>
      <c r="G97" s="17">
        <v>-2727.04</v>
      </c>
      <c r="H97" s="17">
        <v>-0.95</v>
      </c>
    </row>
    <row r="98" spans="2:8" s="12" customFormat="1" x14ac:dyDescent="0.25">
      <c r="B98" s="12" t="s">
        <v>1877</v>
      </c>
      <c r="C98" s="27" t="s">
        <v>143</v>
      </c>
      <c r="D98" s="12" t="s">
        <v>250</v>
      </c>
      <c r="E98" s="12" t="s">
        <v>252</v>
      </c>
      <c r="F98" s="17">
        <v>-277200</v>
      </c>
      <c r="G98" s="17">
        <v>-3130.14</v>
      </c>
      <c r="H98" s="17">
        <v>-1.0900000000000001</v>
      </c>
    </row>
    <row r="99" spans="2:8" s="12" customFormat="1" x14ac:dyDescent="0.25">
      <c r="B99" s="12" t="s">
        <v>1878</v>
      </c>
      <c r="C99" s="27" t="s">
        <v>143</v>
      </c>
      <c r="D99" s="12" t="s">
        <v>250</v>
      </c>
      <c r="E99" s="12" t="s">
        <v>251</v>
      </c>
      <c r="F99" s="17">
        <v>-216700</v>
      </c>
      <c r="G99" s="17">
        <v>-3336.64</v>
      </c>
      <c r="H99" s="17">
        <v>-1.17</v>
      </c>
    </row>
    <row r="100" spans="2:8" s="12" customFormat="1" x14ac:dyDescent="0.25">
      <c r="B100" s="12" t="s">
        <v>1879</v>
      </c>
      <c r="C100" s="27" t="s">
        <v>143</v>
      </c>
      <c r="D100" s="12" t="s">
        <v>549</v>
      </c>
      <c r="E100" s="12" t="s">
        <v>550</v>
      </c>
      <c r="F100" s="17">
        <v>-491400</v>
      </c>
      <c r="G100" s="17">
        <v>-3414</v>
      </c>
      <c r="H100" s="17">
        <v>-1.19</v>
      </c>
    </row>
    <row r="101" spans="2:8" s="12" customFormat="1" x14ac:dyDescent="0.25">
      <c r="B101" s="12" t="s">
        <v>1880</v>
      </c>
      <c r="C101" s="27" t="s">
        <v>143</v>
      </c>
      <c r="D101" s="12" t="s">
        <v>259</v>
      </c>
      <c r="E101" s="12" t="s">
        <v>260</v>
      </c>
      <c r="F101" s="17">
        <v>-96300</v>
      </c>
      <c r="G101" s="17">
        <v>-3536.47</v>
      </c>
      <c r="H101" s="17">
        <v>-1.24</v>
      </c>
    </row>
    <row r="102" spans="2:8" s="12" customFormat="1" x14ac:dyDescent="0.25">
      <c r="B102" s="12" t="s">
        <v>1881</v>
      </c>
      <c r="C102" s="27" t="s">
        <v>143</v>
      </c>
      <c r="D102" s="12" t="s">
        <v>250</v>
      </c>
      <c r="E102" s="12" t="s">
        <v>258</v>
      </c>
      <c r="F102" s="17">
        <v>-308125</v>
      </c>
      <c r="G102" s="17">
        <v>-3612.61</v>
      </c>
      <c r="H102" s="17">
        <v>-1.26</v>
      </c>
    </row>
    <row r="103" spans="2:8" s="12" customFormat="1" x14ac:dyDescent="0.25">
      <c r="B103" s="11" t="s">
        <v>155</v>
      </c>
      <c r="C103" s="62"/>
      <c r="D103" s="11"/>
      <c r="E103" s="11"/>
      <c r="F103" s="60"/>
      <c r="G103" s="60">
        <f>SUM(G12:G82)</f>
        <v>190759.43000000005</v>
      </c>
      <c r="H103" s="60">
        <f>SUM(H12:H82)</f>
        <v>66.610000000000014</v>
      </c>
    </row>
    <row r="104" spans="2:8" s="12" customFormat="1" x14ac:dyDescent="0.25">
      <c r="B104" s="11" t="s">
        <v>2448</v>
      </c>
      <c r="C104" s="27"/>
      <c r="F104" s="17"/>
      <c r="G104" s="17"/>
      <c r="H104" s="17"/>
    </row>
    <row r="105" spans="2:8" s="232" customFormat="1" x14ac:dyDescent="0.25">
      <c r="B105" s="232" t="s">
        <v>878</v>
      </c>
      <c r="C105" s="233" t="s">
        <v>143</v>
      </c>
      <c r="D105" s="232" t="s">
        <v>153</v>
      </c>
      <c r="F105" s="234">
        <v>27210</v>
      </c>
      <c r="G105" s="234">
        <v>24740.47</v>
      </c>
      <c r="H105" s="234">
        <v>8.64</v>
      </c>
    </row>
    <row r="106" spans="2:8" s="232" customFormat="1" x14ac:dyDescent="0.25">
      <c r="B106" s="58" t="s">
        <v>2449</v>
      </c>
      <c r="C106" s="233"/>
      <c r="F106" s="234"/>
      <c r="G106" s="234"/>
      <c r="H106" s="234"/>
    </row>
    <row r="107" spans="2:8" s="232" customFormat="1" x14ac:dyDescent="0.25">
      <c r="B107" s="58" t="s">
        <v>891</v>
      </c>
      <c r="C107" s="233" t="s">
        <v>143</v>
      </c>
      <c r="D107" s="232" t="s">
        <v>153</v>
      </c>
      <c r="F107" s="234">
        <v>29000</v>
      </c>
      <c r="G107" s="234">
        <v>20831.86</v>
      </c>
      <c r="H107" s="234">
        <v>7.28</v>
      </c>
    </row>
    <row r="108" spans="2:8" s="232" customFormat="1" x14ac:dyDescent="0.25">
      <c r="B108" s="232" t="s">
        <v>892</v>
      </c>
      <c r="C108" s="233" t="s">
        <v>143</v>
      </c>
      <c r="D108" s="232" t="s">
        <v>153</v>
      </c>
      <c r="F108" s="234">
        <v>3620</v>
      </c>
      <c r="G108" s="234">
        <v>2595.65</v>
      </c>
      <c r="H108" s="234">
        <v>0.91</v>
      </c>
    </row>
    <row r="109" spans="2:8" s="232" customFormat="1" x14ac:dyDescent="0.25">
      <c r="B109" s="232" t="s">
        <v>893</v>
      </c>
      <c r="C109" s="233" t="s">
        <v>143</v>
      </c>
      <c r="D109" s="232" t="s">
        <v>153</v>
      </c>
      <c r="F109" s="234">
        <v>1750</v>
      </c>
      <c r="G109" s="234">
        <v>1634.41</v>
      </c>
      <c r="H109" s="234">
        <v>0.56999999999999995</v>
      </c>
    </row>
    <row r="110" spans="2:8" s="232" customFormat="1" x14ac:dyDescent="0.25">
      <c r="B110" s="232" t="s">
        <v>894</v>
      </c>
      <c r="C110" s="233" t="s">
        <v>143</v>
      </c>
      <c r="D110" s="232" t="s">
        <v>895</v>
      </c>
      <c r="F110" s="234">
        <v>22600</v>
      </c>
      <c r="G110" s="234">
        <v>1458.38</v>
      </c>
      <c r="H110" s="234">
        <v>0.51</v>
      </c>
    </row>
    <row r="111" spans="2:8" s="232" customFormat="1" x14ac:dyDescent="0.25">
      <c r="B111" s="232" t="s">
        <v>896</v>
      </c>
      <c r="C111" s="233" t="s">
        <v>143</v>
      </c>
      <c r="D111" s="232" t="s">
        <v>897</v>
      </c>
      <c r="E111" s="232" t="s">
        <v>897</v>
      </c>
      <c r="F111" s="234">
        <v>5000</v>
      </c>
      <c r="G111" s="234">
        <v>934.2</v>
      </c>
      <c r="H111" s="234">
        <v>0.33</v>
      </c>
    </row>
    <row r="112" spans="2:8" s="232" customFormat="1" x14ac:dyDescent="0.25">
      <c r="B112" s="232" t="s">
        <v>898</v>
      </c>
      <c r="C112" s="233" t="s">
        <v>143</v>
      </c>
      <c r="D112" s="232" t="s">
        <v>899</v>
      </c>
      <c r="E112" s="232" t="s">
        <v>900</v>
      </c>
      <c r="F112" s="234">
        <v>100000</v>
      </c>
      <c r="G112" s="234">
        <v>871.8</v>
      </c>
      <c r="H112" s="234">
        <v>0.3</v>
      </c>
    </row>
    <row r="113" spans="2:8" s="232" customFormat="1" x14ac:dyDescent="0.25">
      <c r="B113" s="232" t="s">
        <v>901</v>
      </c>
      <c r="C113" s="233" t="s">
        <v>143</v>
      </c>
      <c r="D113" s="232" t="s">
        <v>899</v>
      </c>
      <c r="F113" s="234">
        <v>300000</v>
      </c>
      <c r="G113" s="234">
        <v>796.8</v>
      </c>
      <c r="H113" s="234">
        <v>0.28000000000000003</v>
      </c>
    </row>
    <row r="114" spans="2:8" s="232" customFormat="1" x14ac:dyDescent="0.25">
      <c r="B114" s="232" t="s">
        <v>902</v>
      </c>
      <c r="C114" s="233" t="s">
        <v>143</v>
      </c>
      <c r="D114" s="232" t="s">
        <v>899</v>
      </c>
      <c r="E114" s="232" t="s">
        <v>903</v>
      </c>
      <c r="F114" s="234">
        <v>300000</v>
      </c>
      <c r="G114" s="234">
        <v>722.7</v>
      </c>
      <c r="H114" s="234">
        <v>0.25</v>
      </c>
    </row>
    <row r="115" spans="2:8" s="232" customFormat="1" x14ac:dyDescent="0.25">
      <c r="B115" s="232" t="s">
        <v>892</v>
      </c>
      <c r="C115" s="233" t="s">
        <v>143</v>
      </c>
      <c r="D115" s="232" t="s">
        <v>153</v>
      </c>
      <c r="F115" s="234">
        <v>-3620</v>
      </c>
      <c r="G115" s="234">
        <v>-2598.15</v>
      </c>
      <c r="H115" s="234">
        <v>-0.91</v>
      </c>
    </row>
    <row r="116" spans="2:8" s="232" customFormat="1" x14ac:dyDescent="0.25">
      <c r="B116" s="232" t="s">
        <v>905</v>
      </c>
      <c r="C116" s="233" t="s">
        <v>143</v>
      </c>
      <c r="D116" s="232" t="s">
        <v>153</v>
      </c>
      <c r="F116" s="234">
        <v>-27210</v>
      </c>
      <c r="G116" s="234">
        <v>-24916.2</v>
      </c>
      <c r="H116" s="234">
        <v>-8.6999999999999993</v>
      </c>
    </row>
    <row r="117" spans="2:8" s="232" customFormat="1" x14ac:dyDescent="0.25">
      <c r="B117" s="58" t="s">
        <v>2450</v>
      </c>
      <c r="C117" s="233"/>
      <c r="F117" s="234"/>
      <c r="G117" s="235">
        <f>SUM(G105:G114)</f>
        <v>54586.270000000004</v>
      </c>
      <c r="H117" s="235">
        <f>SUM(H105:H114)</f>
        <v>19.070000000000004</v>
      </c>
    </row>
    <row r="118" spans="2:8" s="12" customFormat="1" x14ac:dyDescent="0.25">
      <c r="B118" s="11" t="s">
        <v>793</v>
      </c>
      <c r="C118" s="27"/>
      <c r="F118" s="17"/>
      <c r="G118" s="17"/>
      <c r="H118" s="17"/>
    </row>
    <row r="119" spans="2:8" s="12" customFormat="1" x14ac:dyDescent="0.25">
      <c r="B119" s="12" t="s">
        <v>32</v>
      </c>
      <c r="C119" s="27" t="s">
        <v>143</v>
      </c>
      <c r="D119" s="12" t="s">
        <v>794</v>
      </c>
      <c r="E119" s="12" t="s">
        <v>906</v>
      </c>
      <c r="F119" s="17">
        <v>72434.116999999998</v>
      </c>
      <c r="G119" s="17">
        <v>2692.39</v>
      </c>
      <c r="H119" s="17">
        <v>0.94</v>
      </c>
    </row>
    <row r="120" spans="2:8" s="12" customFormat="1" x14ac:dyDescent="0.25">
      <c r="B120" s="11" t="s">
        <v>155</v>
      </c>
      <c r="C120" s="62"/>
      <c r="D120" s="11"/>
      <c r="E120" s="11"/>
      <c r="F120" s="60"/>
      <c r="G120" s="60">
        <f>SUM(G118:G119)</f>
        <v>2692.39</v>
      </c>
      <c r="H120" s="60">
        <f>SUM(H118:H119)</f>
        <v>0.94</v>
      </c>
    </row>
    <row r="121" spans="2:8" s="12" customFormat="1" x14ac:dyDescent="0.25">
      <c r="B121" s="74" t="s">
        <v>137</v>
      </c>
      <c r="C121" s="75" t="s">
        <v>138</v>
      </c>
      <c r="D121" s="74" t="s">
        <v>217</v>
      </c>
      <c r="E121" s="74" t="s">
        <v>140</v>
      </c>
      <c r="F121" s="73" t="s">
        <v>149</v>
      </c>
      <c r="G121" s="73" t="s">
        <v>150</v>
      </c>
      <c r="H121" s="73" t="s">
        <v>151</v>
      </c>
    </row>
    <row r="122" spans="2:8" s="12" customFormat="1" x14ac:dyDescent="0.25">
      <c r="B122" s="11" t="s">
        <v>218</v>
      </c>
      <c r="C122" s="27"/>
      <c r="F122" s="17"/>
      <c r="G122" s="17"/>
      <c r="H122" s="17"/>
    </row>
    <row r="123" spans="2:8" s="12" customFormat="1" x14ac:dyDescent="0.25">
      <c r="B123" s="11" t="s">
        <v>142</v>
      </c>
      <c r="C123" s="27"/>
      <c r="F123" s="17"/>
      <c r="G123" s="17"/>
      <c r="H123" s="17"/>
    </row>
    <row r="124" spans="2:8" s="12" customFormat="1" x14ac:dyDescent="0.25">
      <c r="B124" s="11" t="s">
        <v>219</v>
      </c>
      <c r="C124" s="27"/>
      <c r="F124" s="17"/>
      <c r="G124" s="17"/>
      <c r="H124" s="17"/>
    </row>
    <row r="125" spans="2:8" s="12" customFormat="1" x14ac:dyDescent="0.25">
      <c r="B125" s="12" t="s">
        <v>907</v>
      </c>
      <c r="C125" s="27">
        <v>7.16</v>
      </c>
      <c r="D125" s="12" t="s">
        <v>220</v>
      </c>
      <c r="E125" s="12" t="s">
        <v>908</v>
      </c>
      <c r="F125" s="17">
        <v>5453100</v>
      </c>
      <c r="G125" s="17">
        <v>5582.74</v>
      </c>
      <c r="H125" s="17">
        <v>1.95</v>
      </c>
    </row>
    <row r="126" spans="2:8" s="12" customFormat="1" x14ac:dyDescent="0.25">
      <c r="B126" s="12" t="s">
        <v>909</v>
      </c>
      <c r="C126" s="27">
        <v>7.01</v>
      </c>
      <c r="D126" s="12" t="s">
        <v>220</v>
      </c>
      <c r="E126" s="12" t="s">
        <v>910</v>
      </c>
      <c r="F126" s="17">
        <v>2500000</v>
      </c>
      <c r="G126" s="17">
        <v>2440.2800000000002</v>
      </c>
      <c r="H126" s="17">
        <v>0.85</v>
      </c>
    </row>
    <row r="127" spans="2:8" s="12" customFormat="1" x14ac:dyDescent="0.25">
      <c r="B127" s="12" t="s">
        <v>911</v>
      </c>
      <c r="C127" s="27">
        <v>7.07</v>
      </c>
      <c r="D127" s="12" t="s">
        <v>220</v>
      </c>
      <c r="E127" s="12" t="s">
        <v>912</v>
      </c>
      <c r="F127" s="17">
        <v>2000000</v>
      </c>
      <c r="G127" s="17">
        <v>2024.3</v>
      </c>
      <c r="H127" s="17">
        <v>0.71</v>
      </c>
    </row>
    <row r="128" spans="2:8" s="12" customFormat="1" x14ac:dyDescent="0.25">
      <c r="B128" s="12" t="s">
        <v>913</v>
      </c>
      <c r="C128" s="27">
        <v>7.04</v>
      </c>
      <c r="D128" s="12" t="s">
        <v>220</v>
      </c>
      <c r="E128" s="12" t="s">
        <v>914</v>
      </c>
      <c r="F128" s="17">
        <v>2000000</v>
      </c>
      <c r="G128" s="17">
        <v>2017.97</v>
      </c>
      <c r="H128" s="17">
        <v>0.7</v>
      </c>
    </row>
    <row r="129" spans="2:8" s="12" customFormat="1" x14ac:dyDescent="0.25">
      <c r="B129" s="12" t="s">
        <v>497</v>
      </c>
      <c r="C129" s="27">
        <v>7.01</v>
      </c>
      <c r="D129" s="12" t="s">
        <v>220</v>
      </c>
      <c r="E129" s="12" t="s">
        <v>498</v>
      </c>
      <c r="F129" s="17">
        <v>1800000</v>
      </c>
      <c r="G129" s="17">
        <v>1807.89</v>
      </c>
      <c r="H129" s="17">
        <v>0.63</v>
      </c>
    </row>
    <row r="130" spans="2:8" s="12" customFormat="1" x14ac:dyDescent="0.25">
      <c r="B130" s="12" t="s">
        <v>915</v>
      </c>
      <c r="C130" s="27">
        <v>7.4</v>
      </c>
      <c r="D130" s="12" t="s">
        <v>220</v>
      </c>
      <c r="E130" s="12" t="s">
        <v>916</v>
      </c>
      <c r="F130" s="17">
        <v>1000000</v>
      </c>
      <c r="G130" s="17">
        <v>1006.83</v>
      </c>
      <c r="H130" s="17">
        <v>0.35</v>
      </c>
    </row>
    <row r="131" spans="2:8" s="12" customFormat="1" x14ac:dyDescent="0.25">
      <c r="B131" s="12" t="s">
        <v>917</v>
      </c>
      <c r="C131" s="27">
        <v>7.07</v>
      </c>
      <c r="D131" s="12" t="s">
        <v>220</v>
      </c>
      <c r="E131" s="12" t="s">
        <v>918</v>
      </c>
      <c r="F131" s="17">
        <v>547800</v>
      </c>
      <c r="G131" s="17">
        <v>552.80999999999995</v>
      </c>
      <c r="H131" s="17">
        <v>0.19</v>
      </c>
    </row>
    <row r="132" spans="2:8" s="12" customFormat="1" x14ac:dyDescent="0.25">
      <c r="B132" s="12" t="s">
        <v>919</v>
      </c>
      <c r="C132" s="27">
        <v>7.36</v>
      </c>
      <c r="D132" s="12" t="s">
        <v>220</v>
      </c>
      <c r="E132" s="12" t="s">
        <v>920</v>
      </c>
      <c r="F132" s="17">
        <v>454160</v>
      </c>
      <c r="G132" s="17">
        <v>458.66</v>
      </c>
      <c r="H132" s="17">
        <v>0.16</v>
      </c>
    </row>
    <row r="133" spans="2:8" s="12" customFormat="1" x14ac:dyDescent="0.25">
      <c r="B133" s="12" t="s">
        <v>921</v>
      </c>
      <c r="C133" s="27">
        <v>7.4</v>
      </c>
      <c r="D133" s="12" t="s">
        <v>220</v>
      </c>
      <c r="E133" s="12" t="s">
        <v>922</v>
      </c>
      <c r="F133" s="17">
        <v>399500</v>
      </c>
      <c r="G133" s="17">
        <v>402.64</v>
      </c>
      <c r="H133" s="17">
        <v>0.14000000000000001</v>
      </c>
    </row>
    <row r="134" spans="2:8" s="12" customFormat="1" x14ac:dyDescent="0.25">
      <c r="B134" s="12" t="s">
        <v>923</v>
      </c>
      <c r="C134" s="27">
        <v>7.39</v>
      </c>
      <c r="D134" s="12" t="s">
        <v>220</v>
      </c>
      <c r="E134" s="12" t="s">
        <v>924</v>
      </c>
      <c r="F134" s="17">
        <v>329400</v>
      </c>
      <c r="G134" s="17">
        <v>331.47</v>
      </c>
      <c r="H134" s="17">
        <v>0.12</v>
      </c>
    </row>
    <row r="135" spans="2:8" s="12" customFormat="1" x14ac:dyDescent="0.25">
      <c r="B135" s="12" t="s">
        <v>925</v>
      </c>
      <c r="C135" s="27">
        <v>7.37</v>
      </c>
      <c r="D135" s="12" t="s">
        <v>220</v>
      </c>
      <c r="E135" s="12" t="s">
        <v>926</v>
      </c>
      <c r="F135" s="17">
        <v>170200</v>
      </c>
      <c r="G135" s="17">
        <v>171.48</v>
      </c>
      <c r="H135" s="17">
        <v>0.06</v>
      </c>
    </row>
    <row r="136" spans="2:8" s="12" customFormat="1" x14ac:dyDescent="0.25">
      <c r="B136" s="12" t="s">
        <v>927</v>
      </c>
      <c r="C136" s="27">
        <v>7.38</v>
      </c>
      <c r="D136" s="12" t="s">
        <v>220</v>
      </c>
      <c r="E136" s="12" t="s">
        <v>928</v>
      </c>
      <c r="F136" s="17">
        <v>153100</v>
      </c>
      <c r="G136" s="17">
        <v>156.1</v>
      </c>
      <c r="H136" s="17">
        <v>0.05</v>
      </c>
    </row>
    <row r="137" spans="2:8" s="12" customFormat="1" x14ac:dyDescent="0.25">
      <c r="B137" s="12" t="s">
        <v>929</v>
      </c>
      <c r="C137" s="27">
        <v>7.39</v>
      </c>
      <c r="D137" s="12" t="s">
        <v>220</v>
      </c>
      <c r="E137" s="12" t="s">
        <v>930</v>
      </c>
      <c r="F137" s="17">
        <v>107500</v>
      </c>
      <c r="G137" s="17">
        <v>109.37</v>
      </c>
      <c r="H137" s="17">
        <v>0.04</v>
      </c>
    </row>
    <row r="138" spans="2:8" s="12" customFormat="1" x14ac:dyDescent="0.25">
      <c r="B138" s="12" t="s">
        <v>931</v>
      </c>
      <c r="C138" s="27">
        <v>7.05</v>
      </c>
      <c r="D138" s="12" t="s">
        <v>220</v>
      </c>
      <c r="E138" s="12" t="s">
        <v>932</v>
      </c>
      <c r="F138" s="17">
        <v>79500</v>
      </c>
      <c r="G138" s="17">
        <v>74.45</v>
      </c>
      <c r="H138" s="17">
        <v>0.03</v>
      </c>
    </row>
    <row r="139" spans="2:8" s="12" customFormat="1" x14ac:dyDescent="0.25">
      <c r="B139" s="11" t="s">
        <v>222</v>
      </c>
      <c r="C139" s="62"/>
      <c r="D139" s="11"/>
      <c r="E139" s="11"/>
      <c r="F139" s="60"/>
      <c r="G139" s="60">
        <f>SUM(G121:G138)</f>
        <v>17136.989999999994</v>
      </c>
      <c r="H139" s="60">
        <f>SUM(H121:H138)</f>
        <v>5.9799999999999995</v>
      </c>
    </row>
    <row r="140" spans="2:8" s="12" customFormat="1" x14ac:dyDescent="0.25">
      <c r="B140" s="11" t="s">
        <v>507</v>
      </c>
      <c r="C140" s="27"/>
      <c r="F140" s="17"/>
      <c r="G140" s="17"/>
      <c r="H140" s="17"/>
    </row>
    <row r="141" spans="2:8" s="12" customFormat="1" x14ac:dyDescent="0.25">
      <c r="B141" s="12" t="s">
        <v>1882</v>
      </c>
      <c r="C141" s="27">
        <v>7.63</v>
      </c>
      <c r="D141" s="12" t="s">
        <v>933</v>
      </c>
      <c r="E141" s="12" t="s">
        <v>934</v>
      </c>
      <c r="F141" s="17">
        <v>2500</v>
      </c>
      <c r="G141" s="17">
        <v>2503.0300000000002</v>
      </c>
      <c r="H141" s="17">
        <v>0.87</v>
      </c>
    </row>
    <row r="142" spans="2:8" s="12" customFormat="1" x14ac:dyDescent="0.25">
      <c r="B142" s="12" t="s">
        <v>935</v>
      </c>
      <c r="C142" s="27">
        <v>7.44</v>
      </c>
      <c r="D142" s="12" t="s">
        <v>508</v>
      </c>
      <c r="E142" s="12" t="s">
        <v>936</v>
      </c>
      <c r="F142" s="17">
        <v>2500</v>
      </c>
      <c r="G142" s="17">
        <v>2500.5100000000002</v>
      </c>
      <c r="H142" s="17">
        <v>0.87</v>
      </c>
    </row>
    <row r="143" spans="2:8" s="12" customFormat="1" x14ac:dyDescent="0.25">
      <c r="B143" s="12" t="s">
        <v>1883</v>
      </c>
      <c r="C143" s="27">
        <v>8.16</v>
      </c>
      <c r="D143" s="12" t="s">
        <v>508</v>
      </c>
      <c r="E143" s="12" t="s">
        <v>937</v>
      </c>
      <c r="F143" s="17">
        <v>250</v>
      </c>
      <c r="G143" s="17">
        <v>2493.64</v>
      </c>
      <c r="H143" s="17">
        <v>0.87</v>
      </c>
    </row>
    <row r="144" spans="2:8" s="12" customFormat="1" x14ac:dyDescent="0.25">
      <c r="B144" s="12" t="s">
        <v>938</v>
      </c>
      <c r="C144" s="27">
        <v>7.75</v>
      </c>
      <c r="D144" s="12" t="s">
        <v>508</v>
      </c>
      <c r="E144" s="12" t="s">
        <v>939</v>
      </c>
      <c r="F144" s="17">
        <v>250</v>
      </c>
      <c r="G144" s="17">
        <v>2485.2800000000002</v>
      </c>
      <c r="H144" s="17">
        <v>0.87</v>
      </c>
    </row>
    <row r="145" spans="2:8" s="12" customFormat="1" x14ac:dyDescent="0.25">
      <c r="B145" s="12" t="s">
        <v>940</v>
      </c>
      <c r="C145" s="27">
        <v>8.3800000000000008</v>
      </c>
      <c r="D145" s="12" t="s">
        <v>521</v>
      </c>
      <c r="E145" s="12" t="s">
        <v>941</v>
      </c>
      <c r="F145" s="17">
        <v>2500</v>
      </c>
      <c r="G145" s="17">
        <v>2442.84</v>
      </c>
      <c r="H145" s="17">
        <v>0.85</v>
      </c>
    </row>
    <row r="146" spans="2:8" s="12" customFormat="1" x14ac:dyDescent="0.25">
      <c r="B146" s="12" t="s">
        <v>1658</v>
      </c>
      <c r="C146" s="27">
        <v>7.74</v>
      </c>
      <c r="D146" s="12" t="s">
        <v>508</v>
      </c>
      <c r="E146" s="12" t="s">
        <v>509</v>
      </c>
      <c r="F146" s="17">
        <v>500</v>
      </c>
      <c r="G146" s="17">
        <v>501.78</v>
      </c>
      <c r="H146" s="17">
        <v>0.18</v>
      </c>
    </row>
    <row r="147" spans="2:8" s="12" customFormat="1" x14ac:dyDescent="0.25">
      <c r="B147" s="11" t="s">
        <v>525</v>
      </c>
      <c r="C147" s="62"/>
      <c r="D147" s="11"/>
      <c r="E147" s="11"/>
      <c r="F147" s="60"/>
      <c r="G147" s="60">
        <f>SUM(G140:G146)</f>
        <v>12927.080000000002</v>
      </c>
      <c r="H147" s="60">
        <f>SUM(H140:H146)</f>
        <v>4.51</v>
      </c>
    </row>
    <row r="148" spans="2:8" s="12" customFormat="1" x14ac:dyDescent="0.25">
      <c r="B148" s="11" t="s">
        <v>223</v>
      </c>
      <c r="C148" s="27"/>
      <c r="F148" s="17"/>
      <c r="G148" s="17"/>
      <c r="H148" s="17"/>
    </row>
    <row r="149" spans="2:8" s="12" customFormat="1" x14ac:dyDescent="0.25">
      <c r="B149" s="12" t="s">
        <v>1884</v>
      </c>
      <c r="C149" s="27">
        <v>7.56</v>
      </c>
      <c r="D149" s="12" t="s">
        <v>225</v>
      </c>
      <c r="E149" s="12" t="s">
        <v>942</v>
      </c>
      <c r="F149" s="17">
        <v>500</v>
      </c>
      <c r="G149" s="17">
        <v>2367.13</v>
      </c>
      <c r="H149" s="17">
        <v>0.83</v>
      </c>
    </row>
    <row r="150" spans="2:8" s="12" customFormat="1" x14ac:dyDescent="0.25">
      <c r="B150" s="11" t="s">
        <v>229</v>
      </c>
      <c r="C150" s="62"/>
      <c r="D150" s="11"/>
      <c r="E150" s="11"/>
      <c r="F150" s="60"/>
      <c r="G150" s="60">
        <f>SUM(G148:G149)</f>
        <v>2367.13</v>
      </c>
      <c r="H150" s="60">
        <f>SUM(H148:H149)</f>
        <v>0.83</v>
      </c>
    </row>
    <row r="151" spans="2:8" s="12" customFormat="1" x14ac:dyDescent="0.25">
      <c r="B151" s="11" t="s">
        <v>230</v>
      </c>
      <c r="C151" s="62"/>
      <c r="D151" s="11"/>
      <c r="E151" s="11"/>
      <c r="F151" s="60"/>
      <c r="G151" s="60">
        <v>35109.15</v>
      </c>
      <c r="H151" s="60">
        <v>12.26</v>
      </c>
    </row>
    <row r="152" spans="2:8" s="12" customFormat="1" x14ac:dyDescent="0.25">
      <c r="B152" s="11" t="s">
        <v>157</v>
      </c>
      <c r="C152" s="62"/>
      <c r="D152" s="11"/>
      <c r="E152" s="11"/>
      <c r="F152" s="60"/>
      <c r="G152" s="60">
        <f>G151+G150+G147+G139+G120+G117+G103</f>
        <v>315578.44000000006</v>
      </c>
      <c r="H152" s="60">
        <f>H151+H150+H147+H139+H120+H117+H103</f>
        <v>110.20000000000002</v>
      </c>
    </row>
    <row r="153" spans="2:8" s="12" customFormat="1" x14ac:dyDescent="0.25">
      <c r="B153" s="11" t="s">
        <v>158</v>
      </c>
      <c r="C153" s="62"/>
      <c r="D153" s="11"/>
      <c r="E153" s="11"/>
      <c r="F153" s="60"/>
      <c r="G153" s="60">
        <f>G154-G152</f>
        <v>-29241.678313810087</v>
      </c>
      <c r="H153" s="60">
        <f>H154-H152</f>
        <v>-10.200000000000017</v>
      </c>
    </row>
    <row r="154" spans="2:8" s="12" customFormat="1" x14ac:dyDescent="0.25">
      <c r="B154" s="11" t="s">
        <v>159</v>
      </c>
      <c r="C154" s="62"/>
      <c r="D154" s="11"/>
      <c r="E154" s="11"/>
      <c r="F154" s="60"/>
      <c r="G154" s="60">
        <v>286336.76168618997</v>
      </c>
      <c r="H154" s="60">
        <v>100</v>
      </c>
    </row>
    <row r="155" spans="2:8" s="12" customFormat="1" x14ac:dyDescent="0.25">
      <c r="B155" s="12" t="s">
        <v>160</v>
      </c>
      <c r="C155" s="27"/>
      <c r="F155" s="17"/>
      <c r="G155" s="17"/>
      <c r="H155" s="17"/>
    </row>
    <row r="156" spans="2:8" s="12" customFormat="1" x14ac:dyDescent="0.25">
      <c r="B156" s="11" t="s">
        <v>161</v>
      </c>
      <c r="C156" s="27"/>
      <c r="F156" s="17"/>
      <c r="G156" s="17"/>
      <c r="H156" s="17"/>
    </row>
    <row r="157" spans="2:8" s="12" customFormat="1" x14ac:dyDescent="0.25">
      <c r="B157" s="11" t="s">
        <v>162</v>
      </c>
      <c r="C157" s="27" t="s">
        <v>163</v>
      </c>
      <c r="F157" s="17"/>
      <c r="G157" s="17"/>
      <c r="H157" s="17"/>
    </row>
    <row r="158" spans="2:8" s="12" customFormat="1" x14ac:dyDescent="0.25">
      <c r="B158" s="11" t="s">
        <v>166</v>
      </c>
      <c r="C158" s="27" t="s">
        <v>165</v>
      </c>
      <c r="F158" s="17"/>
      <c r="G158" s="17"/>
      <c r="H158" s="17"/>
    </row>
    <row r="159" spans="2:8" s="12" customFormat="1" x14ac:dyDescent="0.25">
      <c r="B159" s="11" t="s">
        <v>167</v>
      </c>
      <c r="C159" s="27" t="s">
        <v>165</v>
      </c>
      <c r="F159" s="17"/>
      <c r="G159" s="17"/>
      <c r="H159" s="17"/>
    </row>
    <row r="160" spans="2:8" s="12" customFormat="1" x14ac:dyDescent="0.25">
      <c r="B160" s="11" t="s">
        <v>168</v>
      </c>
      <c r="C160" s="27" t="s">
        <v>169</v>
      </c>
      <c r="F160" s="17"/>
      <c r="G160" s="17"/>
      <c r="H160" s="17"/>
    </row>
    <row r="161" spans="2:8" s="12" customFormat="1" x14ac:dyDescent="0.25">
      <c r="B161" s="11" t="s">
        <v>943</v>
      </c>
      <c r="C161" s="62"/>
      <c r="F161" s="17"/>
      <c r="G161" s="17"/>
      <c r="H161" s="17"/>
    </row>
    <row r="162" spans="2:8" s="12" customFormat="1" x14ac:dyDescent="0.25">
      <c r="B162" s="11" t="s">
        <v>944</v>
      </c>
      <c r="C162" s="62"/>
      <c r="F162" s="17"/>
      <c r="G162" s="17"/>
      <c r="H162" s="17"/>
    </row>
    <row r="163" spans="2:8" s="12" customFormat="1" x14ac:dyDescent="0.25">
      <c r="B163" s="11" t="s">
        <v>945</v>
      </c>
      <c r="C163" s="62"/>
      <c r="F163" s="17"/>
      <c r="G163" s="17"/>
      <c r="H163" s="17"/>
    </row>
    <row r="164" spans="2:8" s="12" customFormat="1" x14ac:dyDescent="0.25">
      <c r="B164" s="11" t="s">
        <v>946</v>
      </c>
      <c r="C164" s="62"/>
      <c r="F164" s="17"/>
      <c r="G164" s="17"/>
      <c r="H164" s="17"/>
    </row>
    <row r="165" spans="2:8" s="12" customFormat="1" x14ac:dyDescent="0.25">
      <c r="B165" s="11" t="s">
        <v>947</v>
      </c>
      <c r="C165" s="62"/>
      <c r="F165" s="17"/>
      <c r="G165" s="17"/>
      <c r="H165" s="17"/>
    </row>
    <row r="166" spans="2:8" s="12" customFormat="1" x14ac:dyDescent="0.25">
      <c r="B166" s="11" t="s">
        <v>948</v>
      </c>
      <c r="C166" s="62"/>
      <c r="F166" s="17"/>
      <c r="G166" s="17"/>
      <c r="H166" s="17"/>
    </row>
    <row r="167" spans="2:8" s="12" customFormat="1" x14ac:dyDescent="0.25">
      <c r="B167" s="11" t="s">
        <v>949</v>
      </c>
      <c r="C167" s="62"/>
      <c r="F167" s="17"/>
      <c r="G167" s="17"/>
      <c r="H167" s="17"/>
    </row>
    <row r="168" spans="2:8" s="12" customFormat="1" x14ac:dyDescent="0.25">
      <c r="B168" s="11" t="s">
        <v>950</v>
      </c>
      <c r="C168" s="62"/>
      <c r="F168" s="17"/>
      <c r="G168" s="17"/>
      <c r="H168" s="17"/>
    </row>
    <row r="169" spans="2:8" s="12" customFormat="1" x14ac:dyDescent="0.25">
      <c r="B169" s="11" t="s">
        <v>3513</v>
      </c>
      <c r="C169" s="62"/>
      <c r="F169" s="17"/>
      <c r="G169" s="17"/>
      <c r="H169" s="17"/>
    </row>
    <row r="170" spans="2:8" s="12" customFormat="1" x14ac:dyDescent="0.25">
      <c r="B170" s="12" t="s">
        <v>174</v>
      </c>
      <c r="C170" s="27"/>
      <c r="F170" s="17"/>
      <c r="G170" s="17"/>
      <c r="H170" s="17"/>
    </row>
    <row r="171" spans="2:8" s="12" customFormat="1" x14ac:dyDescent="0.25">
      <c r="B171" s="12" t="s">
        <v>234</v>
      </c>
      <c r="C171" s="27"/>
      <c r="F171" s="17"/>
      <c r="G171" s="17"/>
      <c r="H171" s="17"/>
    </row>
    <row r="172" spans="2:8" s="12" customFormat="1" x14ac:dyDescent="0.25">
      <c r="B172" s="11" t="s">
        <v>3507</v>
      </c>
      <c r="C172" s="27"/>
      <c r="F172" s="17"/>
      <c r="G172" s="17"/>
      <c r="H172" s="17"/>
    </row>
    <row r="174" spans="2:8" s="12" customFormat="1" x14ac:dyDescent="0.25">
      <c r="B174" s="6" t="s">
        <v>1500</v>
      </c>
      <c r="C174" s="7"/>
      <c r="F174" s="17"/>
      <c r="G174" s="17"/>
      <c r="H174" s="17"/>
    </row>
    <row r="175" spans="2:8" s="12" customFormat="1" ht="30" x14ac:dyDescent="0.25">
      <c r="B175" s="6" t="s">
        <v>235</v>
      </c>
      <c r="C175" s="8" t="s">
        <v>236</v>
      </c>
      <c r="F175" s="17"/>
      <c r="G175" s="17"/>
      <c r="H175" s="17"/>
    </row>
    <row r="176" spans="2:8" s="12" customFormat="1" x14ac:dyDescent="0.25">
      <c r="B176" s="156" t="s">
        <v>237</v>
      </c>
      <c r="C176" s="2"/>
      <c r="F176" s="17"/>
      <c r="G176" s="17"/>
      <c r="H176" s="17"/>
    </row>
    <row r="177" spans="2:8" s="12" customFormat="1" x14ac:dyDescent="0.25">
      <c r="B177" s="156" t="s">
        <v>238</v>
      </c>
      <c r="C177" s="2"/>
      <c r="F177" s="17"/>
      <c r="G177" s="17"/>
      <c r="H177" s="17"/>
    </row>
    <row r="178" spans="2:8" s="12" customFormat="1" x14ac:dyDescent="0.25">
      <c r="B178" s="156" t="s">
        <v>239</v>
      </c>
      <c r="C178" s="2"/>
      <c r="F178" s="17"/>
      <c r="G178" s="17"/>
      <c r="H178" s="17"/>
    </row>
    <row r="179" spans="2:8" s="12" customFormat="1" x14ac:dyDescent="0.25">
      <c r="B179" s="156" t="s">
        <v>240</v>
      </c>
      <c r="C179" s="2"/>
      <c r="F179" s="17"/>
      <c r="G179" s="17"/>
      <c r="H179" s="17"/>
    </row>
    <row r="180" spans="2:8" s="12" customFormat="1" x14ac:dyDescent="0.25">
      <c r="B180" s="156" t="s">
        <v>241</v>
      </c>
      <c r="C180" s="2"/>
      <c r="F180" s="17"/>
      <c r="G180" s="17"/>
      <c r="H180" s="17"/>
    </row>
    <row r="181" spans="2:8" s="12" customFormat="1" x14ac:dyDescent="0.25">
      <c r="B181" s="156" t="s">
        <v>242</v>
      </c>
      <c r="C181" s="2"/>
      <c r="F181" s="17"/>
      <c r="G181" s="17"/>
      <c r="H181" s="17"/>
    </row>
    <row r="182" spans="2:8" s="12" customFormat="1" x14ac:dyDescent="0.25">
      <c r="B182" s="6" t="s">
        <v>243</v>
      </c>
      <c r="C182" s="7"/>
      <c r="F182" s="17"/>
      <c r="G182" s="17"/>
      <c r="H182" s="17"/>
    </row>
    <row r="184" spans="2:8" s="12" customFormat="1" x14ac:dyDescent="0.25">
      <c r="B184" s="156" t="s">
        <v>175</v>
      </c>
      <c r="C184" s="2"/>
      <c r="D184" s="156"/>
      <c r="F184" s="17"/>
      <c r="G184" s="17"/>
      <c r="H184" s="17"/>
    </row>
    <row r="185" spans="2:8" s="12" customFormat="1" ht="30" x14ac:dyDescent="0.25">
      <c r="B185" s="4" t="s">
        <v>176</v>
      </c>
      <c r="C185" s="3" t="s">
        <v>177</v>
      </c>
      <c r="D185" s="4" t="s">
        <v>178</v>
      </c>
      <c r="F185" s="17"/>
      <c r="G185" s="17"/>
      <c r="H185" s="17"/>
    </row>
    <row r="186" spans="2:8" s="12" customFormat="1" x14ac:dyDescent="0.25">
      <c r="B186" s="156" t="s">
        <v>165</v>
      </c>
      <c r="C186" s="2" t="s">
        <v>165</v>
      </c>
      <c r="D186" s="156" t="s">
        <v>165</v>
      </c>
      <c r="F186" s="17"/>
      <c r="G186" s="17"/>
      <c r="H186" s="17"/>
    </row>
    <row r="188" spans="2:8" s="12" customFormat="1" x14ac:dyDescent="0.25">
      <c r="B188" s="11" t="s">
        <v>179</v>
      </c>
      <c r="C188" s="222">
        <v>45443</v>
      </c>
      <c r="F188" s="17"/>
      <c r="G188" s="17"/>
      <c r="H188" s="17"/>
    </row>
    <row r="189" spans="2:8" s="12" customFormat="1" x14ac:dyDescent="0.25">
      <c r="B189" s="6" t="s">
        <v>180</v>
      </c>
      <c r="C189" s="7" t="s">
        <v>181</v>
      </c>
      <c r="D189" s="6" t="s">
        <v>182</v>
      </c>
      <c r="E189" s="64" t="s">
        <v>183</v>
      </c>
      <c r="F189" s="223" t="s">
        <v>184</v>
      </c>
      <c r="G189" s="60"/>
      <c r="H189" s="17"/>
    </row>
    <row r="190" spans="2:8" s="12" customFormat="1" x14ac:dyDescent="0.25">
      <c r="B190" s="156" t="s">
        <v>1885</v>
      </c>
      <c r="C190" s="2">
        <v>-45600</v>
      </c>
      <c r="D190" s="156">
        <v>1439.27</v>
      </c>
      <c r="E190" s="63">
        <v>1442.1</v>
      </c>
      <c r="F190" s="69" t="s">
        <v>165</v>
      </c>
      <c r="G190" s="17"/>
      <c r="H190" s="17"/>
    </row>
    <row r="191" spans="2:8" s="12" customFormat="1" x14ac:dyDescent="0.25">
      <c r="B191" s="156" t="s">
        <v>1886</v>
      </c>
      <c r="C191" s="2">
        <v>-308125</v>
      </c>
      <c r="D191" s="156">
        <v>1194.69</v>
      </c>
      <c r="E191" s="63">
        <v>1172.45</v>
      </c>
      <c r="F191" s="226"/>
      <c r="G191" s="17"/>
      <c r="H191" s="17"/>
    </row>
    <row r="192" spans="2:8" s="12" customFormat="1" x14ac:dyDescent="0.25">
      <c r="B192" s="156" t="s">
        <v>1887</v>
      </c>
      <c r="C192" s="2">
        <v>-19000</v>
      </c>
      <c r="D192" s="156">
        <v>6726.81</v>
      </c>
      <c r="E192" s="63">
        <v>6719.35</v>
      </c>
      <c r="F192" s="226"/>
      <c r="G192" s="17"/>
      <c r="H192" s="17"/>
    </row>
    <row r="193" spans="2:8" s="12" customFormat="1" x14ac:dyDescent="0.25">
      <c r="B193" s="156" t="s">
        <v>1888</v>
      </c>
      <c r="C193" s="2">
        <v>-31400</v>
      </c>
      <c r="D193" s="156">
        <v>4317.8100000000004</v>
      </c>
      <c r="E193" s="63">
        <v>4344.3</v>
      </c>
      <c r="F193" s="226"/>
      <c r="G193" s="17"/>
      <c r="H193" s="17"/>
    </row>
    <row r="194" spans="2:8" s="12" customFormat="1" x14ac:dyDescent="0.25">
      <c r="B194" s="156" t="s">
        <v>1889</v>
      </c>
      <c r="C194" s="2">
        <v>-212850</v>
      </c>
      <c r="D194" s="156">
        <v>852.03</v>
      </c>
      <c r="E194" s="63">
        <v>823.35</v>
      </c>
      <c r="F194" s="226"/>
      <c r="G194" s="17"/>
      <c r="H194" s="17"/>
    </row>
    <row r="195" spans="2:8" s="12" customFormat="1" x14ac:dyDescent="0.25">
      <c r="B195" s="156" t="s">
        <v>1890</v>
      </c>
      <c r="C195" s="2">
        <v>-216700</v>
      </c>
      <c r="D195" s="156">
        <v>1552.55</v>
      </c>
      <c r="E195" s="63">
        <v>1539.75</v>
      </c>
      <c r="F195" s="226"/>
      <c r="G195" s="17"/>
      <c r="H195" s="17"/>
    </row>
    <row r="196" spans="2:8" s="12" customFormat="1" x14ac:dyDescent="0.25">
      <c r="B196" s="156" t="s">
        <v>1891</v>
      </c>
      <c r="C196" s="2">
        <v>-491400</v>
      </c>
      <c r="D196" s="156">
        <v>685.62</v>
      </c>
      <c r="E196" s="63">
        <v>694.75</v>
      </c>
      <c r="F196" s="226"/>
      <c r="G196" s="17"/>
      <c r="H196" s="17"/>
    </row>
    <row r="197" spans="2:8" s="12" customFormat="1" x14ac:dyDescent="0.25">
      <c r="B197" s="156" t="s">
        <v>1892</v>
      </c>
      <c r="C197" s="2">
        <v>-80400</v>
      </c>
      <c r="D197" s="156">
        <v>2388.85</v>
      </c>
      <c r="E197" s="63">
        <v>2323.85</v>
      </c>
      <c r="F197" s="226"/>
      <c r="G197" s="17"/>
      <c r="H197" s="17"/>
    </row>
    <row r="198" spans="2:8" s="12" customFormat="1" x14ac:dyDescent="0.25">
      <c r="B198" s="156" t="s">
        <v>1893</v>
      </c>
      <c r="C198" s="2">
        <v>-277200</v>
      </c>
      <c r="D198" s="156">
        <v>1139.79</v>
      </c>
      <c r="E198" s="63">
        <v>1129.2</v>
      </c>
      <c r="F198" s="226"/>
      <c r="G198" s="17"/>
      <c r="H198" s="17"/>
    </row>
    <row r="199" spans="2:8" s="12" customFormat="1" x14ac:dyDescent="0.25">
      <c r="B199" s="156" t="s">
        <v>1894</v>
      </c>
      <c r="C199" s="2">
        <v>-36500</v>
      </c>
      <c r="D199" s="156">
        <v>1476.53</v>
      </c>
      <c r="E199" s="63">
        <v>1471.45</v>
      </c>
      <c r="F199" s="226"/>
      <c r="G199" s="17"/>
      <c r="H199" s="17"/>
    </row>
    <row r="200" spans="2:8" s="12" customFormat="1" x14ac:dyDescent="0.25">
      <c r="B200" s="156" t="s">
        <v>1895</v>
      </c>
      <c r="C200" s="2">
        <v>-44800</v>
      </c>
      <c r="D200" s="156">
        <v>1411.14</v>
      </c>
      <c r="E200" s="63">
        <v>1417.35</v>
      </c>
      <c r="F200" s="226"/>
      <c r="G200" s="17"/>
      <c r="H200" s="17"/>
    </row>
    <row r="201" spans="2:8" s="12" customFormat="1" x14ac:dyDescent="0.25">
      <c r="B201" s="156" t="s">
        <v>1896</v>
      </c>
      <c r="C201" s="2">
        <v>-96300</v>
      </c>
      <c r="D201" s="156">
        <v>3655.21</v>
      </c>
      <c r="E201" s="63">
        <v>3672.35</v>
      </c>
      <c r="F201" s="226"/>
      <c r="G201" s="17"/>
      <c r="H201" s="17"/>
    </row>
    <row r="202" spans="2:8" s="12" customFormat="1" x14ac:dyDescent="0.25">
      <c r="B202" s="156" t="s">
        <v>1897</v>
      </c>
      <c r="C202" s="2">
        <v>-7500</v>
      </c>
      <c r="D202" s="156">
        <v>13038.97</v>
      </c>
      <c r="E202" s="63">
        <v>12503.9</v>
      </c>
      <c r="F202" s="226"/>
      <c r="G202" s="17"/>
      <c r="H202" s="17"/>
    </row>
    <row r="203" spans="2:8" s="12" customFormat="1" x14ac:dyDescent="0.25">
      <c r="B203" s="156" t="s">
        <v>1898</v>
      </c>
      <c r="C203" s="2">
        <v>-27750</v>
      </c>
      <c r="D203" s="156">
        <v>2956.47</v>
      </c>
      <c r="E203" s="63">
        <v>2880.9</v>
      </c>
      <c r="F203" s="226"/>
      <c r="G203" s="17"/>
      <c r="H203" s="17"/>
    </row>
    <row r="204" spans="2:8" s="12" customFormat="1" x14ac:dyDescent="0.25">
      <c r="B204" s="156" t="s">
        <v>1899</v>
      </c>
      <c r="C204" s="2">
        <v>-133875</v>
      </c>
      <c r="D204" s="156">
        <v>1446.87</v>
      </c>
      <c r="E204" s="63">
        <v>1395.85</v>
      </c>
      <c r="F204" s="226"/>
      <c r="G204" s="17"/>
      <c r="H204" s="17"/>
    </row>
    <row r="205" spans="2:8" s="12" customFormat="1" x14ac:dyDescent="0.25">
      <c r="B205" s="156" t="s">
        <v>951</v>
      </c>
      <c r="C205" s="2">
        <v>-325500</v>
      </c>
      <c r="D205" s="156">
        <v>839.88</v>
      </c>
      <c r="E205" s="63">
        <v>837.8</v>
      </c>
      <c r="F205" s="226"/>
      <c r="G205" s="17"/>
      <c r="H205" s="17"/>
    </row>
    <row r="206" spans="2:8" s="12" customFormat="1" x14ac:dyDescent="0.25">
      <c r="B206" s="156" t="s">
        <v>1900</v>
      </c>
      <c r="C206" s="2">
        <v>-30625</v>
      </c>
      <c r="D206" s="156">
        <v>3885.76</v>
      </c>
      <c r="E206" s="63">
        <v>3702.55</v>
      </c>
      <c r="F206" s="226"/>
      <c r="G206" s="17"/>
      <c r="H206" s="17"/>
    </row>
    <row r="207" spans="2:8" s="12" customFormat="1" x14ac:dyDescent="0.25">
      <c r="B207" s="156" t="s">
        <v>1901</v>
      </c>
      <c r="C207" s="2">
        <v>-4800</v>
      </c>
      <c r="D207" s="156">
        <v>1273.19</v>
      </c>
      <c r="E207" s="63">
        <v>1235.5</v>
      </c>
      <c r="F207" s="226"/>
      <c r="G207" s="17"/>
      <c r="H207" s="17"/>
    </row>
    <row r="208" spans="2:8" s="12" customFormat="1" x14ac:dyDescent="0.25">
      <c r="B208" s="156" t="s">
        <v>1902</v>
      </c>
      <c r="C208" s="2">
        <v>-35175</v>
      </c>
      <c r="D208" s="156">
        <v>3416</v>
      </c>
      <c r="E208" s="63">
        <v>3264.35</v>
      </c>
      <c r="F208" s="226"/>
      <c r="G208" s="17"/>
      <c r="H208" s="17"/>
    </row>
    <row r="209" spans="2:8" s="12" customFormat="1" x14ac:dyDescent="0.25">
      <c r="B209" s="156" t="s">
        <v>1903</v>
      </c>
      <c r="C209" s="2">
        <v>-600</v>
      </c>
      <c r="D209" s="156">
        <v>9716.99</v>
      </c>
      <c r="E209" s="63">
        <v>9995.25</v>
      </c>
      <c r="F209" s="65"/>
      <c r="G209" s="17"/>
      <c r="H209" s="17"/>
    </row>
    <row r="212" spans="2:8" s="12" customFormat="1" x14ac:dyDescent="0.25">
      <c r="B212" s="11" t="s">
        <v>185</v>
      </c>
      <c r="C212" s="236">
        <v>0.1183</v>
      </c>
      <c r="F212" s="17"/>
      <c r="G212" s="17"/>
      <c r="H212" s="17"/>
    </row>
    <row r="213" spans="2:8" s="12" customFormat="1" x14ac:dyDescent="0.25">
      <c r="B213" s="11"/>
      <c r="C213" s="27"/>
      <c r="F213" s="17"/>
      <c r="G213" s="17"/>
      <c r="H213" s="17"/>
    </row>
    <row r="214" spans="2:8" s="12" customFormat="1" x14ac:dyDescent="0.25">
      <c r="B214" s="11" t="s">
        <v>186</v>
      </c>
      <c r="C214" s="27"/>
      <c r="F214" s="17"/>
      <c r="G214" s="17"/>
      <c r="H214" s="17"/>
    </row>
    <row r="215" spans="2:8" s="12" customFormat="1" x14ac:dyDescent="0.25">
      <c r="B215" s="64" t="s">
        <v>187</v>
      </c>
      <c r="C215" s="7" t="s">
        <v>188</v>
      </c>
      <c r="D215" s="11"/>
      <c r="F215" s="17"/>
      <c r="G215" s="17"/>
      <c r="H215" s="17"/>
    </row>
    <row r="216" spans="2:8" s="12" customFormat="1" x14ac:dyDescent="0.25">
      <c r="B216" s="63" t="s">
        <v>1904</v>
      </c>
      <c r="C216" s="2">
        <v>112</v>
      </c>
      <c r="F216" s="17"/>
      <c r="G216" s="17"/>
      <c r="H216" s="17"/>
    </row>
    <row r="217" spans="2:8" s="12" customFormat="1" x14ac:dyDescent="0.25">
      <c r="B217" s="63" t="s">
        <v>1905</v>
      </c>
      <c r="C217" s="2">
        <v>493</v>
      </c>
      <c r="F217" s="17"/>
      <c r="G217" s="17"/>
      <c r="H217" s="17"/>
    </row>
    <row r="218" spans="2:8" s="12" customFormat="1" x14ac:dyDescent="0.25">
      <c r="B218" s="63" t="s">
        <v>1906</v>
      </c>
      <c r="C218" s="2">
        <v>157</v>
      </c>
      <c r="F218" s="17"/>
      <c r="G218" s="17"/>
      <c r="H218" s="17"/>
    </row>
    <row r="219" spans="2:8" s="12" customFormat="1" x14ac:dyDescent="0.25">
      <c r="B219" s="63" t="s">
        <v>1907</v>
      </c>
      <c r="C219" s="2">
        <v>202</v>
      </c>
      <c r="F219" s="17"/>
      <c r="G219" s="17"/>
      <c r="H219" s="17"/>
    </row>
    <row r="220" spans="2:8" s="12" customFormat="1" x14ac:dyDescent="0.25">
      <c r="B220" s="63" t="s">
        <v>1908</v>
      </c>
      <c r="C220" s="2">
        <v>394</v>
      </c>
      <c r="F220" s="17"/>
      <c r="G220" s="17"/>
      <c r="H220" s="17"/>
    </row>
    <row r="221" spans="2:8" s="12" customFormat="1" x14ac:dyDescent="0.25">
      <c r="B221" s="63" t="s">
        <v>1909</v>
      </c>
      <c r="C221" s="2">
        <v>351</v>
      </c>
      <c r="F221" s="17"/>
      <c r="G221" s="17"/>
      <c r="H221" s="17"/>
    </row>
    <row r="222" spans="2:8" s="12" customFormat="1" x14ac:dyDescent="0.25">
      <c r="B222" s="63" t="s">
        <v>1910</v>
      </c>
      <c r="C222" s="2">
        <v>251</v>
      </c>
      <c r="F222" s="17"/>
      <c r="G222" s="17"/>
      <c r="H222" s="17"/>
    </row>
    <row r="223" spans="2:8" s="12" customFormat="1" x14ac:dyDescent="0.25">
      <c r="B223" s="63" t="s">
        <v>1911</v>
      </c>
      <c r="C223" s="2">
        <v>396</v>
      </c>
      <c r="F223" s="17"/>
      <c r="G223" s="17"/>
      <c r="H223" s="17"/>
    </row>
    <row r="224" spans="2:8" s="12" customFormat="1" x14ac:dyDescent="0.25">
      <c r="B224" s="63" t="s">
        <v>1912</v>
      </c>
      <c r="C224" s="2">
        <v>73</v>
      </c>
      <c r="F224" s="17"/>
      <c r="G224" s="17"/>
      <c r="H224" s="17"/>
    </row>
    <row r="225" spans="2:8" s="12" customFormat="1" x14ac:dyDescent="0.25">
      <c r="B225" s="63" t="s">
        <v>1913</v>
      </c>
      <c r="C225" s="2">
        <v>59</v>
      </c>
      <c r="F225" s="17"/>
      <c r="G225" s="17"/>
      <c r="H225" s="17"/>
    </row>
    <row r="226" spans="2:8" s="12" customFormat="1" x14ac:dyDescent="0.25">
      <c r="B226" s="63" t="s">
        <v>1914</v>
      </c>
      <c r="C226" s="2">
        <v>642</v>
      </c>
      <c r="F226" s="17"/>
      <c r="G226" s="17"/>
      <c r="H226" s="17"/>
    </row>
    <row r="227" spans="2:8" s="12" customFormat="1" x14ac:dyDescent="0.25">
      <c r="B227" s="63" t="s">
        <v>1915</v>
      </c>
      <c r="C227" s="2">
        <v>150</v>
      </c>
      <c r="F227" s="17"/>
      <c r="G227" s="17"/>
      <c r="H227" s="17"/>
    </row>
    <row r="228" spans="2:8" s="12" customFormat="1" x14ac:dyDescent="0.25">
      <c r="B228" s="63" t="s">
        <v>1916</v>
      </c>
      <c r="C228" s="2">
        <v>114</v>
      </c>
      <c r="F228" s="17"/>
      <c r="G228" s="17"/>
      <c r="H228" s="17"/>
    </row>
    <row r="229" spans="2:8" s="12" customFormat="1" x14ac:dyDescent="0.25">
      <c r="B229" s="63" t="s">
        <v>1917</v>
      </c>
      <c r="C229" s="2">
        <v>350</v>
      </c>
      <c r="F229" s="17"/>
      <c r="G229" s="17"/>
      <c r="H229" s="17"/>
    </row>
    <row r="230" spans="2:8" s="12" customFormat="1" x14ac:dyDescent="0.25">
      <c r="B230" s="63" t="s">
        <v>952</v>
      </c>
      <c r="C230" s="2">
        <v>434</v>
      </c>
      <c r="F230" s="17"/>
      <c r="G230" s="17"/>
      <c r="H230" s="17"/>
    </row>
    <row r="231" spans="2:8" s="12" customFormat="1" x14ac:dyDescent="0.25">
      <c r="B231" s="63" t="s">
        <v>1918</v>
      </c>
      <c r="C231" s="2">
        <v>175</v>
      </c>
      <c r="F231" s="17"/>
      <c r="G231" s="17"/>
      <c r="H231" s="17"/>
    </row>
    <row r="232" spans="2:8" s="12" customFormat="1" x14ac:dyDescent="0.25">
      <c r="B232" s="63" t="s">
        <v>1919</v>
      </c>
      <c r="C232" s="2">
        <v>35</v>
      </c>
      <c r="F232" s="17"/>
      <c r="G232" s="17"/>
      <c r="H232" s="17"/>
    </row>
    <row r="233" spans="2:8" s="12" customFormat="1" x14ac:dyDescent="0.25">
      <c r="B233" s="63" t="s">
        <v>1920</v>
      </c>
      <c r="C233" s="2">
        <v>171</v>
      </c>
      <c r="F233" s="17"/>
      <c r="G233" s="17"/>
      <c r="H233" s="17"/>
    </row>
    <row r="234" spans="2:8" s="12" customFormat="1" x14ac:dyDescent="0.25">
      <c r="B234" s="63" t="s">
        <v>1921</v>
      </c>
      <c r="C234" s="2">
        <v>21</v>
      </c>
      <c r="F234" s="17"/>
      <c r="G234" s="17"/>
      <c r="H234" s="17"/>
    </row>
    <row r="236" spans="2:8" s="12" customFormat="1" x14ac:dyDescent="0.25">
      <c r="B236" s="64" t="s">
        <v>189</v>
      </c>
      <c r="C236" s="7" t="s">
        <v>188</v>
      </c>
      <c r="F236" s="17"/>
      <c r="G236" s="17"/>
      <c r="H236" s="17"/>
    </row>
    <row r="237" spans="2:8" s="12" customFormat="1" x14ac:dyDescent="0.25">
      <c r="B237" s="63" t="s">
        <v>1904</v>
      </c>
      <c r="C237" s="2">
        <v>112</v>
      </c>
      <c r="F237" s="17"/>
      <c r="G237" s="17"/>
      <c r="H237" s="17"/>
    </row>
    <row r="238" spans="2:8" s="12" customFormat="1" x14ac:dyDescent="0.25">
      <c r="B238" s="63" t="s">
        <v>1905</v>
      </c>
      <c r="C238" s="2">
        <v>493</v>
      </c>
      <c r="F238" s="17"/>
      <c r="G238" s="17"/>
      <c r="H238" s="17"/>
    </row>
    <row r="239" spans="2:8" s="12" customFormat="1" x14ac:dyDescent="0.25">
      <c r="B239" s="63" t="s">
        <v>1906</v>
      </c>
      <c r="C239" s="2">
        <v>157</v>
      </c>
      <c r="F239" s="17"/>
      <c r="G239" s="17"/>
      <c r="H239" s="17"/>
    </row>
    <row r="240" spans="2:8" s="12" customFormat="1" x14ac:dyDescent="0.25">
      <c r="B240" s="63" t="s">
        <v>1907</v>
      </c>
      <c r="C240" s="2">
        <v>202</v>
      </c>
      <c r="F240" s="17"/>
      <c r="G240" s="17"/>
      <c r="H240" s="17"/>
    </row>
    <row r="241" spans="2:8" s="12" customFormat="1" x14ac:dyDescent="0.25">
      <c r="B241" s="63" t="s">
        <v>1908</v>
      </c>
      <c r="C241" s="2">
        <v>394</v>
      </c>
      <c r="F241" s="17"/>
      <c r="G241" s="17"/>
      <c r="H241" s="17"/>
    </row>
    <row r="242" spans="2:8" s="12" customFormat="1" x14ac:dyDescent="0.25">
      <c r="B242" s="63" t="s">
        <v>1909</v>
      </c>
      <c r="C242" s="2">
        <v>351</v>
      </c>
      <c r="F242" s="17"/>
      <c r="G242" s="17"/>
      <c r="H242" s="17"/>
    </row>
    <row r="243" spans="2:8" s="12" customFormat="1" x14ac:dyDescent="0.25">
      <c r="B243" s="63" t="s">
        <v>1910</v>
      </c>
      <c r="C243" s="2">
        <v>251</v>
      </c>
      <c r="F243" s="17"/>
      <c r="G243" s="17"/>
      <c r="H243" s="17"/>
    </row>
    <row r="244" spans="2:8" s="12" customFormat="1" x14ac:dyDescent="0.25">
      <c r="B244" s="63" t="s">
        <v>1911</v>
      </c>
      <c r="C244" s="2">
        <v>396</v>
      </c>
      <c r="F244" s="17"/>
      <c r="G244" s="17"/>
      <c r="H244" s="17"/>
    </row>
    <row r="245" spans="2:8" s="12" customFormat="1" x14ac:dyDescent="0.25">
      <c r="B245" s="63" t="s">
        <v>1912</v>
      </c>
      <c r="C245" s="2">
        <v>73</v>
      </c>
      <c r="F245" s="17"/>
      <c r="G245" s="17"/>
      <c r="H245" s="17"/>
    </row>
    <row r="246" spans="2:8" s="12" customFormat="1" x14ac:dyDescent="0.25">
      <c r="B246" s="63" t="s">
        <v>1913</v>
      </c>
      <c r="C246" s="2">
        <v>59</v>
      </c>
      <c r="F246" s="17"/>
      <c r="G246" s="17"/>
      <c r="H246" s="17"/>
    </row>
    <row r="247" spans="2:8" s="12" customFormat="1" x14ac:dyDescent="0.25">
      <c r="B247" s="63" t="s">
        <v>1914</v>
      </c>
      <c r="C247" s="2">
        <v>642</v>
      </c>
      <c r="F247" s="17"/>
      <c r="G247" s="17"/>
      <c r="H247" s="17"/>
    </row>
    <row r="248" spans="2:8" s="12" customFormat="1" x14ac:dyDescent="0.25">
      <c r="B248" s="63" t="s">
        <v>1915</v>
      </c>
      <c r="C248" s="2">
        <v>150</v>
      </c>
      <c r="F248" s="17"/>
      <c r="G248" s="17"/>
      <c r="H248" s="17"/>
    </row>
    <row r="249" spans="2:8" s="12" customFormat="1" x14ac:dyDescent="0.25">
      <c r="B249" s="63" t="s">
        <v>1916</v>
      </c>
      <c r="C249" s="2">
        <v>114</v>
      </c>
      <c r="F249" s="17"/>
      <c r="G249" s="17"/>
      <c r="H249" s="17"/>
    </row>
    <row r="250" spans="2:8" s="12" customFormat="1" x14ac:dyDescent="0.25">
      <c r="B250" s="63" t="s">
        <v>1917</v>
      </c>
      <c r="C250" s="2">
        <v>350</v>
      </c>
      <c r="F250" s="17"/>
      <c r="G250" s="17"/>
      <c r="H250" s="17"/>
    </row>
    <row r="251" spans="2:8" s="12" customFormat="1" x14ac:dyDescent="0.25">
      <c r="B251" s="63" t="s">
        <v>952</v>
      </c>
      <c r="C251" s="2">
        <v>434</v>
      </c>
      <c r="F251" s="17"/>
      <c r="G251" s="17"/>
      <c r="H251" s="17"/>
    </row>
    <row r="252" spans="2:8" s="12" customFormat="1" x14ac:dyDescent="0.25">
      <c r="B252" s="63" t="s">
        <v>1918</v>
      </c>
      <c r="C252" s="2">
        <v>175</v>
      </c>
      <c r="F252" s="17"/>
      <c r="G252" s="17"/>
      <c r="H252" s="17"/>
    </row>
    <row r="253" spans="2:8" s="12" customFormat="1" x14ac:dyDescent="0.25">
      <c r="B253" s="63" t="s">
        <v>1919</v>
      </c>
      <c r="C253" s="2">
        <v>35</v>
      </c>
      <c r="F253" s="17"/>
      <c r="G253" s="17"/>
      <c r="H253" s="17"/>
    </row>
    <row r="254" spans="2:8" s="12" customFormat="1" x14ac:dyDescent="0.25">
      <c r="B254" s="63" t="s">
        <v>1920</v>
      </c>
      <c r="C254" s="2">
        <v>171</v>
      </c>
      <c r="F254" s="17"/>
      <c r="G254" s="17"/>
      <c r="H254" s="17"/>
    </row>
    <row r="255" spans="2:8" s="12" customFormat="1" x14ac:dyDescent="0.25">
      <c r="B255" s="63" t="s">
        <v>1921</v>
      </c>
      <c r="C255" s="2">
        <v>21</v>
      </c>
      <c r="F255" s="17"/>
      <c r="G255" s="17"/>
      <c r="H255" s="17"/>
    </row>
    <row r="258" spans="2:8" s="12" customFormat="1" x14ac:dyDescent="0.25">
      <c r="B258" s="64" t="s">
        <v>874</v>
      </c>
      <c r="C258" s="7" t="s">
        <v>191</v>
      </c>
      <c r="F258" s="17"/>
      <c r="G258" s="17"/>
      <c r="H258" s="17"/>
    </row>
    <row r="259" spans="2:8" s="12" customFormat="1" x14ac:dyDescent="0.25">
      <c r="B259" s="63" t="s">
        <v>1904</v>
      </c>
      <c r="C259" s="2">
        <v>64395699.200000003</v>
      </c>
      <c r="F259" s="17"/>
      <c r="G259" s="17"/>
      <c r="H259" s="17"/>
    </row>
    <row r="260" spans="2:8" s="12" customFormat="1" x14ac:dyDescent="0.25">
      <c r="B260" s="63" t="s">
        <v>1905</v>
      </c>
      <c r="C260" s="2">
        <v>365624301.56</v>
      </c>
      <c r="F260" s="17"/>
      <c r="G260" s="17"/>
      <c r="H260" s="17"/>
    </row>
    <row r="261" spans="2:8" s="12" customFormat="1" x14ac:dyDescent="0.25">
      <c r="B261" s="63" t="s">
        <v>1906</v>
      </c>
      <c r="C261" s="2">
        <v>134650569.58000001</v>
      </c>
      <c r="F261" s="17"/>
      <c r="G261" s="17"/>
      <c r="H261" s="17"/>
    </row>
    <row r="262" spans="2:8" s="12" customFormat="1" x14ac:dyDescent="0.25">
      <c r="B262" s="63" t="s">
        <v>1907</v>
      </c>
      <c r="C262" s="2">
        <v>140507281.19999999</v>
      </c>
      <c r="F262" s="17"/>
      <c r="G262" s="17"/>
      <c r="H262" s="17"/>
    </row>
    <row r="263" spans="2:8" s="12" customFormat="1" x14ac:dyDescent="0.25">
      <c r="B263" s="63" t="s">
        <v>1908</v>
      </c>
      <c r="C263" s="2">
        <v>334075468.31999999</v>
      </c>
      <c r="F263" s="17"/>
      <c r="G263" s="17"/>
      <c r="H263" s="17"/>
    </row>
    <row r="264" spans="2:8" s="12" customFormat="1" x14ac:dyDescent="0.25">
      <c r="B264" s="63" t="s">
        <v>1909</v>
      </c>
      <c r="C264" s="2">
        <v>334628707.13999999</v>
      </c>
      <c r="F264" s="17"/>
      <c r="G264" s="17"/>
      <c r="H264" s="17"/>
    </row>
    <row r="265" spans="2:8" s="12" customFormat="1" x14ac:dyDescent="0.25">
      <c r="B265" s="63" t="s">
        <v>1910</v>
      </c>
      <c r="C265" s="2">
        <v>180650396.46000001</v>
      </c>
      <c r="F265" s="17"/>
      <c r="G265" s="17"/>
      <c r="H265" s="17"/>
    </row>
    <row r="266" spans="2:8" s="12" customFormat="1" x14ac:dyDescent="0.25">
      <c r="B266" s="63" t="s">
        <v>1911</v>
      </c>
      <c r="C266" s="2">
        <v>314178036.48000002</v>
      </c>
      <c r="F266" s="17"/>
      <c r="G266" s="17"/>
      <c r="H266" s="17"/>
    </row>
    <row r="267" spans="2:8" s="12" customFormat="1" x14ac:dyDescent="0.25">
      <c r="B267" s="63" t="s">
        <v>1912</v>
      </c>
      <c r="C267" s="2">
        <v>53532126.399999999</v>
      </c>
      <c r="F267" s="17"/>
      <c r="G267" s="17"/>
      <c r="H267" s="17"/>
    </row>
    <row r="268" spans="2:8" s="12" customFormat="1" x14ac:dyDescent="0.25">
      <c r="B268" s="63" t="s">
        <v>1913</v>
      </c>
      <c r="C268" s="2">
        <v>34213040.359999999</v>
      </c>
      <c r="F268" s="17"/>
      <c r="G268" s="17"/>
      <c r="H268" s="17"/>
    </row>
    <row r="269" spans="2:8" s="12" customFormat="1" x14ac:dyDescent="0.25">
      <c r="B269" s="63" t="s">
        <v>1914</v>
      </c>
      <c r="C269" s="2">
        <v>352314532.25999999</v>
      </c>
      <c r="F269" s="17"/>
      <c r="G269" s="17"/>
      <c r="H269" s="17"/>
    </row>
    <row r="270" spans="2:8" s="12" customFormat="1" x14ac:dyDescent="0.25">
      <c r="B270" s="63" t="s">
        <v>1915</v>
      </c>
      <c r="C270" s="2">
        <v>97149177.75</v>
      </c>
      <c r="F270" s="17"/>
      <c r="G270" s="17"/>
      <c r="H270" s="17"/>
    </row>
    <row r="271" spans="2:8" s="12" customFormat="1" x14ac:dyDescent="0.25">
      <c r="B271" s="63" t="s">
        <v>1916</v>
      </c>
      <c r="C271" s="2">
        <v>83674586.859999999</v>
      </c>
      <c r="F271" s="17"/>
      <c r="G271" s="17"/>
      <c r="H271" s="17"/>
    </row>
    <row r="272" spans="2:8" s="12" customFormat="1" x14ac:dyDescent="0.25">
      <c r="B272" s="63" t="s">
        <v>1917</v>
      </c>
      <c r="C272" s="2">
        <v>188577755.63</v>
      </c>
      <c r="F272" s="17"/>
      <c r="G272" s="17"/>
      <c r="H272" s="17"/>
    </row>
    <row r="273" spans="2:8" s="12" customFormat="1" x14ac:dyDescent="0.25">
      <c r="B273" s="63" t="s">
        <v>952</v>
      </c>
      <c r="C273" s="2">
        <v>271591601.39999998</v>
      </c>
      <c r="F273" s="17"/>
      <c r="G273" s="17"/>
      <c r="H273" s="17"/>
    </row>
    <row r="274" spans="2:8" s="12" customFormat="1" x14ac:dyDescent="0.25">
      <c r="B274" s="63" t="s">
        <v>1918</v>
      </c>
      <c r="C274" s="2">
        <v>118202594.41</v>
      </c>
      <c r="F274" s="17"/>
      <c r="G274" s="17"/>
      <c r="H274" s="17"/>
    </row>
    <row r="275" spans="2:8" s="12" customFormat="1" x14ac:dyDescent="0.25">
      <c r="B275" s="63" t="s">
        <v>1919</v>
      </c>
      <c r="C275" s="2">
        <v>27667229.100000001</v>
      </c>
      <c r="F275" s="17"/>
      <c r="G275" s="17"/>
      <c r="H275" s="17"/>
    </row>
    <row r="276" spans="2:8" s="12" customFormat="1" x14ac:dyDescent="0.25">
      <c r="B276" s="63" t="s">
        <v>1920</v>
      </c>
      <c r="C276" s="2">
        <v>102139642.92</v>
      </c>
      <c r="F276" s="17"/>
      <c r="G276" s="17"/>
      <c r="H276" s="17"/>
    </row>
    <row r="277" spans="2:8" s="12" customFormat="1" x14ac:dyDescent="0.25">
      <c r="B277" s="63" t="s">
        <v>1921</v>
      </c>
      <c r="C277" s="2">
        <v>20778864.960000001</v>
      </c>
      <c r="F277" s="17"/>
      <c r="G277" s="17"/>
      <c r="H277" s="17"/>
    </row>
    <row r="278" spans="2:8" s="12" customFormat="1" x14ac:dyDescent="0.25">
      <c r="C278" s="7">
        <f>SUM(C258:C277)</f>
        <v>3218551611.9900002</v>
      </c>
      <c r="F278" s="17"/>
      <c r="G278" s="17"/>
      <c r="H278" s="17"/>
    </row>
    <row r="280" spans="2:8" s="12" customFormat="1" x14ac:dyDescent="0.25">
      <c r="B280" s="64" t="s">
        <v>190</v>
      </c>
      <c r="C280" s="7" t="s">
        <v>191</v>
      </c>
      <c r="F280" s="17"/>
      <c r="G280" s="17"/>
      <c r="H280" s="17"/>
    </row>
    <row r="281" spans="2:8" s="12" customFormat="1" x14ac:dyDescent="0.25">
      <c r="B281" s="63" t="s">
        <v>1904</v>
      </c>
      <c r="C281" s="2">
        <v>59632518.399999999</v>
      </c>
      <c r="F281" s="17"/>
      <c r="G281" s="17"/>
      <c r="H281" s="17"/>
    </row>
    <row r="282" spans="2:8" s="12" customFormat="1" x14ac:dyDescent="0.25">
      <c r="B282" s="63" t="s">
        <v>1905</v>
      </c>
      <c r="C282" s="2">
        <v>327677869.75</v>
      </c>
      <c r="F282" s="17"/>
      <c r="G282" s="17"/>
      <c r="H282" s="17"/>
    </row>
    <row r="283" spans="2:8" s="12" customFormat="1" x14ac:dyDescent="0.25">
      <c r="B283" s="63" t="s">
        <v>1906</v>
      </c>
      <c r="C283" s="2">
        <v>118104641.02</v>
      </c>
      <c r="F283" s="17"/>
      <c r="G283" s="17"/>
      <c r="H283" s="17"/>
    </row>
    <row r="284" spans="2:8" s="12" customFormat="1" x14ac:dyDescent="0.25">
      <c r="B284" s="63" t="s">
        <v>1907</v>
      </c>
      <c r="C284" s="2">
        <v>147805186</v>
      </c>
      <c r="F284" s="17"/>
      <c r="G284" s="17"/>
      <c r="H284" s="17"/>
    </row>
    <row r="285" spans="2:8" s="12" customFormat="1" x14ac:dyDescent="0.25">
      <c r="B285" s="63" t="s">
        <v>1908</v>
      </c>
      <c r="C285" s="2">
        <v>326690922.69</v>
      </c>
      <c r="F285" s="17"/>
      <c r="G285" s="17"/>
      <c r="H285" s="17"/>
    </row>
    <row r="286" spans="2:8" s="12" customFormat="1" x14ac:dyDescent="0.25">
      <c r="B286" s="63" t="s">
        <v>1909</v>
      </c>
      <c r="C286" s="2">
        <v>306262444.31999999</v>
      </c>
      <c r="F286" s="17"/>
      <c r="G286" s="17"/>
      <c r="H286" s="17"/>
    </row>
    <row r="287" spans="2:8" s="12" customFormat="1" x14ac:dyDescent="0.25">
      <c r="B287" s="63" t="s">
        <v>1910</v>
      </c>
      <c r="C287" s="2">
        <v>169489065.56999999</v>
      </c>
      <c r="F287" s="17"/>
      <c r="G287" s="17"/>
      <c r="H287" s="17"/>
    </row>
    <row r="288" spans="2:8" s="12" customFormat="1" x14ac:dyDescent="0.25">
      <c r="B288" s="63" t="s">
        <v>1911</v>
      </c>
      <c r="C288" s="2">
        <v>303700236.83999997</v>
      </c>
      <c r="F288" s="17"/>
      <c r="G288" s="17"/>
      <c r="H288" s="17"/>
    </row>
    <row r="289" spans="2:8" s="12" customFormat="1" x14ac:dyDescent="0.25">
      <c r="B289" s="63" t="s">
        <v>1912</v>
      </c>
      <c r="C289" s="2">
        <v>54833700.200000003</v>
      </c>
      <c r="F289" s="17"/>
      <c r="G289" s="17"/>
      <c r="H289" s="17"/>
    </row>
    <row r="290" spans="2:8" s="12" customFormat="1" x14ac:dyDescent="0.25">
      <c r="B290" s="63" t="s">
        <v>1913</v>
      </c>
      <c r="C290" s="2">
        <v>33848620.960000001</v>
      </c>
      <c r="F290" s="17"/>
      <c r="G290" s="17"/>
      <c r="H290" s="17"/>
    </row>
    <row r="291" spans="2:8" s="12" customFormat="1" x14ac:dyDescent="0.25">
      <c r="B291" s="63" t="s">
        <v>1914</v>
      </c>
      <c r="C291" s="2">
        <v>349497739.44</v>
      </c>
      <c r="F291" s="17"/>
      <c r="G291" s="17"/>
      <c r="H291" s="17"/>
    </row>
    <row r="292" spans="2:8" s="12" customFormat="1" x14ac:dyDescent="0.25">
      <c r="B292" s="63" t="s">
        <v>1915</v>
      </c>
      <c r="C292" s="2">
        <v>96125507.25</v>
      </c>
      <c r="F292" s="17"/>
      <c r="G292" s="17"/>
      <c r="H292" s="17"/>
    </row>
    <row r="293" spans="2:8" s="12" customFormat="1" x14ac:dyDescent="0.25">
      <c r="B293" s="63" t="s">
        <v>1916</v>
      </c>
      <c r="C293" s="2">
        <v>81654462.700000003</v>
      </c>
      <c r="F293" s="17"/>
      <c r="G293" s="17"/>
      <c r="H293" s="17"/>
    </row>
    <row r="294" spans="2:8" s="12" customFormat="1" x14ac:dyDescent="0.25">
      <c r="B294" s="63" t="s">
        <v>1917</v>
      </c>
      <c r="C294" s="2">
        <v>195769390.58000001</v>
      </c>
      <c r="F294" s="17"/>
      <c r="G294" s="17"/>
      <c r="H294" s="17"/>
    </row>
    <row r="295" spans="2:8" s="12" customFormat="1" x14ac:dyDescent="0.25">
      <c r="B295" s="63" t="s">
        <v>952</v>
      </c>
      <c r="C295" s="2">
        <v>249131027.25</v>
      </c>
      <c r="F295" s="17"/>
      <c r="G295" s="17"/>
      <c r="H295" s="17"/>
    </row>
    <row r="296" spans="2:8" s="12" customFormat="1" x14ac:dyDescent="0.25">
      <c r="B296" s="63" t="s">
        <v>1918</v>
      </c>
      <c r="C296" s="2">
        <v>117703530.88</v>
      </c>
      <c r="F296" s="17"/>
      <c r="G296" s="17"/>
      <c r="H296" s="17"/>
    </row>
    <row r="297" spans="2:8" s="12" customFormat="1" x14ac:dyDescent="0.25">
      <c r="B297" s="63" t="s">
        <v>1919</v>
      </c>
      <c r="C297" s="2">
        <v>25342589.879999999</v>
      </c>
      <c r="F297" s="17"/>
      <c r="G297" s="17"/>
      <c r="H297" s="17"/>
    </row>
    <row r="298" spans="2:8" s="12" customFormat="1" x14ac:dyDescent="0.25">
      <c r="B298" s="63" t="s">
        <v>1920</v>
      </c>
      <c r="C298" s="2">
        <v>100415971.69</v>
      </c>
      <c r="F298" s="17"/>
      <c r="G298" s="17"/>
      <c r="H298" s="17"/>
    </row>
    <row r="299" spans="2:8" s="12" customFormat="1" x14ac:dyDescent="0.25">
      <c r="B299" s="63" t="s">
        <v>1921</v>
      </c>
      <c r="C299" s="2">
        <v>19946479.98</v>
      </c>
      <c r="F299" s="17"/>
      <c r="G299" s="17"/>
      <c r="H299" s="17"/>
    </row>
    <row r="300" spans="2:8" s="12" customFormat="1" x14ac:dyDescent="0.25">
      <c r="C300" s="7">
        <f>SUM(C280:C299)</f>
        <v>3083631905.3999996</v>
      </c>
      <c r="F300" s="17"/>
      <c r="G300" s="17"/>
      <c r="H300" s="17"/>
    </row>
    <row r="303" spans="2:8" s="12" customFormat="1" x14ac:dyDescent="0.25">
      <c r="B303" s="6" t="s">
        <v>192</v>
      </c>
      <c r="C303" s="7">
        <f xml:space="preserve"> C300-C278</f>
        <v>-134919706.59000063</v>
      </c>
      <c r="F303" s="17"/>
      <c r="G303" s="17"/>
      <c r="H303" s="17"/>
    </row>
    <row r="304" spans="2:8" s="12" customFormat="1" x14ac:dyDescent="0.25">
      <c r="B304" s="237"/>
      <c r="C304" s="7"/>
      <c r="F304" s="17"/>
      <c r="G304" s="17"/>
      <c r="H304" s="17"/>
    </row>
    <row r="305" spans="2:8" s="12" customFormat="1" x14ac:dyDescent="0.25">
      <c r="B305" s="13" t="s">
        <v>2451</v>
      </c>
      <c r="C305" s="14">
        <v>45443</v>
      </c>
      <c r="D305" s="15"/>
      <c r="E305" s="15"/>
      <c r="F305" s="16"/>
      <c r="G305" s="17"/>
      <c r="H305" s="17"/>
    </row>
    <row r="306" spans="2:8" s="12" customFormat="1" x14ac:dyDescent="0.25">
      <c r="B306" s="157" t="s">
        <v>180</v>
      </c>
      <c r="C306" s="18" t="s">
        <v>2452</v>
      </c>
      <c r="D306" s="19" t="s">
        <v>182</v>
      </c>
      <c r="E306" s="18" t="s">
        <v>2453</v>
      </c>
      <c r="F306" s="157" t="s">
        <v>184</v>
      </c>
    </row>
    <row r="307" spans="2:8" s="12" customFormat="1" x14ac:dyDescent="0.25">
      <c r="B307" s="156" t="s">
        <v>2476</v>
      </c>
      <c r="C307" s="20">
        <v>-362</v>
      </c>
      <c r="D307" s="21">
        <v>72764.041400000002</v>
      </c>
      <c r="E307" s="21">
        <v>71772</v>
      </c>
      <c r="F307" s="182" t="s">
        <v>2455</v>
      </c>
      <c r="G307" s="27"/>
    </row>
    <row r="308" spans="2:8" s="12" customFormat="1" x14ac:dyDescent="0.25">
      <c r="B308" s="156" t="s">
        <v>2477</v>
      </c>
      <c r="C308" s="20">
        <v>362</v>
      </c>
      <c r="D308" s="21">
        <v>72112.790099999998</v>
      </c>
      <c r="E308" s="21">
        <v>71703</v>
      </c>
      <c r="F308" s="182"/>
    </row>
    <row r="309" spans="2:8" s="12" customFormat="1" x14ac:dyDescent="0.25">
      <c r="B309" s="156" t="s">
        <v>2458</v>
      </c>
      <c r="C309" s="20">
        <v>907</v>
      </c>
      <c r="D309" s="21">
        <v>78830.769499999995</v>
      </c>
      <c r="E309" s="21">
        <v>90924.18</v>
      </c>
      <c r="F309" s="182"/>
      <c r="G309" s="23"/>
    </row>
    <row r="310" spans="2:8" s="12" customFormat="1" x14ac:dyDescent="0.25">
      <c r="B310" s="156" t="s">
        <v>2457</v>
      </c>
      <c r="C310" s="20">
        <v>-907</v>
      </c>
      <c r="D310" s="21">
        <v>82215.006800000003</v>
      </c>
      <c r="E310" s="21">
        <v>91570</v>
      </c>
      <c r="F310" s="182"/>
      <c r="G310" s="23"/>
    </row>
    <row r="311" spans="2:8" s="12" customFormat="1" x14ac:dyDescent="0.25">
      <c r="B311" s="24" t="s">
        <v>2475</v>
      </c>
      <c r="C311" s="25"/>
      <c r="D311" s="25"/>
      <c r="E311" s="25"/>
      <c r="F311" s="26"/>
    </row>
    <row r="312" spans="2:8" s="12" customFormat="1" x14ac:dyDescent="0.25">
      <c r="C312" s="27"/>
      <c r="F312" s="17"/>
    </row>
    <row r="313" spans="2:8" s="12" customFormat="1" x14ac:dyDescent="0.25">
      <c r="B313" s="28" t="s">
        <v>2459</v>
      </c>
      <c r="C313" s="29">
        <v>9.5500000000000002E-2</v>
      </c>
      <c r="F313" s="17"/>
    </row>
    <row r="314" spans="2:8" s="12" customFormat="1" x14ac:dyDescent="0.25">
      <c r="C314" s="27"/>
      <c r="F314" s="17"/>
    </row>
    <row r="315" spans="2:8" s="12" customFormat="1" x14ac:dyDescent="0.25">
      <c r="C315" s="27"/>
      <c r="F315" s="17"/>
    </row>
    <row r="316" spans="2:8" s="12" customFormat="1" x14ac:dyDescent="0.25">
      <c r="B316" s="15" t="s">
        <v>2460</v>
      </c>
      <c r="C316" s="14">
        <v>45443</v>
      </c>
      <c r="D316" s="30"/>
      <c r="E316" s="31"/>
      <c r="F316" s="16"/>
    </row>
    <row r="317" spans="2:8" s="12" customFormat="1" x14ac:dyDescent="0.25">
      <c r="B317" s="32" t="s">
        <v>180</v>
      </c>
      <c r="C317" s="32" t="s">
        <v>2461</v>
      </c>
      <c r="D317" s="33" t="s">
        <v>182</v>
      </c>
      <c r="E317" s="34" t="s">
        <v>2453</v>
      </c>
      <c r="F317" s="153" t="s">
        <v>184</v>
      </c>
    </row>
    <row r="318" spans="2:8" s="12" customFormat="1" x14ac:dyDescent="0.25">
      <c r="B318" s="35" t="s">
        <v>2478</v>
      </c>
      <c r="C318" s="36">
        <v>60</v>
      </c>
      <c r="D318" s="37">
        <v>238.9058</v>
      </c>
      <c r="E318" s="37">
        <v>240.9</v>
      </c>
      <c r="F318" s="183" t="s">
        <v>2455</v>
      </c>
      <c r="G318" s="22"/>
    </row>
    <row r="319" spans="2:8" s="12" customFormat="1" x14ac:dyDescent="0.25">
      <c r="B319" s="35" t="s">
        <v>2454</v>
      </c>
      <c r="C319" s="36">
        <v>40</v>
      </c>
      <c r="D319" s="37">
        <v>849.66499999999996</v>
      </c>
      <c r="E319" s="37">
        <v>871.8</v>
      </c>
      <c r="F319" s="183"/>
      <c r="G319" s="22"/>
    </row>
    <row r="320" spans="2:8" s="12" customFormat="1" x14ac:dyDescent="0.25">
      <c r="B320" s="35" t="s">
        <v>2479</v>
      </c>
      <c r="C320" s="36">
        <v>226</v>
      </c>
      <c r="D320" s="37">
        <v>6568.6327000000001</v>
      </c>
      <c r="E320" s="37">
        <v>6453</v>
      </c>
      <c r="F320" s="183"/>
      <c r="G320" s="22"/>
    </row>
    <row r="321" spans="2:8" s="12" customFormat="1" x14ac:dyDescent="0.25">
      <c r="B321" s="35" t="s">
        <v>2456</v>
      </c>
      <c r="C321" s="36">
        <v>290</v>
      </c>
      <c r="D321" s="37">
        <v>70275.054000000004</v>
      </c>
      <c r="E321" s="37">
        <v>71834</v>
      </c>
      <c r="F321" s="183"/>
      <c r="G321" s="22"/>
    </row>
    <row r="322" spans="2:8" s="12" customFormat="1" x14ac:dyDescent="0.25">
      <c r="B322" s="35" t="s">
        <v>2480</v>
      </c>
      <c r="C322" s="36">
        <v>100</v>
      </c>
      <c r="D322" s="37">
        <v>19091.189999999999</v>
      </c>
      <c r="E322" s="37">
        <v>18684</v>
      </c>
      <c r="F322" s="183"/>
      <c r="G322" s="22"/>
    </row>
    <row r="323" spans="2:8" s="12" customFormat="1" x14ac:dyDescent="0.25">
      <c r="B323" s="35" t="s">
        <v>2481</v>
      </c>
      <c r="C323" s="36">
        <v>350</v>
      </c>
      <c r="D323" s="37">
        <v>93370.491399999999</v>
      </c>
      <c r="E323" s="37">
        <v>93395</v>
      </c>
      <c r="F323" s="183"/>
      <c r="G323" s="22"/>
    </row>
    <row r="324" spans="2:8" s="12" customFormat="1" x14ac:dyDescent="0.25">
      <c r="B324" s="35" t="s">
        <v>2482</v>
      </c>
      <c r="C324" s="36">
        <v>60</v>
      </c>
      <c r="D324" s="37">
        <v>274.08420000000001</v>
      </c>
      <c r="E324" s="37">
        <v>265.60000000000002</v>
      </c>
      <c r="F324" s="183"/>
      <c r="G324" s="22"/>
    </row>
    <row r="325" spans="2:8" s="12" customFormat="1" x14ac:dyDescent="0.25">
      <c r="B325" s="24" t="s">
        <v>2475</v>
      </c>
      <c r="C325" s="25"/>
      <c r="D325" s="25"/>
      <c r="E325" s="25"/>
      <c r="F325" s="26"/>
    </row>
    <row r="326" spans="2:8" s="12" customFormat="1" x14ac:dyDescent="0.25">
      <c r="C326" s="27"/>
      <c r="F326" s="17"/>
    </row>
    <row r="327" spans="2:8" s="12" customFormat="1" x14ac:dyDescent="0.25">
      <c r="C327" s="27"/>
      <c r="F327" s="17"/>
    </row>
    <row r="328" spans="2:8" s="12" customFormat="1" x14ac:dyDescent="0.25">
      <c r="B328" s="38" t="s">
        <v>2462</v>
      </c>
      <c r="C328" s="39">
        <v>9.5200000000000007E-2</v>
      </c>
      <c r="F328" s="17"/>
      <c r="H328" s="17"/>
    </row>
    <row r="329" spans="2:8" s="12" customFormat="1" x14ac:dyDescent="0.25">
      <c r="C329" s="27"/>
      <c r="F329" s="17"/>
      <c r="H329" s="17"/>
    </row>
    <row r="330" spans="2:8" s="12" customFormat="1" x14ac:dyDescent="0.25">
      <c r="C330" s="27"/>
      <c r="F330" s="17"/>
      <c r="H330" s="17"/>
    </row>
    <row r="331" spans="2:8" s="12" customFormat="1" x14ac:dyDescent="0.25">
      <c r="B331" s="40" t="s">
        <v>2463</v>
      </c>
      <c r="C331" s="41" t="s">
        <v>2464</v>
      </c>
      <c r="F331" s="17"/>
      <c r="H331" s="17"/>
    </row>
    <row r="332" spans="2:8" s="12" customFormat="1" x14ac:dyDescent="0.25">
      <c r="B332" s="42" t="s">
        <v>2465</v>
      </c>
      <c r="C332" s="43">
        <v>316</v>
      </c>
      <c r="F332" s="17"/>
      <c r="H332" s="17"/>
    </row>
    <row r="333" spans="2:8" s="12" customFormat="1" x14ac:dyDescent="0.25">
      <c r="B333" s="42" t="s">
        <v>2466</v>
      </c>
      <c r="C333" s="43">
        <v>208</v>
      </c>
      <c r="F333" s="17"/>
      <c r="H333" s="17"/>
    </row>
    <row r="334" spans="2:8" s="12" customFormat="1" x14ac:dyDescent="0.25">
      <c r="B334" s="42" t="s">
        <v>2467</v>
      </c>
      <c r="C334" s="43">
        <v>68</v>
      </c>
      <c r="F334" s="17"/>
      <c r="H334" s="17"/>
    </row>
    <row r="335" spans="2:8" s="12" customFormat="1" x14ac:dyDescent="0.25">
      <c r="B335" s="42" t="s">
        <v>2468</v>
      </c>
      <c r="C335" s="43">
        <v>70</v>
      </c>
      <c r="F335" s="17"/>
      <c r="H335" s="17"/>
    </row>
    <row r="336" spans="2:8" s="12" customFormat="1" x14ac:dyDescent="0.25">
      <c r="B336" s="42" t="s">
        <v>2469</v>
      </c>
      <c r="C336" s="43">
        <v>72</v>
      </c>
      <c r="F336" s="17"/>
      <c r="H336" s="17"/>
    </row>
    <row r="337" spans="2:8" s="12" customFormat="1" x14ac:dyDescent="0.25">
      <c r="B337" s="42" t="s">
        <v>2470</v>
      </c>
      <c r="C337" s="43">
        <v>166</v>
      </c>
      <c r="F337" s="17"/>
      <c r="H337" s="17"/>
    </row>
    <row r="338" spans="2:8" s="12" customFormat="1" x14ac:dyDescent="0.25">
      <c r="B338" s="42" t="s">
        <v>2471</v>
      </c>
      <c r="C338" s="43">
        <v>60</v>
      </c>
      <c r="F338" s="17"/>
      <c r="H338" s="17"/>
    </row>
    <row r="339" spans="2:8" s="12" customFormat="1" x14ac:dyDescent="0.25">
      <c r="B339" s="42" t="s">
        <v>2485</v>
      </c>
      <c r="C339" s="43">
        <v>68</v>
      </c>
      <c r="F339" s="17"/>
      <c r="H339" s="17"/>
    </row>
    <row r="340" spans="2:8" s="12" customFormat="1" x14ac:dyDescent="0.25">
      <c r="B340" s="42" t="s">
        <v>2486</v>
      </c>
      <c r="C340" s="43">
        <v>30</v>
      </c>
      <c r="F340" s="17"/>
      <c r="H340" s="17"/>
    </row>
    <row r="341" spans="2:8" s="12" customFormat="1" x14ac:dyDescent="0.25">
      <c r="B341" s="44"/>
      <c r="C341" s="45"/>
      <c r="F341" s="17"/>
      <c r="H341" s="17"/>
    </row>
    <row r="342" spans="2:8" s="12" customFormat="1" x14ac:dyDescent="0.25">
      <c r="B342" s="40" t="s">
        <v>2472</v>
      </c>
      <c r="C342" s="41" t="s">
        <v>2464</v>
      </c>
      <c r="F342" s="17"/>
      <c r="H342" s="17"/>
    </row>
    <row r="343" spans="2:8" s="12" customFormat="1" x14ac:dyDescent="0.25">
      <c r="B343" s="42" t="s">
        <v>2465</v>
      </c>
      <c r="C343" s="43">
        <v>316</v>
      </c>
      <c r="F343" s="17"/>
      <c r="H343" s="17"/>
    </row>
    <row r="344" spans="2:8" s="12" customFormat="1" x14ac:dyDescent="0.25">
      <c r="B344" s="42" t="s">
        <v>2466</v>
      </c>
      <c r="C344" s="43">
        <v>208</v>
      </c>
      <c r="F344" s="17"/>
      <c r="H344" s="17"/>
    </row>
    <row r="345" spans="2:8" s="12" customFormat="1" x14ac:dyDescent="0.25">
      <c r="B345" s="42" t="s">
        <v>2467</v>
      </c>
      <c r="C345" s="43">
        <v>68</v>
      </c>
      <c r="F345" s="17"/>
      <c r="H345" s="17"/>
    </row>
    <row r="346" spans="2:8" s="12" customFormat="1" x14ac:dyDescent="0.25">
      <c r="B346" s="42" t="s">
        <v>2468</v>
      </c>
      <c r="C346" s="43">
        <v>70</v>
      </c>
      <c r="F346" s="17"/>
      <c r="H346" s="17"/>
    </row>
    <row r="347" spans="2:8" s="12" customFormat="1" x14ac:dyDescent="0.25">
      <c r="B347" s="42" t="s">
        <v>2469</v>
      </c>
      <c r="C347" s="43">
        <v>72</v>
      </c>
      <c r="F347" s="17"/>
      <c r="H347" s="17"/>
    </row>
    <row r="348" spans="2:8" s="12" customFormat="1" x14ac:dyDescent="0.25">
      <c r="B348" s="42" t="s">
        <v>2470</v>
      </c>
      <c r="C348" s="43">
        <v>166</v>
      </c>
      <c r="F348" s="17"/>
      <c r="H348" s="17"/>
    </row>
    <row r="349" spans="2:8" s="12" customFormat="1" x14ac:dyDescent="0.25">
      <c r="B349" s="42" t="s">
        <v>2471</v>
      </c>
      <c r="C349" s="43">
        <v>60</v>
      </c>
      <c r="F349" s="17"/>
      <c r="H349" s="17"/>
    </row>
    <row r="350" spans="2:8" s="12" customFormat="1" x14ac:dyDescent="0.25">
      <c r="B350" s="42" t="s">
        <v>2485</v>
      </c>
      <c r="C350" s="43">
        <v>68</v>
      </c>
      <c r="F350" s="17"/>
      <c r="H350" s="17"/>
    </row>
    <row r="351" spans="2:8" s="12" customFormat="1" x14ac:dyDescent="0.25">
      <c r="B351" s="42" t="s">
        <v>2486</v>
      </c>
      <c r="C351" s="43">
        <v>30</v>
      </c>
      <c r="F351" s="17"/>
      <c r="H351" s="17"/>
    </row>
    <row r="352" spans="2:8" s="12" customFormat="1" x14ac:dyDescent="0.25">
      <c r="B352" s="11"/>
      <c r="C352" s="27"/>
      <c r="F352" s="17"/>
      <c r="G352" s="17"/>
      <c r="H352" s="17"/>
    </row>
    <row r="353" spans="2:8" s="12" customFormat="1" x14ac:dyDescent="0.25">
      <c r="B353" s="40" t="s">
        <v>2473</v>
      </c>
      <c r="C353" s="41" t="s">
        <v>202</v>
      </c>
      <c r="F353" s="17"/>
      <c r="G353" s="17"/>
      <c r="H353" s="17"/>
    </row>
    <row r="354" spans="2:8" s="12" customFormat="1" x14ac:dyDescent="0.25">
      <c r="B354" s="42" t="s">
        <v>2465</v>
      </c>
      <c r="C354" s="46">
        <v>208029199.66</v>
      </c>
      <c r="F354" s="17"/>
      <c r="G354" s="17"/>
      <c r="H354" s="17"/>
    </row>
    <row r="355" spans="2:8" s="12" customFormat="1" x14ac:dyDescent="0.25">
      <c r="B355" s="42" t="s">
        <v>2466</v>
      </c>
      <c r="C355" s="46">
        <v>498489540</v>
      </c>
      <c r="F355" s="17"/>
      <c r="G355" s="17"/>
      <c r="H355" s="17"/>
    </row>
    <row r="356" spans="2:8" s="12" customFormat="1" x14ac:dyDescent="0.25">
      <c r="B356" s="42" t="s">
        <v>2467</v>
      </c>
      <c r="C356" s="46">
        <v>489730499.98000002</v>
      </c>
      <c r="F356" s="17"/>
      <c r="G356" s="17"/>
      <c r="H356" s="17"/>
    </row>
    <row r="357" spans="2:8" s="12" customFormat="1" x14ac:dyDescent="0.25">
      <c r="B357" s="42" t="s">
        <v>2468</v>
      </c>
      <c r="C357" s="46">
        <v>92142755</v>
      </c>
      <c r="F357" s="17"/>
      <c r="G357" s="17"/>
      <c r="H357" s="17"/>
    </row>
    <row r="358" spans="2:8" s="12" customFormat="1" x14ac:dyDescent="0.25">
      <c r="B358" s="42" t="s">
        <v>2469</v>
      </c>
      <c r="C358" s="46">
        <v>160065000</v>
      </c>
      <c r="F358" s="17"/>
      <c r="G358" s="17"/>
      <c r="H358" s="17"/>
    </row>
    <row r="359" spans="2:8" s="12" customFormat="1" x14ac:dyDescent="0.25">
      <c r="B359" s="42" t="s">
        <v>2470</v>
      </c>
      <c r="C359" s="46">
        <v>460875060.08000004</v>
      </c>
      <c r="F359" s="17"/>
      <c r="G359" s="17"/>
      <c r="H359" s="17"/>
    </row>
    <row r="360" spans="2:8" s="12" customFormat="1" x14ac:dyDescent="0.25">
      <c r="B360" s="42" t="s">
        <v>2471</v>
      </c>
      <c r="C360" s="46">
        <v>71763750</v>
      </c>
      <c r="F360" s="17"/>
      <c r="G360" s="17"/>
      <c r="H360" s="17"/>
    </row>
    <row r="361" spans="2:8" s="12" customFormat="1" x14ac:dyDescent="0.25">
      <c r="B361" s="42" t="s">
        <v>2485</v>
      </c>
      <c r="C361" s="46">
        <v>491023700.10000002</v>
      </c>
      <c r="F361" s="17"/>
      <c r="G361" s="17"/>
      <c r="H361" s="17"/>
    </row>
    <row r="362" spans="2:8" s="12" customFormat="1" x14ac:dyDescent="0.25">
      <c r="B362" s="42" t="s">
        <v>2486</v>
      </c>
      <c r="C362" s="46">
        <v>41125245</v>
      </c>
      <c r="F362" s="17"/>
      <c r="G362" s="17"/>
      <c r="H362" s="17"/>
    </row>
    <row r="363" spans="2:8" s="12" customFormat="1" x14ac:dyDescent="0.25">
      <c r="C363" s="47">
        <f>SUM(C354:C362)</f>
        <v>2513244749.8199997</v>
      </c>
      <c r="F363" s="17"/>
      <c r="G363" s="17"/>
      <c r="H363" s="17"/>
    </row>
    <row r="364" spans="2:8" s="12" customFormat="1" x14ac:dyDescent="0.25">
      <c r="C364" s="27"/>
      <c r="F364" s="17"/>
      <c r="G364" s="17"/>
      <c r="H364" s="17"/>
    </row>
    <row r="365" spans="2:8" s="12" customFormat="1" x14ac:dyDescent="0.25">
      <c r="C365" s="27"/>
      <c r="F365" s="17"/>
      <c r="G365" s="17"/>
      <c r="H365" s="17"/>
    </row>
    <row r="366" spans="2:8" s="12" customFormat="1" x14ac:dyDescent="0.25">
      <c r="B366" s="40" t="s">
        <v>2474</v>
      </c>
      <c r="C366" s="41" t="s">
        <v>202</v>
      </c>
      <c r="F366" s="17"/>
      <c r="G366" s="17"/>
      <c r="H366" s="17"/>
    </row>
    <row r="367" spans="2:8" s="12" customFormat="1" x14ac:dyDescent="0.25">
      <c r="B367" s="42" t="s">
        <v>2465</v>
      </c>
      <c r="C367" s="48">
        <v>200983249.75999999</v>
      </c>
      <c r="F367" s="17"/>
      <c r="G367" s="17"/>
      <c r="H367" s="17"/>
    </row>
    <row r="368" spans="2:8" s="12" customFormat="1" x14ac:dyDescent="0.25">
      <c r="B368" s="42" t="s">
        <v>2466</v>
      </c>
      <c r="C368" s="48">
        <v>499241286.57000005</v>
      </c>
      <c r="F368" s="17"/>
      <c r="G368" s="17"/>
      <c r="H368" s="17"/>
    </row>
    <row r="369" spans="2:8" s="12" customFormat="1" x14ac:dyDescent="0.25">
      <c r="B369" s="42" t="s">
        <v>2467</v>
      </c>
      <c r="C369" s="48">
        <v>479273649.88</v>
      </c>
      <c r="F369" s="17"/>
      <c r="G369" s="17"/>
      <c r="H369" s="17"/>
    </row>
    <row r="370" spans="2:8" s="12" customFormat="1" x14ac:dyDescent="0.25">
      <c r="B370" s="42" t="s">
        <v>2468</v>
      </c>
      <c r="C370" s="48">
        <v>98712871</v>
      </c>
      <c r="F370" s="17"/>
      <c r="G370" s="17"/>
      <c r="H370" s="17"/>
    </row>
    <row r="371" spans="2:8" s="12" customFormat="1" x14ac:dyDescent="0.25">
      <c r="B371" s="42" t="s">
        <v>2469</v>
      </c>
      <c r="C371" s="48">
        <v>153601856.41999999</v>
      </c>
      <c r="F371" s="17"/>
      <c r="G371" s="17"/>
      <c r="H371" s="17"/>
    </row>
    <row r="372" spans="2:8" s="12" customFormat="1" x14ac:dyDescent="0.25">
      <c r="B372" s="42" t="s">
        <v>2470</v>
      </c>
      <c r="C372" s="48">
        <v>409430733.63999999</v>
      </c>
      <c r="F372" s="17"/>
      <c r="G372" s="17"/>
      <c r="H372" s="17"/>
    </row>
    <row r="373" spans="2:8" s="12" customFormat="1" x14ac:dyDescent="0.25">
      <c r="B373" s="42" t="s">
        <v>2471</v>
      </c>
      <c r="C373" s="48">
        <v>72458500</v>
      </c>
      <c r="F373" s="17"/>
      <c r="G373" s="17"/>
      <c r="H373" s="17"/>
    </row>
    <row r="374" spans="2:8" s="12" customFormat="1" x14ac:dyDescent="0.25">
      <c r="B374" s="42" t="s">
        <v>2485</v>
      </c>
      <c r="C374" s="48">
        <v>505545065.32000005</v>
      </c>
      <c r="F374" s="17"/>
      <c r="G374" s="17"/>
      <c r="H374" s="17"/>
    </row>
    <row r="375" spans="2:8" s="12" customFormat="1" x14ac:dyDescent="0.25">
      <c r="B375" s="42" t="s">
        <v>2486</v>
      </c>
      <c r="C375" s="48">
        <v>39755505</v>
      </c>
      <c r="F375" s="17"/>
      <c r="G375" s="17"/>
      <c r="H375" s="17"/>
    </row>
    <row r="376" spans="2:8" s="12" customFormat="1" x14ac:dyDescent="0.25">
      <c r="C376" s="49">
        <f>SUM(C367:C375)</f>
        <v>2459002717.5900002</v>
      </c>
      <c r="F376" s="17"/>
      <c r="G376" s="17"/>
      <c r="H376" s="17"/>
    </row>
    <row r="377" spans="2:8" s="12" customFormat="1" x14ac:dyDescent="0.25">
      <c r="C377" s="27"/>
      <c r="F377" s="17"/>
      <c r="G377" s="17"/>
      <c r="H377" s="17"/>
    </row>
    <row r="378" spans="2:8" s="12" customFormat="1" x14ac:dyDescent="0.25">
      <c r="B378" s="50" t="s">
        <v>192</v>
      </c>
      <c r="C378" s="51">
        <f>C376-C363</f>
        <v>-54242032.229999542</v>
      </c>
      <c r="D378" s="52"/>
      <c r="E378" s="53"/>
      <c r="F378" s="54"/>
      <c r="G378" s="17"/>
      <c r="H378" s="17"/>
    </row>
    <row r="379" spans="2:8" s="12" customFormat="1" x14ac:dyDescent="0.25">
      <c r="B379" s="11"/>
      <c r="C379" s="27"/>
      <c r="F379" s="17"/>
      <c r="G379" s="17"/>
      <c r="H379" s="17"/>
    </row>
    <row r="381" spans="2:8" s="12" customFormat="1" x14ac:dyDescent="0.25">
      <c r="B381" s="6" t="s">
        <v>193</v>
      </c>
      <c r="C381" s="14">
        <v>45443</v>
      </c>
      <c r="D381" s="156"/>
      <c r="E381" s="63"/>
      <c r="F381" s="69"/>
      <c r="G381" s="17"/>
      <c r="H381" s="17"/>
    </row>
    <row r="382" spans="2:8" s="12" customFormat="1" x14ac:dyDescent="0.25">
      <c r="B382" s="6" t="s">
        <v>180</v>
      </c>
      <c r="C382" s="7" t="s">
        <v>181</v>
      </c>
      <c r="D382" s="6" t="s">
        <v>182</v>
      </c>
      <c r="E382" s="64" t="s">
        <v>183</v>
      </c>
      <c r="F382" s="61" t="s">
        <v>184</v>
      </c>
      <c r="G382" s="60"/>
      <c r="H382" s="17"/>
    </row>
    <row r="383" spans="2:8" s="12" customFormat="1" x14ac:dyDescent="0.25">
      <c r="B383" s="67" t="s">
        <v>165</v>
      </c>
      <c r="C383" s="68" t="s">
        <v>165</v>
      </c>
      <c r="D383" s="67" t="s">
        <v>165</v>
      </c>
      <c r="E383" s="66" t="s">
        <v>165</v>
      </c>
      <c r="F383" s="65" t="s">
        <v>165</v>
      </c>
      <c r="G383" s="17"/>
      <c r="H383" s="17"/>
    </row>
    <row r="384" spans="2:8" s="12" customFormat="1" x14ac:dyDescent="0.25">
      <c r="B384" s="11" t="s">
        <v>185</v>
      </c>
      <c r="C384" s="27"/>
      <c r="F384" s="17"/>
      <c r="G384" s="17"/>
      <c r="H384" s="17"/>
    </row>
    <row r="385" spans="2:8" s="12" customFormat="1" x14ac:dyDescent="0.25">
      <c r="B385" s="11"/>
      <c r="C385" s="27"/>
      <c r="F385" s="17"/>
      <c r="G385" s="17"/>
      <c r="H385" s="17"/>
    </row>
    <row r="386" spans="2:8" s="12" customFormat="1" x14ac:dyDescent="0.25">
      <c r="B386" s="11" t="s">
        <v>186</v>
      </c>
      <c r="C386" s="27"/>
      <c r="F386" s="17"/>
      <c r="G386" s="17"/>
      <c r="H386" s="17"/>
    </row>
    <row r="387" spans="2:8" s="12" customFormat="1" x14ac:dyDescent="0.25">
      <c r="B387" s="6" t="s">
        <v>187</v>
      </c>
      <c r="C387" s="7" t="s">
        <v>188</v>
      </c>
      <c r="D387" s="11"/>
      <c r="F387" s="17"/>
      <c r="G387" s="17"/>
      <c r="H387" s="17"/>
    </row>
    <row r="388" spans="2:8" s="12" customFormat="1" x14ac:dyDescent="0.25">
      <c r="B388" s="156" t="s">
        <v>165</v>
      </c>
      <c r="C388" s="2" t="s">
        <v>165</v>
      </c>
      <c r="F388" s="17"/>
      <c r="G388" s="17"/>
      <c r="H388" s="17"/>
    </row>
    <row r="390" spans="2:8" s="12" customFormat="1" x14ac:dyDescent="0.25">
      <c r="B390" s="6" t="s">
        <v>189</v>
      </c>
      <c r="C390" s="7" t="s">
        <v>188</v>
      </c>
      <c r="F390" s="17"/>
      <c r="G390" s="17"/>
      <c r="H390" s="17"/>
    </row>
    <row r="391" spans="2:8" s="12" customFormat="1" x14ac:dyDescent="0.25">
      <c r="B391" s="156" t="s">
        <v>165</v>
      </c>
      <c r="C391" s="2" t="s">
        <v>165</v>
      </c>
      <c r="F391" s="17"/>
      <c r="G391" s="17"/>
      <c r="H391" s="17"/>
    </row>
    <row r="393" spans="2:8" s="12" customFormat="1" x14ac:dyDescent="0.25">
      <c r="B393" s="6" t="s">
        <v>165</v>
      </c>
      <c r="C393" s="7" t="s">
        <v>165</v>
      </c>
      <c r="F393" s="17"/>
      <c r="G393" s="17"/>
      <c r="H393" s="17"/>
    </row>
    <row r="394" spans="2:8" s="12" customFormat="1" x14ac:dyDescent="0.25">
      <c r="B394" s="156" t="s">
        <v>165</v>
      </c>
      <c r="C394" s="2" t="s">
        <v>165</v>
      </c>
      <c r="F394" s="17"/>
      <c r="G394" s="17"/>
      <c r="H394" s="17"/>
    </row>
    <row r="396" spans="2:8" s="12" customFormat="1" x14ac:dyDescent="0.25">
      <c r="B396" s="64" t="s">
        <v>190</v>
      </c>
      <c r="C396" s="7" t="s">
        <v>191</v>
      </c>
      <c r="F396" s="17"/>
      <c r="G396" s="17"/>
      <c r="H396" s="17"/>
    </row>
    <row r="397" spans="2:8" s="12" customFormat="1" x14ac:dyDescent="0.25">
      <c r="B397" s="63" t="s">
        <v>165</v>
      </c>
      <c r="C397" s="2" t="s">
        <v>165</v>
      </c>
      <c r="F397" s="17"/>
      <c r="G397" s="17"/>
      <c r="H397" s="17"/>
    </row>
    <row r="399" spans="2:8" s="12" customFormat="1" x14ac:dyDescent="0.25">
      <c r="B399" s="6" t="s">
        <v>192</v>
      </c>
      <c r="C399" s="7" t="s">
        <v>165</v>
      </c>
      <c r="F399" s="17"/>
      <c r="G399" s="17"/>
      <c r="H399" s="17"/>
    </row>
    <row r="402" spans="2:80" s="12" customFormat="1" x14ac:dyDescent="0.25">
      <c r="B402" s="11" t="s">
        <v>194</v>
      </c>
      <c r="C402" s="27"/>
      <c r="F402" s="17"/>
      <c r="G402" s="17"/>
      <c r="H402" s="17"/>
    </row>
    <row r="404" spans="2:80" s="12" customFormat="1" x14ac:dyDescent="0.25">
      <c r="B404" s="6" t="s">
        <v>180</v>
      </c>
      <c r="C404" s="7" t="s">
        <v>195</v>
      </c>
      <c r="D404" s="6" t="s">
        <v>196</v>
      </c>
      <c r="E404" s="6" t="s">
        <v>197</v>
      </c>
      <c r="F404" s="60"/>
      <c r="G404" s="17"/>
      <c r="H404" s="17"/>
    </row>
    <row r="405" spans="2:80" s="12" customFormat="1" x14ac:dyDescent="0.25">
      <c r="B405" s="156" t="s">
        <v>165</v>
      </c>
      <c r="C405" s="2" t="s">
        <v>165</v>
      </c>
      <c r="D405" s="156" t="s">
        <v>165</v>
      </c>
      <c r="E405" s="156" t="s">
        <v>165</v>
      </c>
      <c r="F405" s="17"/>
      <c r="G405" s="17"/>
      <c r="H405" s="17"/>
    </row>
    <row r="408" spans="2:80" s="12" customFormat="1" x14ac:dyDescent="0.25">
      <c r="B408" s="11" t="s">
        <v>198</v>
      </c>
      <c r="C408" s="62" t="s">
        <v>165</v>
      </c>
      <c r="D408" s="11"/>
      <c r="E408" s="11"/>
      <c r="F408" s="60"/>
      <c r="G408" s="60"/>
      <c r="H408" s="60"/>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row>
    <row r="410" spans="2:80" s="12" customFormat="1" x14ac:dyDescent="0.25">
      <c r="B410" s="11" t="s">
        <v>199</v>
      </c>
      <c r="C410" s="27"/>
      <c r="F410" s="17"/>
      <c r="G410" s="17"/>
      <c r="H410" s="17"/>
    </row>
    <row r="412" spans="2:80" s="12" customFormat="1" x14ac:dyDescent="0.25">
      <c r="B412" s="6" t="s">
        <v>200</v>
      </c>
      <c r="C412" s="7" t="s">
        <v>188</v>
      </c>
      <c r="D412" s="11"/>
      <c r="F412" s="17"/>
      <c r="G412" s="17"/>
      <c r="H412" s="17"/>
    </row>
    <row r="413" spans="2:80" s="12" customFormat="1" x14ac:dyDescent="0.25">
      <c r="B413" s="156" t="s">
        <v>165</v>
      </c>
      <c r="C413" s="2" t="s">
        <v>165</v>
      </c>
      <c r="F413" s="17"/>
      <c r="G413" s="17"/>
      <c r="H413" s="17"/>
    </row>
    <row r="416" spans="2:80" s="12" customFormat="1" x14ac:dyDescent="0.25">
      <c r="B416" s="6" t="s">
        <v>201</v>
      </c>
      <c r="C416" s="7" t="s">
        <v>202</v>
      </c>
      <c r="D416" s="11"/>
      <c r="F416" s="17"/>
      <c r="G416" s="17"/>
      <c r="H416" s="17"/>
    </row>
    <row r="417" spans="2:80" s="12" customFormat="1" x14ac:dyDescent="0.25">
      <c r="B417" s="156" t="s">
        <v>165</v>
      </c>
      <c r="C417" s="2" t="s">
        <v>165</v>
      </c>
      <c r="F417" s="17"/>
      <c r="G417" s="17"/>
      <c r="H417" s="17"/>
    </row>
    <row r="420" spans="2:80" s="12" customFormat="1" x14ac:dyDescent="0.25">
      <c r="B420" s="11" t="s">
        <v>203</v>
      </c>
      <c r="C420" s="27"/>
      <c r="F420" s="17"/>
      <c r="G420" s="17"/>
      <c r="H420" s="17"/>
    </row>
    <row r="423" spans="2:80" s="12" customFormat="1" x14ac:dyDescent="0.25">
      <c r="B423" s="11" t="s">
        <v>204</v>
      </c>
      <c r="C423" s="27"/>
      <c r="F423" s="17"/>
      <c r="G423" s="17"/>
      <c r="H423" s="17"/>
    </row>
    <row r="425" spans="2:80" s="12" customFormat="1" x14ac:dyDescent="0.25">
      <c r="B425" s="6" t="s">
        <v>180</v>
      </c>
      <c r="C425" s="7" t="s">
        <v>205</v>
      </c>
      <c r="D425" s="6" t="s">
        <v>195</v>
      </c>
      <c r="E425" s="6" t="s">
        <v>196</v>
      </c>
      <c r="F425" s="61" t="s">
        <v>197</v>
      </c>
      <c r="G425" s="60"/>
      <c r="H425" s="17"/>
    </row>
    <row r="426" spans="2:80" s="12" customFormat="1" x14ac:dyDescent="0.25">
      <c r="B426" s="156" t="s">
        <v>165</v>
      </c>
      <c r="C426" s="2" t="s">
        <v>165</v>
      </c>
      <c r="D426" s="156" t="s">
        <v>165</v>
      </c>
      <c r="E426" s="156" t="s">
        <v>165</v>
      </c>
      <c r="F426" s="59" t="s">
        <v>165</v>
      </c>
      <c r="G426" s="17"/>
      <c r="H426" s="17"/>
    </row>
    <row r="429" spans="2:80" s="12" customFormat="1" x14ac:dyDescent="0.25">
      <c r="B429" s="11" t="s">
        <v>198</v>
      </c>
      <c r="C429" s="62" t="s">
        <v>165</v>
      </c>
      <c r="D429" s="11"/>
      <c r="E429" s="11"/>
      <c r="F429" s="60"/>
      <c r="G429" s="60"/>
      <c r="H429" s="60"/>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row>
    <row r="431" spans="2:80" s="12" customFormat="1" x14ac:dyDescent="0.25">
      <c r="B431" s="11" t="s">
        <v>199</v>
      </c>
      <c r="C431" s="27"/>
      <c r="F431" s="17"/>
      <c r="G431" s="17"/>
      <c r="H431" s="17"/>
    </row>
    <row r="433" spans="2:8" s="12" customFormat="1" x14ac:dyDescent="0.25">
      <c r="B433" s="6" t="s">
        <v>200</v>
      </c>
      <c r="C433" s="7" t="s">
        <v>188</v>
      </c>
      <c r="D433" s="11"/>
      <c r="F433" s="17"/>
      <c r="G433" s="17"/>
      <c r="H433" s="17"/>
    </row>
    <row r="434" spans="2:8" s="12" customFormat="1" x14ac:dyDescent="0.25">
      <c r="B434" s="156" t="s">
        <v>165</v>
      </c>
      <c r="C434" s="2" t="s">
        <v>165</v>
      </c>
      <c r="F434" s="17"/>
      <c r="G434" s="17"/>
      <c r="H434" s="17"/>
    </row>
    <row r="437" spans="2:8" s="12" customFormat="1" x14ac:dyDescent="0.25">
      <c r="B437" s="6" t="s">
        <v>201</v>
      </c>
      <c r="C437" s="7" t="s">
        <v>202</v>
      </c>
      <c r="D437" s="11"/>
      <c r="F437" s="17"/>
      <c r="G437" s="17"/>
      <c r="H437" s="17"/>
    </row>
    <row r="438" spans="2:8" s="12" customFormat="1" x14ac:dyDescent="0.25">
      <c r="B438" s="156" t="s">
        <v>165</v>
      </c>
      <c r="C438" s="2" t="s">
        <v>165</v>
      </c>
      <c r="F438" s="17"/>
      <c r="G438" s="17"/>
      <c r="H438" s="17"/>
    </row>
    <row r="441" spans="2:8" s="12" customFormat="1" x14ac:dyDescent="0.25">
      <c r="B441" s="11" t="s">
        <v>203</v>
      </c>
      <c r="C441" s="27"/>
      <c r="F441" s="17"/>
      <c r="G441" s="17"/>
      <c r="H441" s="17"/>
    </row>
    <row r="444" spans="2:8" s="12" customFormat="1" x14ac:dyDescent="0.25">
      <c r="B444" s="11" t="s">
        <v>206</v>
      </c>
      <c r="C444" s="27"/>
      <c r="F444" s="17"/>
      <c r="G444" s="17"/>
      <c r="H444" s="17"/>
    </row>
    <row r="445" spans="2:8" s="12" customFormat="1" x14ac:dyDescent="0.25">
      <c r="B445" s="6" t="s">
        <v>180</v>
      </c>
      <c r="C445" s="7" t="s">
        <v>207</v>
      </c>
      <c r="D445" s="6" t="s">
        <v>208</v>
      </c>
      <c r="E445" s="6" t="s">
        <v>209</v>
      </c>
      <c r="F445" s="61" t="s">
        <v>210</v>
      </c>
      <c r="G445" s="60"/>
      <c r="H445" s="17"/>
    </row>
    <row r="446" spans="2:8" s="12" customFormat="1" x14ac:dyDescent="0.25">
      <c r="B446" s="156" t="s">
        <v>165</v>
      </c>
      <c r="C446" s="2" t="s">
        <v>165</v>
      </c>
      <c r="D446" s="156" t="s">
        <v>165</v>
      </c>
      <c r="E446" s="156" t="s">
        <v>165</v>
      </c>
      <c r="F446" s="59" t="s">
        <v>165</v>
      </c>
      <c r="G446" s="17"/>
      <c r="H446" s="17"/>
    </row>
    <row r="447" spans="2:8" s="12" customFormat="1" x14ac:dyDescent="0.25">
      <c r="B447" s="12" t="s">
        <v>211</v>
      </c>
      <c r="C447" s="27"/>
      <c r="F447" s="17"/>
      <c r="G447" s="17"/>
      <c r="H447" s="17"/>
    </row>
  </sheetData>
  <mergeCells count="5">
    <mergeCell ref="B1:E1"/>
    <mergeCell ref="C3:C7"/>
    <mergeCell ref="D3:D7"/>
    <mergeCell ref="F307:F310"/>
    <mergeCell ref="F318:F324"/>
  </mergeCells>
  <conditionalFormatting sqref="C332:C333">
    <cfRule type="expression" dxfId="170" priority="150">
      <formula>#REF!="Total"</formula>
    </cfRule>
    <cfRule type="expression" dxfId="169" priority="151">
      <formula>#REF!="Total"</formula>
    </cfRule>
  </conditionalFormatting>
  <conditionalFormatting sqref="C332:C333">
    <cfRule type="expression" dxfId="168" priority="149">
      <formula>#REF!="Total"</formula>
    </cfRule>
  </conditionalFormatting>
  <conditionalFormatting sqref="C332:C333">
    <cfRule type="expression" dxfId="167" priority="148">
      <formula>#REF!="Total"</formula>
    </cfRule>
  </conditionalFormatting>
  <conditionalFormatting sqref="B333">
    <cfRule type="expression" dxfId="166" priority="147">
      <formula>#REF!="Total"</formula>
    </cfRule>
  </conditionalFormatting>
  <conditionalFormatting sqref="B333">
    <cfRule type="expression" dxfId="165" priority="146">
      <formula>#REF!="Total"</formula>
    </cfRule>
  </conditionalFormatting>
  <conditionalFormatting sqref="B333">
    <cfRule type="expression" dxfId="164" priority="145">
      <formula>#REF!="Total"</formula>
    </cfRule>
  </conditionalFormatting>
  <conditionalFormatting sqref="B333">
    <cfRule type="expression" dxfId="163" priority="144">
      <formula>#REF!="Total"</formula>
    </cfRule>
  </conditionalFormatting>
  <conditionalFormatting sqref="B333">
    <cfRule type="expression" dxfId="162" priority="143">
      <formula>#REF!="Total"</formula>
    </cfRule>
  </conditionalFormatting>
  <conditionalFormatting sqref="B333">
    <cfRule type="expression" dxfId="161" priority="142">
      <formula>#REF!="Total"</formula>
    </cfRule>
  </conditionalFormatting>
  <conditionalFormatting sqref="B333">
    <cfRule type="expression" dxfId="160" priority="141">
      <formula>#REF!="Total"</formula>
    </cfRule>
  </conditionalFormatting>
  <conditionalFormatting sqref="B334:B337 C334">
    <cfRule type="expression" dxfId="159" priority="140">
      <formula>#REF!="Total"</formula>
    </cfRule>
  </conditionalFormatting>
  <conditionalFormatting sqref="B334:B337">
    <cfRule type="expression" dxfId="158" priority="139">
      <formula>#REF!="Total"</formula>
    </cfRule>
  </conditionalFormatting>
  <conditionalFormatting sqref="B334:C334">
    <cfRule type="expression" dxfId="157" priority="138">
      <formula>#REF!="Total"</formula>
    </cfRule>
  </conditionalFormatting>
  <conditionalFormatting sqref="B334:B337">
    <cfRule type="expression" dxfId="156" priority="137">
      <formula>#REF!="Total"</formula>
    </cfRule>
  </conditionalFormatting>
  <conditionalFormatting sqref="B335:B337">
    <cfRule type="expression" dxfId="155" priority="136">
      <formula>#REF!="Total"</formula>
    </cfRule>
  </conditionalFormatting>
  <conditionalFormatting sqref="B335:B337">
    <cfRule type="expression" dxfId="154" priority="135">
      <formula>#REF!="Total"</formula>
    </cfRule>
  </conditionalFormatting>
  <conditionalFormatting sqref="B334:B337">
    <cfRule type="expression" dxfId="153" priority="134">
      <formula>#REF!="Total"</formula>
    </cfRule>
  </conditionalFormatting>
  <conditionalFormatting sqref="B334:B337">
    <cfRule type="expression" dxfId="152" priority="133">
      <formula>#REF!="Total"</formula>
    </cfRule>
  </conditionalFormatting>
  <conditionalFormatting sqref="C334">
    <cfRule type="expression" dxfId="151" priority="132" stopIfTrue="1">
      <formula>$A336="Total"</formula>
    </cfRule>
  </conditionalFormatting>
  <conditionalFormatting sqref="C334:C337">
    <cfRule type="expression" dxfId="150" priority="130">
      <formula>#REF!="Total"</formula>
    </cfRule>
    <cfRule type="expression" dxfId="149" priority="131">
      <formula>#REF!="Total"</formula>
    </cfRule>
  </conditionalFormatting>
  <conditionalFormatting sqref="C334">
    <cfRule type="expression" dxfId="148" priority="129" stopIfTrue="1">
      <formula>$A336="Total"</formula>
    </cfRule>
  </conditionalFormatting>
  <conditionalFormatting sqref="C334">
    <cfRule type="expression" dxfId="147" priority="128" stopIfTrue="1">
      <formula>#REF!="Total"</formula>
    </cfRule>
  </conditionalFormatting>
  <conditionalFormatting sqref="C334">
    <cfRule type="expression" dxfId="146" priority="127">
      <formula>#REF!="Total"</formula>
    </cfRule>
  </conditionalFormatting>
  <conditionalFormatting sqref="C334">
    <cfRule type="expression" dxfId="145" priority="126">
      <formula>#REF!="Total"</formula>
    </cfRule>
  </conditionalFormatting>
  <conditionalFormatting sqref="C334">
    <cfRule type="expression" dxfId="144" priority="125">
      <formula>#REF!="Total"</formula>
    </cfRule>
  </conditionalFormatting>
  <conditionalFormatting sqref="C334">
    <cfRule type="expression" dxfId="143" priority="124">
      <formula>#REF!="Total"</formula>
    </cfRule>
  </conditionalFormatting>
  <conditionalFormatting sqref="C334:C337">
    <cfRule type="expression" dxfId="142" priority="123">
      <formula>#REF!="Total"</formula>
    </cfRule>
  </conditionalFormatting>
  <conditionalFormatting sqref="C334:C337">
    <cfRule type="expression" dxfId="141" priority="122">
      <formula>#REF!="Total"</formula>
    </cfRule>
  </conditionalFormatting>
  <conditionalFormatting sqref="C334">
    <cfRule type="expression" dxfId="140" priority="121">
      <formula>#REF!="Total"</formula>
    </cfRule>
  </conditionalFormatting>
  <conditionalFormatting sqref="C334">
    <cfRule type="expression" dxfId="139" priority="119">
      <formula>#REF!="Total"</formula>
    </cfRule>
    <cfRule type="expression" dxfId="138" priority="120">
      <formula>#REF!="Total"</formula>
    </cfRule>
  </conditionalFormatting>
  <conditionalFormatting sqref="C334">
    <cfRule type="expression" dxfId="137" priority="118">
      <formula>#REF!="Total"</formula>
    </cfRule>
  </conditionalFormatting>
  <conditionalFormatting sqref="C334">
    <cfRule type="expression" dxfId="136" priority="117">
      <formula>#REF!="Total"</formula>
    </cfRule>
  </conditionalFormatting>
  <conditionalFormatting sqref="B338:B340">
    <cfRule type="expression" dxfId="135" priority="116">
      <formula>#REF!="Total"</formula>
    </cfRule>
  </conditionalFormatting>
  <conditionalFormatting sqref="B338:B340">
    <cfRule type="expression" dxfId="134" priority="115">
      <formula>#REF!="Total"</formula>
    </cfRule>
  </conditionalFormatting>
  <conditionalFormatting sqref="B338:B340">
    <cfRule type="expression" dxfId="133" priority="114">
      <formula>#REF!="Total"</formula>
    </cfRule>
  </conditionalFormatting>
  <conditionalFormatting sqref="B338:B340">
    <cfRule type="expression" dxfId="132" priority="113">
      <formula>#REF!="Total"</formula>
    </cfRule>
  </conditionalFormatting>
  <conditionalFormatting sqref="B338:B340">
    <cfRule type="expression" dxfId="131" priority="112">
      <formula>#REF!="Total"</formula>
    </cfRule>
  </conditionalFormatting>
  <conditionalFormatting sqref="B338:B340">
    <cfRule type="expression" dxfId="130" priority="111">
      <formula>#REF!="Total"</formula>
    </cfRule>
  </conditionalFormatting>
  <conditionalFormatting sqref="B338:B340">
    <cfRule type="expression" dxfId="129" priority="110">
      <formula>#REF!="Total"</formula>
    </cfRule>
  </conditionalFormatting>
  <conditionalFormatting sqref="C338:C340">
    <cfRule type="expression" dxfId="128" priority="108">
      <formula>#REF!="Total"</formula>
    </cfRule>
    <cfRule type="expression" dxfId="127" priority="109">
      <formula>#REF!="Total"</formula>
    </cfRule>
  </conditionalFormatting>
  <conditionalFormatting sqref="C338:C340">
    <cfRule type="expression" dxfId="126" priority="107">
      <formula>#REF!="Total"</formula>
    </cfRule>
  </conditionalFormatting>
  <conditionalFormatting sqref="C338:C340">
    <cfRule type="expression" dxfId="125" priority="106">
      <formula>#REF!="Total"</formula>
    </cfRule>
  </conditionalFormatting>
  <conditionalFormatting sqref="C343:C344">
    <cfRule type="expression" dxfId="124" priority="104">
      <formula>#REF!="Total"</formula>
    </cfRule>
    <cfRule type="expression" dxfId="123" priority="105">
      <formula>#REF!="Total"</formula>
    </cfRule>
  </conditionalFormatting>
  <conditionalFormatting sqref="C343:C344">
    <cfRule type="expression" dxfId="122" priority="103">
      <formula>#REF!="Total"</formula>
    </cfRule>
  </conditionalFormatting>
  <conditionalFormatting sqref="C343:C344">
    <cfRule type="expression" dxfId="121" priority="102">
      <formula>#REF!="Total"</formula>
    </cfRule>
  </conditionalFormatting>
  <conditionalFormatting sqref="B344">
    <cfRule type="expression" dxfId="120" priority="101">
      <formula>#REF!="Total"</formula>
    </cfRule>
  </conditionalFormatting>
  <conditionalFormatting sqref="B344">
    <cfRule type="expression" dxfId="119" priority="100">
      <formula>#REF!="Total"</formula>
    </cfRule>
  </conditionalFormatting>
  <conditionalFormatting sqref="B344">
    <cfRule type="expression" dxfId="118" priority="99">
      <formula>#REF!="Total"</formula>
    </cfRule>
  </conditionalFormatting>
  <conditionalFormatting sqref="B344">
    <cfRule type="expression" dxfId="117" priority="98">
      <formula>#REF!="Total"</formula>
    </cfRule>
  </conditionalFormatting>
  <conditionalFormatting sqref="B344">
    <cfRule type="expression" dxfId="116" priority="97">
      <formula>#REF!="Total"</formula>
    </cfRule>
  </conditionalFormatting>
  <conditionalFormatting sqref="B344">
    <cfRule type="expression" dxfId="115" priority="96">
      <formula>#REF!="Total"</formula>
    </cfRule>
  </conditionalFormatting>
  <conditionalFormatting sqref="B344">
    <cfRule type="expression" dxfId="114" priority="95">
      <formula>#REF!="Total"</formula>
    </cfRule>
  </conditionalFormatting>
  <conditionalFormatting sqref="B345:B348 C345">
    <cfRule type="expression" dxfId="113" priority="94">
      <formula>#REF!="Total"</formula>
    </cfRule>
  </conditionalFormatting>
  <conditionalFormatting sqref="B345:B348">
    <cfRule type="expression" dxfId="112" priority="93">
      <formula>#REF!="Total"</formula>
    </cfRule>
  </conditionalFormatting>
  <conditionalFormatting sqref="B345:C345">
    <cfRule type="expression" dxfId="111" priority="92">
      <formula>#REF!="Total"</formula>
    </cfRule>
  </conditionalFormatting>
  <conditionalFormatting sqref="B345:B348">
    <cfRule type="expression" dxfId="110" priority="91">
      <formula>#REF!="Total"</formula>
    </cfRule>
  </conditionalFormatting>
  <conditionalFormatting sqref="B346:B348">
    <cfRule type="expression" dxfId="109" priority="90">
      <formula>#REF!="Total"</formula>
    </cfRule>
  </conditionalFormatting>
  <conditionalFormatting sqref="B346:B348">
    <cfRule type="expression" dxfId="108" priority="89">
      <formula>#REF!="Total"</formula>
    </cfRule>
  </conditionalFormatting>
  <conditionalFormatting sqref="B345:B348">
    <cfRule type="expression" dxfId="107" priority="88">
      <formula>#REF!="Total"</formula>
    </cfRule>
  </conditionalFormatting>
  <conditionalFormatting sqref="B345:B348">
    <cfRule type="expression" dxfId="106" priority="87">
      <formula>#REF!="Total"</formula>
    </cfRule>
  </conditionalFormatting>
  <conditionalFormatting sqref="C345">
    <cfRule type="expression" dxfId="105" priority="86" stopIfTrue="1">
      <formula>$A347="Total"</formula>
    </cfRule>
  </conditionalFormatting>
  <conditionalFormatting sqref="C345:C348">
    <cfRule type="expression" dxfId="104" priority="84">
      <formula>#REF!="Total"</formula>
    </cfRule>
    <cfRule type="expression" dxfId="103" priority="85">
      <formula>#REF!="Total"</formula>
    </cfRule>
  </conditionalFormatting>
  <conditionalFormatting sqref="C345">
    <cfRule type="expression" dxfId="102" priority="83" stopIfTrue="1">
      <formula>$A347="Total"</formula>
    </cfRule>
  </conditionalFormatting>
  <conditionalFormatting sqref="C345">
    <cfRule type="expression" dxfId="101" priority="82" stopIfTrue="1">
      <formula>#REF!="Total"</formula>
    </cfRule>
  </conditionalFormatting>
  <conditionalFormatting sqref="C345">
    <cfRule type="expression" dxfId="100" priority="81">
      <formula>#REF!="Total"</formula>
    </cfRule>
  </conditionalFormatting>
  <conditionalFormatting sqref="C345">
    <cfRule type="expression" dxfId="99" priority="80">
      <formula>#REF!="Total"</formula>
    </cfRule>
  </conditionalFormatting>
  <conditionalFormatting sqref="C345">
    <cfRule type="expression" dxfId="98" priority="79">
      <formula>#REF!="Total"</formula>
    </cfRule>
  </conditionalFormatting>
  <conditionalFormatting sqref="C345">
    <cfRule type="expression" dxfId="97" priority="78">
      <formula>#REF!="Total"</formula>
    </cfRule>
  </conditionalFormatting>
  <conditionalFormatting sqref="C345:C348">
    <cfRule type="expression" dxfId="96" priority="77">
      <formula>#REF!="Total"</formula>
    </cfRule>
  </conditionalFormatting>
  <conditionalFormatting sqref="C345:C348">
    <cfRule type="expression" dxfId="95" priority="76">
      <formula>#REF!="Total"</formula>
    </cfRule>
  </conditionalFormatting>
  <conditionalFormatting sqref="C345">
    <cfRule type="expression" dxfId="94" priority="75">
      <formula>#REF!="Total"</formula>
    </cfRule>
  </conditionalFormatting>
  <conditionalFormatting sqref="C345">
    <cfRule type="expression" dxfId="93" priority="73">
      <formula>#REF!="Total"</formula>
    </cfRule>
    <cfRule type="expression" dxfId="92" priority="74">
      <formula>#REF!="Total"</formula>
    </cfRule>
  </conditionalFormatting>
  <conditionalFormatting sqref="C345">
    <cfRule type="expression" dxfId="91" priority="72">
      <formula>#REF!="Total"</formula>
    </cfRule>
  </conditionalFormatting>
  <conditionalFormatting sqref="C345">
    <cfRule type="expression" dxfId="90" priority="71">
      <formula>#REF!="Total"</formula>
    </cfRule>
  </conditionalFormatting>
  <conditionalFormatting sqref="B349:B351">
    <cfRule type="expression" dxfId="89" priority="70">
      <formula>#REF!="Total"</formula>
    </cfRule>
  </conditionalFormatting>
  <conditionalFormatting sqref="B349:B351">
    <cfRule type="expression" dxfId="88" priority="69">
      <formula>#REF!="Total"</formula>
    </cfRule>
  </conditionalFormatting>
  <conditionalFormatting sqref="B349:B351">
    <cfRule type="expression" dxfId="87" priority="68">
      <formula>#REF!="Total"</formula>
    </cfRule>
  </conditionalFormatting>
  <conditionalFormatting sqref="B349:B351">
    <cfRule type="expression" dxfId="86" priority="67">
      <formula>#REF!="Total"</formula>
    </cfRule>
  </conditionalFormatting>
  <conditionalFormatting sqref="B349:B351">
    <cfRule type="expression" dxfId="85" priority="66">
      <formula>#REF!="Total"</formula>
    </cfRule>
  </conditionalFormatting>
  <conditionalFormatting sqref="B349:B351">
    <cfRule type="expression" dxfId="84" priority="65">
      <formula>#REF!="Total"</formula>
    </cfRule>
  </conditionalFormatting>
  <conditionalFormatting sqref="B349:B351">
    <cfRule type="expression" dxfId="83" priority="64">
      <formula>#REF!="Total"</formula>
    </cfRule>
  </conditionalFormatting>
  <conditionalFormatting sqref="C349:C351">
    <cfRule type="expression" dxfId="82" priority="62">
      <formula>#REF!="Total"</formula>
    </cfRule>
    <cfRule type="expression" dxfId="81" priority="63">
      <formula>#REF!="Total"</formula>
    </cfRule>
  </conditionalFormatting>
  <conditionalFormatting sqref="C349:C351">
    <cfRule type="expression" dxfId="80" priority="61">
      <formula>#REF!="Total"</formula>
    </cfRule>
  </conditionalFormatting>
  <conditionalFormatting sqref="C349:C351">
    <cfRule type="expression" dxfId="79" priority="60">
      <formula>#REF!="Total"</formula>
    </cfRule>
  </conditionalFormatting>
  <conditionalFormatting sqref="B355">
    <cfRule type="expression" dxfId="78" priority="59">
      <formula>#REF!="Total"</formula>
    </cfRule>
  </conditionalFormatting>
  <conditionalFormatting sqref="B355">
    <cfRule type="expression" dxfId="77" priority="58">
      <formula>#REF!="Total"</formula>
    </cfRule>
  </conditionalFormatting>
  <conditionalFormatting sqref="B355">
    <cfRule type="expression" dxfId="76" priority="57">
      <formula>#REF!="Total"</formula>
    </cfRule>
  </conditionalFormatting>
  <conditionalFormatting sqref="B355">
    <cfRule type="expression" dxfId="75" priority="56">
      <formula>#REF!="Total"</formula>
    </cfRule>
  </conditionalFormatting>
  <conditionalFormatting sqref="B355">
    <cfRule type="expression" dxfId="74" priority="55">
      <formula>#REF!="Total"</formula>
    </cfRule>
  </conditionalFormatting>
  <conditionalFormatting sqref="B355">
    <cfRule type="expression" dxfId="73" priority="54">
      <formula>#REF!="Total"</formula>
    </cfRule>
  </conditionalFormatting>
  <conditionalFormatting sqref="B355">
    <cfRule type="expression" dxfId="72" priority="53">
      <formula>#REF!="Total"</formula>
    </cfRule>
  </conditionalFormatting>
  <conditionalFormatting sqref="C356 B356:B359">
    <cfRule type="expression" dxfId="71" priority="52">
      <formula>#REF!="Total"</formula>
    </cfRule>
  </conditionalFormatting>
  <conditionalFormatting sqref="B356:B359">
    <cfRule type="expression" dxfId="70" priority="51">
      <formula>#REF!="Total"</formula>
    </cfRule>
  </conditionalFormatting>
  <conditionalFormatting sqref="B356:C356">
    <cfRule type="expression" dxfId="69" priority="50">
      <formula>#REF!="Total"</formula>
    </cfRule>
  </conditionalFormatting>
  <conditionalFormatting sqref="B356:B359">
    <cfRule type="expression" dxfId="68" priority="49">
      <formula>#REF!="Total"</formula>
    </cfRule>
  </conditionalFormatting>
  <conditionalFormatting sqref="B357:B359">
    <cfRule type="expression" dxfId="67" priority="48">
      <formula>#REF!="Total"</formula>
    </cfRule>
  </conditionalFormatting>
  <conditionalFormatting sqref="B357:B359">
    <cfRule type="expression" dxfId="66" priority="47">
      <formula>#REF!="Total"</formula>
    </cfRule>
  </conditionalFormatting>
  <conditionalFormatting sqref="B356:B359">
    <cfRule type="expression" dxfId="65" priority="46">
      <formula>#REF!="Total"</formula>
    </cfRule>
  </conditionalFormatting>
  <conditionalFormatting sqref="B356:B359">
    <cfRule type="expression" dxfId="64" priority="45">
      <formula>#REF!="Total"</formula>
    </cfRule>
  </conditionalFormatting>
  <conditionalFormatting sqref="B360:B362">
    <cfRule type="expression" dxfId="63" priority="44">
      <formula>#REF!="Total"</formula>
    </cfRule>
  </conditionalFormatting>
  <conditionalFormatting sqref="B360:B362">
    <cfRule type="expression" dxfId="62" priority="43">
      <formula>#REF!="Total"</formula>
    </cfRule>
  </conditionalFormatting>
  <conditionalFormatting sqref="B360:B362">
    <cfRule type="expression" dxfId="61" priority="42">
      <formula>#REF!="Total"</formula>
    </cfRule>
  </conditionalFormatting>
  <conditionalFormatting sqref="B360:B362">
    <cfRule type="expression" dxfId="60" priority="41">
      <formula>#REF!="Total"</formula>
    </cfRule>
  </conditionalFormatting>
  <conditionalFormatting sqref="B360:B362">
    <cfRule type="expression" dxfId="59" priority="40">
      <formula>#REF!="Total"</formula>
    </cfRule>
  </conditionalFormatting>
  <conditionalFormatting sqref="B360:B362">
    <cfRule type="expression" dxfId="58" priority="39">
      <formula>#REF!="Total"</formula>
    </cfRule>
  </conditionalFormatting>
  <conditionalFormatting sqref="B360:B362">
    <cfRule type="expression" dxfId="57" priority="38">
      <formula>#REF!="Total"</formula>
    </cfRule>
  </conditionalFormatting>
  <conditionalFormatting sqref="C354:C355">
    <cfRule type="expression" dxfId="56" priority="37">
      <formula>#REF!="Total"</formula>
    </cfRule>
  </conditionalFormatting>
  <conditionalFormatting sqref="C354:C355">
    <cfRule type="expression" dxfId="55" priority="36">
      <formula>#REF!="Total"</formula>
    </cfRule>
  </conditionalFormatting>
  <conditionalFormatting sqref="C356">
    <cfRule type="expression" dxfId="54" priority="35">
      <formula>#REF!="Total"</formula>
    </cfRule>
  </conditionalFormatting>
  <conditionalFormatting sqref="C356">
    <cfRule type="expression" dxfId="53" priority="34">
      <formula>#REF!="Total"</formula>
    </cfRule>
  </conditionalFormatting>
  <conditionalFormatting sqref="C356">
    <cfRule type="expression" dxfId="52" priority="33">
      <formula>#REF!="Total"</formula>
    </cfRule>
  </conditionalFormatting>
  <conditionalFormatting sqref="C356">
    <cfRule type="expression" dxfId="51" priority="32">
      <formula>#REF!="Total"</formula>
    </cfRule>
  </conditionalFormatting>
  <conditionalFormatting sqref="C356:C359">
    <cfRule type="expression" dxfId="50" priority="31">
      <formula>#REF!="Total"</formula>
    </cfRule>
  </conditionalFormatting>
  <conditionalFormatting sqref="C356:C359">
    <cfRule type="expression" dxfId="49" priority="30">
      <formula>#REF!="Total"</formula>
    </cfRule>
  </conditionalFormatting>
  <conditionalFormatting sqref="C356">
    <cfRule type="expression" dxfId="48" priority="29">
      <formula>#REF!="Total"</formula>
    </cfRule>
  </conditionalFormatting>
  <conditionalFormatting sqref="C356">
    <cfRule type="expression" dxfId="47" priority="27">
      <formula>#REF!="Total"</formula>
    </cfRule>
    <cfRule type="expression" dxfId="46" priority="28">
      <formula>#REF!="Total"</formula>
    </cfRule>
  </conditionalFormatting>
  <conditionalFormatting sqref="C356">
    <cfRule type="expression" dxfId="45" priority="26">
      <formula>#REF!="Total"</formula>
    </cfRule>
  </conditionalFormatting>
  <conditionalFormatting sqref="C356">
    <cfRule type="expression" dxfId="44" priority="25">
      <formula>#REF!="Total"</formula>
    </cfRule>
  </conditionalFormatting>
  <conditionalFormatting sqref="C360:C362">
    <cfRule type="expression" dxfId="43" priority="24">
      <formula>#REF!="Total"</formula>
    </cfRule>
  </conditionalFormatting>
  <conditionalFormatting sqref="C360:C362">
    <cfRule type="expression" dxfId="42" priority="23">
      <formula>#REF!="Total"</formula>
    </cfRule>
  </conditionalFormatting>
  <conditionalFormatting sqref="B368">
    <cfRule type="expression" dxfId="41" priority="22">
      <formula>#REF!="Total"</formula>
    </cfRule>
  </conditionalFormatting>
  <conditionalFormatting sqref="B368">
    <cfRule type="expression" dxfId="40" priority="21">
      <formula>#REF!="Total"</formula>
    </cfRule>
  </conditionalFormatting>
  <conditionalFormatting sqref="B368">
    <cfRule type="expression" dxfId="39" priority="20">
      <formula>#REF!="Total"</formula>
    </cfRule>
  </conditionalFormatting>
  <conditionalFormatting sqref="B368">
    <cfRule type="expression" dxfId="38" priority="19">
      <formula>#REF!="Total"</formula>
    </cfRule>
  </conditionalFormatting>
  <conditionalFormatting sqref="B368">
    <cfRule type="expression" dxfId="37" priority="18">
      <formula>#REF!="Total"</formula>
    </cfRule>
  </conditionalFormatting>
  <conditionalFormatting sqref="B368">
    <cfRule type="expression" dxfId="36" priority="17">
      <formula>#REF!="Total"</formula>
    </cfRule>
  </conditionalFormatting>
  <conditionalFormatting sqref="B368">
    <cfRule type="expression" dxfId="35" priority="16">
      <formula>#REF!="Total"</formula>
    </cfRule>
  </conditionalFormatting>
  <conditionalFormatting sqref="B369:B372">
    <cfRule type="expression" dxfId="34" priority="15">
      <formula>#REF!="Total"</formula>
    </cfRule>
  </conditionalFormatting>
  <conditionalFormatting sqref="B369:B372">
    <cfRule type="expression" dxfId="33" priority="14">
      <formula>#REF!="Total"</formula>
    </cfRule>
  </conditionalFormatting>
  <conditionalFormatting sqref="B369">
    <cfRule type="expression" dxfId="32" priority="13">
      <formula>#REF!="Total"</formula>
    </cfRule>
  </conditionalFormatting>
  <conditionalFormatting sqref="B369:B372">
    <cfRule type="expression" dxfId="31" priority="12">
      <formula>#REF!="Total"</formula>
    </cfRule>
  </conditionalFormatting>
  <conditionalFormatting sqref="B370:B372">
    <cfRule type="expression" dxfId="30" priority="11">
      <formula>#REF!="Total"</formula>
    </cfRule>
  </conditionalFormatting>
  <conditionalFormatting sqref="B370:B372">
    <cfRule type="expression" dxfId="29" priority="10">
      <formula>#REF!="Total"</formula>
    </cfRule>
  </conditionalFormatting>
  <conditionalFormatting sqref="B369:B372">
    <cfRule type="expression" dxfId="28" priority="9">
      <formula>#REF!="Total"</formula>
    </cfRule>
  </conditionalFormatting>
  <conditionalFormatting sqref="B369:B372">
    <cfRule type="expression" dxfId="27" priority="8">
      <formula>#REF!="Total"</formula>
    </cfRule>
  </conditionalFormatting>
  <conditionalFormatting sqref="B373:B375">
    <cfRule type="expression" dxfId="26" priority="7">
      <formula>#REF!="Total"</formula>
    </cfRule>
  </conditionalFormatting>
  <conditionalFormatting sqref="B373:B375">
    <cfRule type="expression" dxfId="25" priority="6">
      <formula>#REF!="Total"</formula>
    </cfRule>
  </conditionalFormatting>
  <conditionalFormatting sqref="B373:B375">
    <cfRule type="expression" dxfId="24" priority="5">
      <formula>#REF!="Total"</formula>
    </cfRule>
  </conditionalFormatting>
  <conditionalFormatting sqref="B373:B375">
    <cfRule type="expression" dxfId="23" priority="4">
      <formula>#REF!="Total"</formula>
    </cfRule>
  </conditionalFormatting>
  <conditionalFormatting sqref="B373:B375">
    <cfRule type="expression" dxfId="22" priority="3">
      <formula>#REF!="Total"</formula>
    </cfRule>
  </conditionalFormatting>
  <conditionalFormatting sqref="B373:B375">
    <cfRule type="expression" dxfId="21" priority="2">
      <formula>#REF!="Total"</formula>
    </cfRule>
  </conditionalFormatting>
  <conditionalFormatting sqref="B373:B375">
    <cfRule type="expression" dxfId="20" priority="1">
      <formula>#REF!="Total"</formula>
    </cfRule>
  </conditionalFormatting>
  <hyperlinks>
    <hyperlink ref="A1" location="Index!A1" display="Index" xr:uid="{43716379-96D9-4EAB-A6F3-28AA1721572E}"/>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7297-C20B-4FD9-BFFA-B1A5E83CDCBA}">
  <sheetPr codeName="Sheet37"/>
  <dimension ref="A1:CB202"/>
  <sheetViews>
    <sheetView topLeftCell="A73"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77</v>
      </c>
      <c r="C1" s="188"/>
      <c r="D1" s="188"/>
      <c r="E1" s="188"/>
      <c r="F1" s="17"/>
      <c r="G1" s="17"/>
      <c r="H1" s="17"/>
    </row>
    <row r="3" spans="1:9" s="12" customFormat="1" ht="15" customHeight="1" x14ac:dyDescent="0.25">
      <c r="B3" s="1" t="s">
        <v>953</v>
      </c>
      <c r="C3" s="178"/>
      <c r="D3" s="179"/>
      <c r="F3" s="17"/>
      <c r="G3" s="17"/>
      <c r="H3" s="17"/>
    </row>
    <row r="4" spans="1:9" s="12" customFormat="1" ht="15" customHeight="1" x14ac:dyDescent="0.25">
      <c r="B4" s="159" t="s">
        <v>954</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823</v>
      </c>
      <c r="C6" s="178"/>
      <c r="D6" s="179"/>
      <c r="F6" s="17"/>
      <c r="G6" s="17"/>
      <c r="H6" s="17"/>
    </row>
    <row r="7" spans="1:9" s="12" customFormat="1" ht="30" customHeight="1" x14ac:dyDescent="0.25">
      <c r="B7" s="5" t="s">
        <v>955</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1714</v>
      </c>
      <c r="C15" s="27" t="s">
        <v>143</v>
      </c>
      <c r="D15" s="12" t="s">
        <v>264</v>
      </c>
      <c r="E15" s="12" t="s">
        <v>612</v>
      </c>
      <c r="F15" s="17">
        <v>369694</v>
      </c>
      <c r="G15" s="17">
        <v>13128.94</v>
      </c>
      <c r="H15" s="17">
        <v>3.43</v>
      </c>
    </row>
    <row r="16" spans="1:9" s="12" customFormat="1" x14ac:dyDescent="0.25">
      <c r="B16" s="12" t="s">
        <v>1710</v>
      </c>
      <c r="C16" s="27" t="s">
        <v>143</v>
      </c>
      <c r="D16" s="12" t="s">
        <v>278</v>
      </c>
      <c r="E16" s="12" t="s">
        <v>599</v>
      </c>
      <c r="F16" s="17">
        <v>4000000</v>
      </c>
      <c r="G16" s="17">
        <v>11956</v>
      </c>
      <c r="H16" s="17">
        <v>3.13</v>
      </c>
    </row>
    <row r="17" spans="2:8" s="12" customFormat="1" x14ac:dyDescent="0.25">
      <c r="B17" s="12" t="s">
        <v>1638</v>
      </c>
      <c r="C17" s="27" t="s">
        <v>143</v>
      </c>
      <c r="D17" s="12" t="s">
        <v>275</v>
      </c>
      <c r="E17" s="12" t="s">
        <v>463</v>
      </c>
      <c r="F17" s="17">
        <v>1000000</v>
      </c>
      <c r="G17" s="17">
        <v>11857</v>
      </c>
      <c r="H17" s="17">
        <v>3.1</v>
      </c>
    </row>
    <row r="18" spans="2:8" s="12" customFormat="1" x14ac:dyDescent="0.25">
      <c r="B18" s="12" t="s">
        <v>1632</v>
      </c>
      <c r="C18" s="27" t="s">
        <v>143</v>
      </c>
      <c r="D18" s="12" t="s">
        <v>455</v>
      </c>
      <c r="E18" s="12" t="s">
        <v>456</v>
      </c>
      <c r="F18" s="17">
        <v>4000000</v>
      </c>
      <c r="G18" s="17">
        <v>11838</v>
      </c>
      <c r="H18" s="17">
        <v>3.1</v>
      </c>
    </row>
    <row r="19" spans="2:8" s="12" customFormat="1" x14ac:dyDescent="0.25">
      <c r="B19" s="12" t="s">
        <v>1533</v>
      </c>
      <c r="C19" s="27" t="s">
        <v>143</v>
      </c>
      <c r="D19" s="12" t="s">
        <v>278</v>
      </c>
      <c r="E19" s="12" t="s">
        <v>279</v>
      </c>
      <c r="F19" s="17">
        <v>217412</v>
      </c>
      <c r="G19" s="17">
        <v>11750.36</v>
      </c>
      <c r="H19" s="17">
        <v>3.07</v>
      </c>
    </row>
    <row r="20" spans="2:8" s="12" customFormat="1" x14ac:dyDescent="0.25">
      <c r="B20" s="12" t="s">
        <v>1922</v>
      </c>
      <c r="C20" s="27" t="s">
        <v>143</v>
      </c>
      <c r="D20" s="12" t="s">
        <v>848</v>
      </c>
      <c r="E20" s="12" t="s">
        <v>956</v>
      </c>
      <c r="F20" s="17">
        <v>730000</v>
      </c>
      <c r="G20" s="17">
        <v>9273.56</v>
      </c>
      <c r="H20" s="17">
        <v>2.4300000000000002</v>
      </c>
    </row>
    <row r="21" spans="2:8" s="12" customFormat="1" x14ac:dyDescent="0.25">
      <c r="B21" s="12" t="s">
        <v>1704</v>
      </c>
      <c r="C21" s="27" t="s">
        <v>143</v>
      </c>
      <c r="D21" s="12" t="s">
        <v>266</v>
      </c>
      <c r="E21" s="12" t="s">
        <v>589</v>
      </c>
      <c r="F21" s="17">
        <v>1074000</v>
      </c>
      <c r="G21" s="17">
        <v>9131.69</v>
      </c>
      <c r="H21" s="17">
        <v>2.39</v>
      </c>
    </row>
    <row r="22" spans="2:8" s="12" customFormat="1" x14ac:dyDescent="0.25">
      <c r="B22" s="12" t="s">
        <v>1758</v>
      </c>
      <c r="C22" s="27" t="s">
        <v>143</v>
      </c>
      <c r="D22" s="12" t="s">
        <v>386</v>
      </c>
      <c r="E22" s="12" t="s">
        <v>664</v>
      </c>
      <c r="F22" s="17">
        <v>250000</v>
      </c>
      <c r="G22" s="17">
        <v>8849.25</v>
      </c>
      <c r="H22" s="17">
        <v>2.31</v>
      </c>
    </row>
    <row r="23" spans="2:8" s="12" customFormat="1" x14ac:dyDescent="0.25">
      <c r="B23" s="12" t="s">
        <v>957</v>
      </c>
      <c r="C23" s="27" t="s">
        <v>143</v>
      </c>
      <c r="D23" s="12" t="s">
        <v>272</v>
      </c>
      <c r="E23" s="12" t="s">
        <v>958</v>
      </c>
      <c r="F23" s="17">
        <v>3100000</v>
      </c>
      <c r="G23" s="17">
        <v>8774.5499999999993</v>
      </c>
      <c r="H23" s="17">
        <v>2.29</v>
      </c>
    </row>
    <row r="24" spans="2:8" s="12" customFormat="1" x14ac:dyDescent="0.25">
      <c r="B24" s="12" t="s">
        <v>1841</v>
      </c>
      <c r="C24" s="27" t="s">
        <v>143</v>
      </c>
      <c r="D24" s="12" t="s">
        <v>261</v>
      </c>
      <c r="E24" s="12" t="s">
        <v>845</v>
      </c>
      <c r="F24" s="17">
        <v>693950</v>
      </c>
      <c r="G24" s="17">
        <v>8364.18</v>
      </c>
      <c r="H24" s="17">
        <v>2.19</v>
      </c>
    </row>
    <row r="25" spans="2:8" s="12" customFormat="1" x14ac:dyDescent="0.25">
      <c r="B25" s="12" t="s">
        <v>1722</v>
      </c>
      <c r="C25" s="27" t="s">
        <v>143</v>
      </c>
      <c r="D25" s="12" t="s">
        <v>335</v>
      </c>
      <c r="E25" s="12" t="s">
        <v>620</v>
      </c>
      <c r="F25" s="17">
        <v>456975</v>
      </c>
      <c r="G25" s="17">
        <v>8315.35</v>
      </c>
      <c r="H25" s="17">
        <v>2.17</v>
      </c>
    </row>
    <row r="26" spans="2:8" s="12" customFormat="1" x14ac:dyDescent="0.25">
      <c r="B26" s="12" t="s">
        <v>1813</v>
      </c>
      <c r="C26" s="27" t="s">
        <v>143</v>
      </c>
      <c r="D26" s="12" t="s">
        <v>264</v>
      </c>
      <c r="E26" s="12" t="s">
        <v>756</v>
      </c>
      <c r="F26" s="17">
        <v>220000</v>
      </c>
      <c r="G26" s="17">
        <v>8087.86</v>
      </c>
      <c r="H26" s="17">
        <v>2.12</v>
      </c>
    </row>
    <row r="27" spans="2:8" s="12" customFormat="1" x14ac:dyDescent="0.25">
      <c r="B27" s="12" t="s">
        <v>313</v>
      </c>
      <c r="C27" s="27" t="s">
        <v>143</v>
      </c>
      <c r="D27" s="12" t="s">
        <v>285</v>
      </c>
      <c r="E27" s="12" t="s">
        <v>314</v>
      </c>
      <c r="F27" s="17">
        <v>500000</v>
      </c>
      <c r="G27" s="17">
        <v>7984</v>
      </c>
      <c r="H27" s="17">
        <v>2.09</v>
      </c>
    </row>
    <row r="28" spans="2:8" s="12" customFormat="1" x14ac:dyDescent="0.25">
      <c r="B28" s="12" t="s">
        <v>1546</v>
      </c>
      <c r="C28" s="27" t="s">
        <v>143</v>
      </c>
      <c r="D28" s="12" t="s">
        <v>285</v>
      </c>
      <c r="E28" s="12" t="s">
        <v>299</v>
      </c>
      <c r="F28" s="17">
        <v>600000</v>
      </c>
      <c r="G28" s="17">
        <v>7943.1</v>
      </c>
      <c r="H28" s="17">
        <v>2.08</v>
      </c>
    </row>
    <row r="29" spans="2:8" s="12" customFormat="1" x14ac:dyDescent="0.25">
      <c r="B29" s="12" t="s">
        <v>1754</v>
      </c>
      <c r="C29" s="27" t="s">
        <v>143</v>
      </c>
      <c r="D29" s="12" t="s">
        <v>275</v>
      </c>
      <c r="E29" s="12" t="s">
        <v>660</v>
      </c>
      <c r="F29" s="17">
        <v>500000</v>
      </c>
      <c r="G29" s="17">
        <v>7912.75</v>
      </c>
      <c r="H29" s="17">
        <v>2.0699999999999998</v>
      </c>
    </row>
    <row r="30" spans="2:8" s="12" customFormat="1" x14ac:dyDescent="0.25">
      <c r="B30" s="12" t="s">
        <v>1785</v>
      </c>
      <c r="C30" s="27" t="s">
        <v>143</v>
      </c>
      <c r="D30" s="12" t="s">
        <v>335</v>
      </c>
      <c r="E30" s="12" t="s">
        <v>699</v>
      </c>
      <c r="F30" s="17">
        <v>415260</v>
      </c>
      <c r="G30" s="17">
        <v>7889.11</v>
      </c>
      <c r="H30" s="17">
        <v>2.06</v>
      </c>
    </row>
    <row r="31" spans="2:8" s="12" customFormat="1" x14ac:dyDescent="0.25">
      <c r="B31" s="12" t="s">
        <v>1706</v>
      </c>
      <c r="C31" s="27" t="s">
        <v>143</v>
      </c>
      <c r="D31" s="12" t="s">
        <v>295</v>
      </c>
      <c r="E31" s="12" t="s">
        <v>591</v>
      </c>
      <c r="F31" s="17">
        <v>800000</v>
      </c>
      <c r="G31" s="17">
        <v>7345.2</v>
      </c>
      <c r="H31" s="17">
        <v>1.92</v>
      </c>
    </row>
    <row r="32" spans="2:8" s="12" customFormat="1" x14ac:dyDescent="0.25">
      <c r="B32" s="12" t="s">
        <v>1643</v>
      </c>
      <c r="C32" s="27" t="s">
        <v>143</v>
      </c>
      <c r="D32" s="12" t="s">
        <v>285</v>
      </c>
      <c r="E32" s="12" t="s">
        <v>470</v>
      </c>
      <c r="F32" s="17">
        <v>429408</v>
      </c>
      <c r="G32" s="17">
        <v>7228.87</v>
      </c>
      <c r="H32" s="17">
        <v>1.89</v>
      </c>
    </row>
    <row r="33" spans="2:8" s="12" customFormat="1" x14ac:dyDescent="0.25">
      <c r="B33" s="12" t="s">
        <v>1762</v>
      </c>
      <c r="C33" s="27" t="s">
        <v>143</v>
      </c>
      <c r="D33" s="12" t="s">
        <v>275</v>
      </c>
      <c r="E33" s="12" t="s">
        <v>668</v>
      </c>
      <c r="F33" s="17">
        <v>150000</v>
      </c>
      <c r="G33" s="17">
        <v>7215.68</v>
      </c>
      <c r="H33" s="17">
        <v>1.89</v>
      </c>
    </row>
    <row r="34" spans="2:8" s="12" customFormat="1" x14ac:dyDescent="0.25">
      <c r="B34" s="12" t="s">
        <v>1627</v>
      </c>
      <c r="C34" s="27" t="s">
        <v>143</v>
      </c>
      <c r="D34" s="12" t="s">
        <v>272</v>
      </c>
      <c r="E34" s="12" t="s">
        <v>450</v>
      </c>
      <c r="F34" s="17">
        <v>500000</v>
      </c>
      <c r="G34" s="17">
        <v>7187</v>
      </c>
      <c r="H34" s="17">
        <v>1.88</v>
      </c>
    </row>
    <row r="35" spans="2:8" s="12" customFormat="1" x14ac:dyDescent="0.25">
      <c r="B35" s="12" t="s">
        <v>1695</v>
      </c>
      <c r="C35" s="27" t="s">
        <v>143</v>
      </c>
      <c r="D35" s="12" t="s">
        <v>275</v>
      </c>
      <c r="E35" s="12" t="s">
        <v>580</v>
      </c>
      <c r="F35" s="17">
        <v>2300000</v>
      </c>
      <c r="G35" s="17">
        <v>7112.75</v>
      </c>
      <c r="H35" s="17">
        <v>1.86</v>
      </c>
    </row>
    <row r="36" spans="2:8" s="12" customFormat="1" x14ac:dyDescent="0.25">
      <c r="B36" s="12" t="s">
        <v>1735</v>
      </c>
      <c r="C36" s="27" t="s">
        <v>143</v>
      </c>
      <c r="D36" s="12" t="s">
        <v>278</v>
      </c>
      <c r="E36" s="12" t="s">
        <v>635</v>
      </c>
      <c r="F36" s="17">
        <v>950000</v>
      </c>
      <c r="G36" s="17">
        <v>7015.75</v>
      </c>
      <c r="H36" s="17">
        <v>1.83</v>
      </c>
    </row>
    <row r="37" spans="2:8" s="12" customFormat="1" x14ac:dyDescent="0.25">
      <c r="B37" s="12" t="s">
        <v>1788</v>
      </c>
      <c r="C37" s="27" t="s">
        <v>143</v>
      </c>
      <c r="D37" s="12" t="s">
        <v>250</v>
      </c>
      <c r="E37" s="12" t="s">
        <v>711</v>
      </c>
      <c r="F37" s="17">
        <v>9000000</v>
      </c>
      <c r="G37" s="17">
        <v>6876</v>
      </c>
      <c r="H37" s="17">
        <v>1.8</v>
      </c>
    </row>
    <row r="38" spans="2:8" s="12" customFormat="1" x14ac:dyDescent="0.25">
      <c r="B38" s="12" t="s">
        <v>1716</v>
      </c>
      <c r="C38" s="27" t="s">
        <v>143</v>
      </c>
      <c r="D38" s="12" t="s">
        <v>447</v>
      </c>
      <c r="E38" s="12" t="s">
        <v>614</v>
      </c>
      <c r="F38" s="17">
        <v>2975000</v>
      </c>
      <c r="G38" s="17">
        <v>6664</v>
      </c>
      <c r="H38" s="17">
        <v>1.74</v>
      </c>
    </row>
    <row r="39" spans="2:8" s="12" customFormat="1" x14ac:dyDescent="0.25">
      <c r="B39" s="12" t="s">
        <v>1586</v>
      </c>
      <c r="C39" s="27" t="s">
        <v>143</v>
      </c>
      <c r="D39" s="12" t="s">
        <v>264</v>
      </c>
      <c r="E39" s="12" t="s">
        <v>370</v>
      </c>
      <c r="F39" s="17">
        <v>415000</v>
      </c>
      <c r="G39" s="17">
        <v>6612.61</v>
      </c>
      <c r="H39" s="17">
        <v>1.73</v>
      </c>
    </row>
    <row r="40" spans="2:8" s="12" customFormat="1" x14ac:dyDescent="0.25">
      <c r="B40" s="12" t="s">
        <v>1801</v>
      </c>
      <c r="C40" s="27" t="s">
        <v>143</v>
      </c>
      <c r="D40" s="12" t="s">
        <v>285</v>
      </c>
      <c r="E40" s="12" t="s">
        <v>735</v>
      </c>
      <c r="F40" s="17">
        <v>1341250</v>
      </c>
      <c r="G40" s="17">
        <v>6604.99</v>
      </c>
      <c r="H40" s="17">
        <v>1.73</v>
      </c>
    </row>
    <row r="41" spans="2:8" s="12" customFormat="1" x14ac:dyDescent="0.25">
      <c r="B41" s="12" t="s">
        <v>1826</v>
      </c>
      <c r="C41" s="27" t="s">
        <v>143</v>
      </c>
      <c r="D41" s="12" t="s">
        <v>144</v>
      </c>
      <c r="E41" s="12" t="s">
        <v>783</v>
      </c>
      <c r="F41" s="17">
        <v>1040228</v>
      </c>
      <c r="G41" s="17">
        <v>6289.74</v>
      </c>
      <c r="H41" s="17">
        <v>1.64</v>
      </c>
    </row>
    <row r="42" spans="2:8" s="12" customFormat="1" x14ac:dyDescent="0.25">
      <c r="B42" s="12" t="s">
        <v>1923</v>
      </c>
      <c r="C42" s="27" t="s">
        <v>143</v>
      </c>
      <c r="D42" s="12" t="s">
        <v>259</v>
      </c>
      <c r="E42" s="12" t="s">
        <v>959</v>
      </c>
      <c r="F42" s="17">
        <v>380400</v>
      </c>
      <c r="G42" s="17">
        <v>6128.62</v>
      </c>
      <c r="H42" s="17">
        <v>1.6</v>
      </c>
    </row>
    <row r="43" spans="2:8" s="12" customFormat="1" x14ac:dyDescent="0.25">
      <c r="B43" s="12" t="s">
        <v>1720</v>
      </c>
      <c r="C43" s="27" t="s">
        <v>143</v>
      </c>
      <c r="D43" s="12" t="s">
        <v>335</v>
      </c>
      <c r="E43" s="12" t="s">
        <v>618</v>
      </c>
      <c r="F43" s="17">
        <v>473589</v>
      </c>
      <c r="G43" s="17">
        <v>6078.99</v>
      </c>
      <c r="H43" s="17">
        <v>1.59</v>
      </c>
    </row>
    <row r="44" spans="2:8" s="12" customFormat="1" x14ac:dyDescent="0.25">
      <c r="B44" s="12" t="s">
        <v>1698</v>
      </c>
      <c r="C44" s="27" t="s">
        <v>143</v>
      </c>
      <c r="D44" s="12" t="s">
        <v>285</v>
      </c>
      <c r="E44" s="12" t="s">
        <v>583</v>
      </c>
      <c r="F44" s="17">
        <v>951100</v>
      </c>
      <c r="G44" s="17">
        <v>6017.61</v>
      </c>
      <c r="H44" s="17">
        <v>1.57</v>
      </c>
    </row>
    <row r="45" spans="2:8" s="12" customFormat="1" x14ac:dyDescent="0.25">
      <c r="B45" s="12" t="s">
        <v>1556</v>
      </c>
      <c r="C45" s="27" t="s">
        <v>143</v>
      </c>
      <c r="D45" s="12" t="s">
        <v>315</v>
      </c>
      <c r="E45" s="12" t="s">
        <v>316</v>
      </c>
      <c r="F45" s="17">
        <v>1625000</v>
      </c>
      <c r="G45" s="17">
        <v>5657.44</v>
      </c>
      <c r="H45" s="17">
        <v>1.48</v>
      </c>
    </row>
    <row r="46" spans="2:8" s="12" customFormat="1" x14ac:dyDescent="0.25">
      <c r="B46" s="12" t="s">
        <v>1680</v>
      </c>
      <c r="C46" s="27" t="s">
        <v>143</v>
      </c>
      <c r="D46" s="12" t="s">
        <v>253</v>
      </c>
      <c r="E46" s="12" t="s">
        <v>551</v>
      </c>
      <c r="F46" s="17">
        <v>1050000</v>
      </c>
      <c r="G46" s="17">
        <v>5642.18</v>
      </c>
      <c r="H46" s="17">
        <v>1.48</v>
      </c>
    </row>
    <row r="47" spans="2:8" s="12" customFormat="1" x14ac:dyDescent="0.25">
      <c r="B47" s="12" t="s">
        <v>1787</v>
      </c>
      <c r="C47" s="27" t="s">
        <v>143</v>
      </c>
      <c r="D47" s="12" t="s">
        <v>250</v>
      </c>
      <c r="E47" s="12" t="s">
        <v>710</v>
      </c>
      <c r="F47" s="17">
        <v>3300000</v>
      </c>
      <c r="G47" s="17">
        <v>5347.65</v>
      </c>
      <c r="H47" s="17">
        <v>1.4</v>
      </c>
    </row>
    <row r="48" spans="2:8" s="12" customFormat="1" x14ac:dyDescent="0.25">
      <c r="B48" s="12" t="s">
        <v>1540</v>
      </c>
      <c r="C48" s="27" t="s">
        <v>143</v>
      </c>
      <c r="D48" s="12" t="s">
        <v>270</v>
      </c>
      <c r="E48" s="12" t="s">
        <v>290</v>
      </c>
      <c r="F48" s="17">
        <v>207834</v>
      </c>
      <c r="G48" s="17">
        <v>5292.28</v>
      </c>
      <c r="H48" s="17">
        <v>1.38</v>
      </c>
    </row>
    <row r="49" spans="2:8" s="12" customFormat="1" x14ac:dyDescent="0.25">
      <c r="B49" s="12" t="s">
        <v>1626</v>
      </c>
      <c r="C49" s="27" t="s">
        <v>143</v>
      </c>
      <c r="D49" s="12" t="s">
        <v>264</v>
      </c>
      <c r="E49" s="12" t="s">
        <v>449</v>
      </c>
      <c r="F49" s="17">
        <v>346887</v>
      </c>
      <c r="G49" s="17">
        <v>5220.3</v>
      </c>
      <c r="H49" s="17">
        <v>1.37</v>
      </c>
    </row>
    <row r="50" spans="2:8" s="12" customFormat="1" x14ac:dyDescent="0.25">
      <c r="B50" s="12" t="s">
        <v>1685</v>
      </c>
      <c r="C50" s="27" t="s">
        <v>143</v>
      </c>
      <c r="D50" s="12" t="s">
        <v>270</v>
      </c>
      <c r="E50" s="12" t="s">
        <v>558</v>
      </c>
      <c r="F50" s="17">
        <v>700000</v>
      </c>
      <c r="G50" s="17">
        <v>5192.95</v>
      </c>
      <c r="H50" s="17">
        <v>1.36</v>
      </c>
    </row>
    <row r="51" spans="2:8" s="12" customFormat="1" x14ac:dyDescent="0.25">
      <c r="B51" s="12" t="s">
        <v>749</v>
      </c>
      <c r="C51" s="27" t="s">
        <v>143</v>
      </c>
      <c r="D51" s="12" t="s">
        <v>250</v>
      </c>
      <c r="E51" s="12" t="s">
        <v>750</v>
      </c>
      <c r="F51" s="17">
        <v>900000</v>
      </c>
      <c r="G51" s="17">
        <v>5107.5</v>
      </c>
      <c r="H51" s="17">
        <v>1.34</v>
      </c>
    </row>
    <row r="52" spans="2:8" s="12" customFormat="1" x14ac:dyDescent="0.25">
      <c r="B52" s="12" t="s">
        <v>1806</v>
      </c>
      <c r="C52" s="27" t="s">
        <v>143</v>
      </c>
      <c r="D52" s="12" t="s">
        <v>328</v>
      </c>
      <c r="E52" s="12" t="s">
        <v>741</v>
      </c>
      <c r="F52" s="17">
        <v>338209</v>
      </c>
      <c r="G52" s="17">
        <v>5079.22</v>
      </c>
      <c r="H52" s="17">
        <v>1.33</v>
      </c>
    </row>
    <row r="53" spans="2:8" s="12" customFormat="1" x14ac:dyDescent="0.25">
      <c r="B53" s="12" t="s">
        <v>1783</v>
      </c>
      <c r="C53" s="27" t="s">
        <v>143</v>
      </c>
      <c r="D53" s="12" t="s">
        <v>335</v>
      </c>
      <c r="E53" s="12" t="s">
        <v>697</v>
      </c>
      <c r="F53" s="17">
        <v>150000</v>
      </c>
      <c r="G53" s="17">
        <v>4649.4799999999996</v>
      </c>
      <c r="H53" s="17">
        <v>1.22</v>
      </c>
    </row>
    <row r="54" spans="2:8" s="12" customFormat="1" x14ac:dyDescent="0.25">
      <c r="B54" s="12" t="s">
        <v>960</v>
      </c>
      <c r="C54" s="27" t="s">
        <v>143</v>
      </c>
      <c r="D54" s="12" t="s">
        <v>315</v>
      </c>
      <c r="E54" s="12" t="s">
        <v>961</v>
      </c>
      <c r="F54" s="17">
        <v>450114</v>
      </c>
      <c r="G54" s="17">
        <v>4606.47</v>
      </c>
      <c r="H54" s="17">
        <v>1.2</v>
      </c>
    </row>
    <row r="55" spans="2:8" s="12" customFormat="1" x14ac:dyDescent="0.25">
      <c r="B55" s="12" t="s">
        <v>1631</v>
      </c>
      <c r="C55" s="27" t="s">
        <v>143</v>
      </c>
      <c r="D55" s="12" t="s">
        <v>266</v>
      </c>
      <c r="E55" s="12" t="s">
        <v>454</v>
      </c>
      <c r="F55" s="17">
        <v>14790</v>
      </c>
      <c r="G55" s="17">
        <v>4495.24</v>
      </c>
      <c r="H55" s="17">
        <v>1.18</v>
      </c>
    </row>
    <row r="56" spans="2:8" s="12" customFormat="1" x14ac:dyDescent="0.25">
      <c r="B56" s="12" t="s">
        <v>1756</v>
      </c>
      <c r="C56" s="27" t="s">
        <v>143</v>
      </c>
      <c r="D56" s="12" t="s">
        <v>261</v>
      </c>
      <c r="E56" s="12" t="s">
        <v>662</v>
      </c>
      <c r="F56" s="17">
        <v>1101430</v>
      </c>
      <c r="G56" s="17">
        <v>4320.3599999999997</v>
      </c>
      <c r="H56" s="17">
        <v>1.1299999999999999</v>
      </c>
    </row>
    <row r="57" spans="2:8" s="12" customFormat="1" x14ac:dyDescent="0.25">
      <c r="B57" s="12" t="s">
        <v>1681</v>
      </c>
      <c r="C57" s="27" t="s">
        <v>143</v>
      </c>
      <c r="D57" s="12" t="s">
        <v>293</v>
      </c>
      <c r="E57" s="12" t="s">
        <v>554</v>
      </c>
      <c r="F57" s="17">
        <v>133088</v>
      </c>
      <c r="G57" s="17">
        <v>4242.05</v>
      </c>
      <c r="H57" s="17">
        <v>1.1100000000000001</v>
      </c>
    </row>
    <row r="58" spans="2:8" s="12" customFormat="1" x14ac:dyDescent="0.25">
      <c r="B58" s="12" t="s">
        <v>1532</v>
      </c>
      <c r="C58" s="27" t="s">
        <v>143</v>
      </c>
      <c r="D58" s="12" t="s">
        <v>144</v>
      </c>
      <c r="E58" s="12" t="s">
        <v>277</v>
      </c>
      <c r="F58" s="17">
        <v>120000</v>
      </c>
      <c r="G58" s="17">
        <v>4092.6</v>
      </c>
      <c r="H58" s="17">
        <v>1.07</v>
      </c>
    </row>
    <row r="59" spans="2:8" s="12" customFormat="1" x14ac:dyDescent="0.25">
      <c r="B59" s="12" t="s">
        <v>1562</v>
      </c>
      <c r="C59" s="27" t="s">
        <v>143</v>
      </c>
      <c r="D59" s="12" t="s">
        <v>324</v>
      </c>
      <c r="E59" s="12" t="s">
        <v>325</v>
      </c>
      <c r="F59" s="17">
        <v>800000</v>
      </c>
      <c r="G59" s="17">
        <v>3952</v>
      </c>
      <c r="H59" s="17">
        <v>1.03</v>
      </c>
    </row>
    <row r="60" spans="2:8" s="12" customFormat="1" x14ac:dyDescent="0.25">
      <c r="B60" s="12" t="s">
        <v>1717</v>
      </c>
      <c r="C60" s="27" t="s">
        <v>143</v>
      </c>
      <c r="D60" s="12" t="s">
        <v>320</v>
      </c>
      <c r="E60" s="12" t="s">
        <v>615</v>
      </c>
      <c r="F60" s="17">
        <v>350000</v>
      </c>
      <c r="G60" s="17">
        <v>3761.98</v>
      </c>
      <c r="H60" s="17">
        <v>0.98</v>
      </c>
    </row>
    <row r="61" spans="2:8" s="12" customFormat="1" x14ac:dyDescent="0.25">
      <c r="B61" s="12" t="s">
        <v>680</v>
      </c>
      <c r="C61" s="27" t="s">
        <v>143</v>
      </c>
      <c r="D61" s="12" t="s">
        <v>275</v>
      </c>
      <c r="E61" s="12" t="s">
        <v>681</v>
      </c>
      <c r="F61" s="17">
        <v>2500000</v>
      </c>
      <c r="G61" s="17">
        <v>3701.25</v>
      </c>
      <c r="H61" s="17">
        <v>0.97</v>
      </c>
    </row>
    <row r="62" spans="2:8" s="12" customFormat="1" x14ac:dyDescent="0.25">
      <c r="B62" s="12" t="s">
        <v>1816</v>
      </c>
      <c r="C62" s="27" t="s">
        <v>143</v>
      </c>
      <c r="D62" s="12" t="s">
        <v>368</v>
      </c>
      <c r="E62" s="12" t="s">
        <v>761</v>
      </c>
      <c r="F62" s="17">
        <v>479100</v>
      </c>
      <c r="G62" s="17">
        <v>3687.87</v>
      </c>
      <c r="H62" s="17">
        <v>0.96</v>
      </c>
    </row>
    <row r="63" spans="2:8" s="12" customFormat="1" x14ac:dyDescent="0.25">
      <c r="B63" s="12" t="s">
        <v>1709</v>
      </c>
      <c r="C63" s="27" t="s">
        <v>143</v>
      </c>
      <c r="D63" s="12" t="s">
        <v>368</v>
      </c>
      <c r="E63" s="12" t="s">
        <v>596</v>
      </c>
      <c r="F63" s="17">
        <v>10000</v>
      </c>
      <c r="G63" s="17">
        <v>3595.47</v>
      </c>
      <c r="H63" s="17">
        <v>0.94</v>
      </c>
    </row>
    <row r="64" spans="2:8" s="12" customFormat="1" x14ac:dyDescent="0.25">
      <c r="B64" s="12" t="s">
        <v>1757</v>
      </c>
      <c r="C64" s="27" t="s">
        <v>143</v>
      </c>
      <c r="D64" s="12" t="s">
        <v>261</v>
      </c>
      <c r="E64" s="12" t="s">
        <v>663</v>
      </c>
      <c r="F64" s="17">
        <v>259800</v>
      </c>
      <c r="G64" s="17">
        <v>3532.5</v>
      </c>
      <c r="H64" s="17">
        <v>0.92</v>
      </c>
    </row>
    <row r="65" spans="2:8" s="12" customFormat="1" x14ac:dyDescent="0.25">
      <c r="B65" s="12" t="s">
        <v>1809</v>
      </c>
      <c r="C65" s="27" t="s">
        <v>143</v>
      </c>
      <c r="D65" s="12" t="s">
        <v>293</v>
      </c>
      <c r="E65" s="12" t="s">
        <v>744</v>
      </c>
      <c r="F65" s="17">
        <v>40000</v>
      </c>
      <c r="G65" s="17">
        <v>3483.82</v>
      </c>
      <c r="H65" s="17">
        <v>0.91</v>
      </c>
    </row>
    <row r="66" spans="2:8" s="12" customFormat="1" x14ac:dyDescent="0.25">
      <c r="B66" s="12" t="s">
        <v>1924</v>
      </c>
      <c r="C66" s="27" t="s">
        <v>143</v>
      </c>
      <c r="D66" s="12" t="s">
        <v>264</v>
      </c>
      <c r="E66" s="12" t="s">
        <v>962</v>
      </c>
      <c r="F66" s="17">
        <v>57710</v>
      </c>
      <c r="G66" s="17">
        <v>3455.5</v>
      </c>
      <c r="H66" s="17">
        <v>0.9</v>
      </c>
    </row>
    <row r="67" spans="2:8" s="12" customFormat="1" x14ac:dyDescent="0.25">
      <c r="B67" s="12" t="s">
        <v>963</v>
      </c>
      <c r="C67" s="27" t="s">
        <v>143</v>
      </c>
      <c r="D67" s="12" t="s">
        <v>250</v>
      </c>
      <c r="E67" s="12" t="s">
        <v>964</v>
      </c>
      <c r="F67" s="17">
        <v>2600000</v>
      </c>
      <c r="G67" s="17">
        <v>3346.2</v>
      </c>
      <c r="H67" s="17">
        <v>0.88</v>
      </c>
    </row>
    <row r="68" spans="2:8" s="12" customFormat="1" x14ac:dyDescent="0.25">
      <c r="B68" s="12" t="s">
        <v>1548</v>
      </c>
      <c r="C68" s="27" t="s">
        <v>143</v>
      </c>
      <c r="D68" s="12" t="s">
        <v>302</v>
      </c>
      <c r="E68" s="12" t="s">
        <v>303</v>
      </c>
      <c r="F68" s="17">
        <v>10000</v>
      </c>
      <c r="G68" s="17">
        <v>3338.5</v>
      </c>
      <c r="H68" s="17">
        <v>0.87</v>
      </c>
    </row>
    <row r="69" spans="2:8" s="12" customFormat="1" x14ac:dyDescent="0.25">
      <c r="B69" s="12" t="s">
        <v>1560</v>
      </c>
      <c r="C69" s="27" t="s">
        <v>143</v>
      </c>
      <c r="D69" s="12" t="s">
        <v>320</v>
      </c>
      <c r="E69" s="12" t="s">
        <v>321</v>
      </c>
      <c r="F69" s="17">
        <v>750000</v>
      </c>
      <c r="G69" s="17">
        <v>3240.75</v>
      </c>
      <c r="H69" s="17">
        <v>0.85</v>
      </c>
    </row>
    <row r="70" spans="2:8" s="12" customFormat="1" x14ac:dyDescent="0.25">
      <c r="B70" s="12" t="s">
        <v>1760</v>
      </c>
      <c r="C70" s="27" t="s">
        <v>143</v>
      </c>
      <c r="D70" s="12" t="s">
        <v>264</v>
      </c>
      <c r="E70" s="12" t="s">
        <v>666</v>
      </c>
      <c r="F70" s="17">
        <v>150413</v>
      </c>
      <c r="G70" s="17">
        <v>3153.93</v>
      </c>
      <c r="H70" s="17">
        <v>0.82</v>
      </c>
    </row>
    <row r="71" spans="2:8" s="12" customFormat="1" x14ac:dyDescent="0.25">
      <c r="B71" s="12" t="s">
        <v>1779</v>
      </c>
      <c r="C71" s="27" t="s">
        <v>143</v>
      </c>
      <c r="D71" s="12" t="s">
        <v>275</v>
      </c>
      <c r="E71" s="12" t="s">
        <v>689</v>
      </c>
      <c r="F71" s="17">
        <v>750000</v>
      </c>
      <c r="G71" s="17">
        <v>3138.75</v>
      </c>
      <c r="H71" s="17">
        <v>0.82</v>
      </c>
    </row>
    <row r="72" spans="2:8" s="12" customFormat="1" x14ac:dyDescent="0.25">
      <c r="B72" s="12" t="s">
        <v>1637</v>
      </c>
      <c r="C72" s="27" t="s">
        <v>143</v>
      </c>
      <c r="D72" s="12" t="s">
        <v>421</v>
      </c>
      <c r="E72" s="12" t="s">
        <v>462</v>
      </c>
      <c r="F72" s="17">
        <v>50000</v>
      </c>
      <c r="G72" s="17">
        <v>2559.8000000000002</v>
      </c>
      <c r="H72" s="17">
        <v>0.67</v>
      </c>
    </row>
    <row r="73" spans="2:8" s="12" customFormat="1" x14ac:dyDescent="0.25">
      <c r="B73" s="12" t="s">
        <v>1855</v>
      </c>
      <c r="C73" s="27" t="s">
        <v>143</v>
      </c>
      <c r="D73" s="12" t="s">
        <v>285</v>
      </c>
      <c r="E73" s="12" t="s">
        <v>863</v>
      </c>
      <c r="F73" s="17">
        <v>297803</v>
      </c>
      <c r="G73" s="17">
        <v>2367.09</v>
      </c>
      <c r="H73" s="17">
        <v>0.62</v>
      </c>
    </row>
    <row r="74" spans="2:8" s="12" customFormat="1" x14ac:dyDescent="0.25">
      <c r="B74" s="12" t="s">
        <v>1592</v>
      </c>
      <c r="C74" s="27" t="s">
        <v>143</v>
      </c>
      <c r="D74" s="12" t="s">
        <v>297</v>
      </c>
      <c r="E74" s="12" t="s">
        <v>378</v>
      </c>
      <c r="F74" s="17">
        <v>305500</v>
      </c>
      <c r="G74" s="17">
        <v>2229.69</v>
      </c>
      <c r="H74" s="17">
        <v>0.57999999999999996</v>
      </c>
    </row>
    <row r="75" spans="2:8" s="12" customFormat="1" x14ac:dyDescent="0.25">
      <c r="B75" s="12" t="s">
        <v>1925</v>
      </c>
      <c r="C75" s="27" t="s">
        <v>143</v>
      </c>
      <c r="D75" s="12" t="s">
        <v>347</v>
      </c>
      <c r="E75" s="12" t="s">
        <v>965</v>
      </c>
      <c r="F75" s="17">
        <v>75200</v>
      </c>
      <c r="G75" s="17">
        <v>2192</v>
      </c>
      <c r="H75" s="17">
        <v>0.56999999999999995</v>
      </c>
    </row>
    <row r="76" spans="2:8" s="12" customFormat="1" x14ac:dyDescent="0.25">
      <c r="B76" s="11" t="s">
        <v>155</v>
      </c>
      <c r="C76" s="62"/>
      <c r="D76" s="11"/>
      <c r="E76" s="11"/>
      <c r="F76" s="60"/>
      <c r="G76" s="60">
        <f>SUM(G12:G75)</f>
        <v>371116.32999999978</v>
      </c>
      <c r="H76" s="60">
        <f>SUM(H12:H75)</f>
        <v>97.039999999999992</v>
      </c>
    </row>
    <row r="77" spans="2:8" s="12" customFormat="1" x14ac:dyDescent="0.25">
      <c r="B77" s="11" t="s">
        <v>156</v>
      </c>
      <c r="C77" s="62"/>
      <c r="D77" s="11"/>
      <c r="E77" s="11"/>
      <c r="F77" s="60"/>
      <c r="G77" s="60">
        <v>8373.69</v>
      </c>
      <c r="H77" s="60">
        <v>2.19</v>
      </c>
    </row>
    <row r="78" spans="2:8" s="12" customFormat="1" x14ac:dyDescent="0.25">
      <c r="B78" s="11" t="s">
        <v>157</v>
      </c>
      <c r="C78" s="62"/>
      <c r="D78" s="11"/>
      <c r="E78" s="11"/>
      <c r="F78" s="60"/>
      <c r="G78" s="60">
        <v>379490.02</v>
      </c>
      <c r="H78" s="60">
        <v>99.23</v>
      </c>
    </row>
    <row r="79" spans="2:8" s="12" customFormat="1" x14ac:dyDescent="0.25">
      <c r="B79" s="11" t="s">
        <v>231</v>
      </c>
      <c r="C79" s="62"/>
      <c r="D79" s="11"/>
      <c r="E79" s="11"/>
      <c r="F79" s="60"/>
      <c r="G79" s="60">
        <v>2893.9635646299594</v>
      </c>
      <c r="H79" s="60">
        <v>0.76999999999999602</v>
      </c>
    </row>
    <row r="80" spans="2:8" s="12" customFormat="1" x14ac:dyDescent="0.25">
      <c r="B80" s="11" t="s">
        <v>159</v>
      </c>
      <c r="C80" s="62"/>
      <c r="D80" s="11"/>
      <c r="E80" s="11"/>
      <c r="F80" s="60"/>
      <c r="G80" s="60">
        <v>382383.98356462998</v>
      </c>
      <c r="H80" s="60">
        <v>100</v>
      </c>
    </row>
    <row r="81" spans="2:8" s="12" customFormat="1" x14ac:dyDescent="0.25">
      <c r="B81" s="12" t="s">
        <v>160</v>
      </c>
      <c r="C81" s="27"/>
      <c r="F81" s="17"/>
      <c r="G81" s="17"/>
      <c r="H81" s="17"/>
    </row>
    <row r="82" spans="2:8" s="12" customFormat="1" x14ac:dyDescent="0.25">
      <c r="B82" s="11" t="s">
        <v>161</v>
      </c>
      <c r="C82" s="27"/>
      <c r="F82" s="17"/>
      <c r="G82" s="17"/>
      <c r="H82" s="17"/>
    </row>
    <row r="83" spans="2:8" s="12" customFormat="1" x14ac:dyDescent="0.25">
      <c r="B83" s="11" t="s">
        <v>162</v>
      </c>
      <c r="C83" s="27" t="s">
        <v>163</v>
      </c>
      <c r="F83" s="17"/>
      <c r="G83" s="17"/>
      <c r="H83" s="17"/>
    </row>
    <row r="84" spans="2:8" s="12" customFormat="1" x14ac:dyDescent="0.25">
      <c r="B84" s="11" t="s">
        <v>166</v>
      </c>
      <c r="C84" s="27" t="s">
        <v>165</v>
      </c>
      <c r="F84" s="17"/>
      <c r="G84" s="17"/>
      <c r="H84" s="17"/>
    </row>
    <row r="85" spans="2:8" s="12" customFormat="1" x14ac:dyDescent="0.25">
      <c r="B85" s="11" t="s">
        <v>167</v>
      </c>
      <c r="C85" s="27" t="s">
        <v>165</v>
      </c>
      <c r="F85" s="17"/>
      <c r="G85" s="17"/>
      <c r="H85" s="17"/>
    </row>
    <row r="86" spans="2:8" s="12" customFormat="1" x14ac:dyDescent="0.25">
      <c r="B86" s="11" t="s">
        <v>168</v>
      </c>
      <c r="C86" s="27" t="s">
        <v>169</v>
      </c>
      <c r="F86" s="17"/>
      <c r="G86" s="17"/>
      <c r="H86" s="17"/>
    </row>
    <row r="87" spans="2:8" s="12" customFormat="1" x14ac:dyDescent="0.25">
      <c r="B87" s="11" t="s">
        <v>966</v>
      </c>
      <c r="C87" s="62"/>
      <c r="F87" s="17"/>
      <c r="G87" s="17"/>
      <c r="H87" s="17"/>
    </row>
    <row r="88" spans="2:8" s="12" customFormat="1" x14ac:dyDescent="0.25">
      <c r="B88" s="11" t="s">
        <v>967</v>
      </c>
      <c r="C88" s="62"/>
      <c r="F88" s="17"/>
      <c r="G88" s="17"/>
      <c r="H88" s="17"/>
    </row>
    <row r="89" spans="2:8" s="12" customFormat="1" x14ac:dyDescent="0.25">
      <c r="B89" s="11" t="s">
        <v>968</v>
      </c>
      <c r="C89" s="62"/>
      <c r="F89" s="17"/>
      <c r="G89" s="17"/>
      <c r="H89" s="17"/>
    </row>
    <row r="90" spans="2:8" s="12" customFormat="1" x14ac:dyDescent="0.25">
      <c r="B90" s="11" t="s">
        <v>969</v>
      </c>
      <c r="C90" s="62"/>
      <c r="F90" s="17"/>
      <c r="G90" s="17"/>
      <c r="H90" s="17"/>
    </row>
    <row r="91" spans="2:8" s="12" customFormat="1" x14ac:dyDescent="0.25">
      <c r="B91" s="11" t="s">
        <v>970</v>
      </c>
      <c r="C91" s="62"/>
      <c r="F91" s="17"/>
      <c r="G91" s="17"/>
      <c r="H91" s="17"/>
    </row>
    <row r="92" spans="2:8" s="12" customFormat="1" x14ac:dyDescent="0.25">
      <c r="B92" s="11" t="s">
        <v>971</v>
      </c>
      <c r="C92" s="62"/>
      <c r="F92" s="17"/>
      <c r="G92" s="17"/>
      <c r="H92" s="17"/>
    </row>
    <row r="93" spans="2:8" s="12" customFormat="1" x14ac:dyDescent="0.25">
      <c r="B93" s="11" t="s">
        <v>972</v>
      </c>
      <c r="C93" s="62"/>
      <c r="F93" s="17"/>
      <c r="G93" s="17"/>
      <c r="H93" s="17"/>
    </row>
    <row r="94" spans="2:8" s="12" customFormat="1" x14ac:dyDescent="0.25">
      <c r="B94" s="11" t="s">
        <v>973</v>
      </c>
      <c r="C94" s="62"/>
      <c r="F94" s="17"/>
      <c r="G94" s="17"/>
      <c r="H94" s="17"/>
    </row>
    <row r="95" spans="2:8" s="12" customFormat="1" x14ac:dyDescent="0.25">
      <c r="B95" s="11" t="s">
        <v>3514</v>
      </c>
      <c r="C95" s="62"/>
      <c r="F95" s="17"/>
      <c r="G95" s="17"/>
      <c r="H95" s="17"/>
    </row>
    <row r="96" spans="2:8" s="12" customFormat="1" x14ac:dyDescent="0.25">
      <c r="B96" s="12" t="s">
        <v>174</v>
      </c>
      <c r="C96" s="27"/>
      <c r="F96" s="17"/>
      <c r="G96" s="17"/>
      <c r="H96" s="17"/>
    </row>
    <row r="97" spans="2:8" s="12" customFormat="1" x14ac:dyDescent="0.25">
      <c r="B97" s="12" t="s">
        <v>234</v>
      </c>
      <c r="C97" s="27"/>
      <c r="F97" s="17"/>
      <c r="G97" s="17"/>
      <c r="H97" s="17"/>
    </row>
    <row r="100" spans="2:8" s="12" customFormat="1" x14ac:dyDescent="0.25">
      <c r="B100" s="6" t="s">
        <v>1500</v>
      </c>
      <c r="C100" s="7"/>
      <c r="F100" s="17"/>
      <c r="G100" s="17"/>
      <c r="H100" s="17"/>
    </row>
    <row r="101" spans="2:8" s="12" customFormat="1" ht="30" x14ac:dyDescent="0.25">
      <c r="B101" s="6" t="s">
        <v>235</v>
      </c>
      <c r="C101" s="8" t="s">
        <v>236</v>
      </c>
      <c r="F101" s="17"/>
      <c r="G101" s="17"/>
      <c r="H101" s="17"/>
    </row>
    <row r="102" spans="2:8" s="12" customFormat="1" x14ac:dyDescent="0.25">
      <c r="B102" s="156" t="s">
        <v>237</v>
      </c>
      <c r="C102" s="2"/>
      <c r="F102" s="17"/>
      <c r="G102" s="17"/>
      <c r="H102" s="17"/>
    </row>
    <row r="103" spans="2:8" s="12" customFormat="1" x14ac:dyDescent="0.25">
      <c r="B103" s="156" t="s">
        <v>238</v>
      </c>
      <c r="C103" s="2"/>
      <c r="F103" s="17"/>
      <c r="G103" s="17"/>
      <c r="H103" s="17"/>
    </row>
    <row r="104" spans="2:8" s="12" customFormat="1" x14ac:dyDescent="0.25">
      <c r="B104" s="156" t="s">
        <v>239</v>
      </c>
      <c r="C104" s="2"/>
      <c r="F104" s="17"/>
      <c r="G104" s="17"/>
      <c r="H104" s="17"/>
    </row>
    <row r="105" spans="2:8" s="12" customFormat="1" x14ac:dyDescent="0.25">
      <c r="B105" s="156" t="s">
        <v>240</v>
      </c>
      <c r="C105" s="2"/>
      <c r="F105" s="17"/>
      <c r="G105" s="17"/>
      <c r="H105" s="17"/>
    </row>
    <row r="106" spans="2:8" s="12" customFormat="1" x14ac:dyDescent="0.25">
      <c r="B106" s="156" t="s">
        <v>241</v>
      </c>
      <c r="C106" s="2"/>
      <c r="F106" s="17"/>
      <c r="G106" s="17"/>
      <c r="H106" s="17"/>
    </row>
    <row r="107" spans="2:8" s="12" customFormat="1" x14ac:dyDescent="0.25">
      <c r="B107" s="156" t="s">
        <v>242</v>
      </c>
      <c r="C107" s="2"/>
      <c r="F107" s="17"/>
      <c r="G107" s="17"/>
      <c r="H107" s="17"/>
    </row>
    <row r="108" spans="2:8" s="12" customFormat="1" x14ac:dyDescent="0.25">
      <c r="B108" s="6" t="s">
        <v>243</v>
      </c>
      <c r="C108" s="7"/>
      <c r="F108" s="17"/>
      <c r="G108" s="17"/>
      <c r="H108" s="17"/>
    </row>
    <row r="110" spans="2:8" s="12" customFormat="1" x14ac:dyDescent="0.25">
      <c r="B110" s="156" t="s">
        <v>175</v>
      </c>
      <c r="C110" s="2"/>
      <c r="D110" s="156"/>
      <c r="F110" s="17"/>
      <c r="G110" s="17"/>
      <c r="H110" s="17"/>
    </row>
    <row r="111" spans="2:8" s="12" customFormat="1" ht="30" x14ac:dyDescent="0.25">
      <c r="B111" s="4" t="s">
        <v>176</v>
      </c>
      <c r="C111" s="3" t="s">
        <v>177</v>
      </c>
      <c r="D111" s="4" t="s">
        <v>178</v>
      </c>
      <c r="F111" s="17"/>
      <c r="G111" s="17"/>
      <c r="H111" s="17"/>
    </row>
    <row r="112" spans="2:8" s="12" customFormat="1" x14ac:dyDescent="0.25">
      <c r="B112" s="156" t="s">
        <v>165</v>
      </c>
      <c r="C112" s="2" t="s">
        <v>165</v>
      </c>
      <c r="D112" s="156" t="s">
        <v>165</v>
      </c>
      <c r="F112" s="17"/>
      <c r="G112" s="17"/>
      <c r="H112" s="17"/>
    </row>
    <row r="114" spans="2:8" s="12" customFormat="1" x14ac:dyDescent="0.25">
      <c r="B114" s="6" t="s">
        <v>179</v>
      </c>
      <c r="C114" s="14">
        <v>45443</v>
      </c>
      <c r="D114" s="156"/>
      <c r="E114" s="63"/>
      <c r="F114" s="69"/>
      <c r="G114" s="17"/>
      <c r="H114" s="17"/>
    </row>
    <row r="115" spans="2:8" s="12" customFormat="1" x14ac:dyDescent="0.25">
      <c r="B115" s="6" t="s">
        <v>180</v>
      </c>
      <c r="C115" s="7" t="s">
        <v>181</v>
      </c>
      <c r="D115" s="6" t="s">
        <v>182</v>
      </c>
      <c r="E115" s="64" t="s">
        <v>183</v>
      </c>
      <c r="F115" s="61" t="s">
        <v>184</v>
      </c>
      <c r="G115" s="60"/>
      <c r="H115" s="17"/>
    </row>
    <row r="116" spans="2:8" s="12" customFormat="1" x14ac:dyDescent="0.25">
      <c r="B116" s="67" t="s">
        <v>165</v>
      </c>
      <c r="C116" s="68" t="s">
        <v>165</v>
      </c>
      <c r="D116" s="67" t="s">
        <v>165</v>
      </c>
      <c r="E116" s="66" t="s">
        <v>165</v>
      </c>
      <c r="F116" s="65" t="s">
        <v>165</v>
      </c>
      <c r="G116" s="17"/>
      <c r="H116" s="17"/>
    </row>
    <row r="119" spans="2:8" s="12" customFormat="1" x14ac:dyDescent="0.25">
      <c r="B119" s="11" t="s">
        <v>185</v>
      </c>
      <c r="C119" s="27"/>
      <c r="F119" s="17"/>
      <c r="G119" s="17"/>
      <c r="H119" s="17"/>
    </row>
    <row r="120" spans="2:8" s="12" customFormat="1" x14ac:dyDescent="0.25">
      <c r="B120" s="11"/>
      <c r="C120" s="27"/>
      <c r="F120" s="17"/>
      <c r="G120" s="17"/>
      <c r="H120" s="17"/>
    </row>
    <row r="121" spans="2:8" s="12" customFormat="1" x14ac:dyDescent="0.25">
      <c r="B121" s="11" t="s">
        <v>186</v>
      </c>
      <c r="C121" s="27"/>
      <c r="F121" s="17"/>
      <c r="G121" s="17"/>
      <c r="H121" s="17"/>
    </row>
    <row r="122" spans="2:8" s="12" customFormat="1" x14ac:dyDescent="0.25">
      <c r="B122" s="6" t="s">
        <v>187</v>
      </c>
      <c r="C122" s="7" t="s">
        <v>188</v>
      </c>
      <c r="D122" s="11"/>
      <c r="F122" s="17"/>
      <c r="G122" s="17"/>
      <c r="H122" s="17"/>
    </row>
    <row r="123" spans="2:8" s="12" customFormat="1" x14ac:dyDescent="0.25">
      <c r="B123" s="156" t="s">
        <v>165</v>
      </c>
      <c r="C123" s="2" t="s">
        <v>165</v>
      </c>
      <c r="F123" s="17"/>
      <c r="G123" s="17"/>
      <c r="H123" s="17"/>
    </row>
    <row r="125" spans="2:8" s="12" customFormat="1" x14ac:dyDescent="0.25">
      <c r="B125" s="6" t="s">
        <v>189</v>
      </c>
      <c r="C125" s="7" t="s">
        <v>188</v>
      </c>
      <c r="F125" s="17"/>
      <c r="G125" s="17"/>
      <c r="H125" s="17"/>
    </row>
    <row r="126" spans="2:8" s="12" customFormat="1" x14ac:dyDescent="0.25">
      <c r="B126" s="156" t="s">
        <v>165</v>
      </c>
      <c r="C126" s="2" t="s">
        <v>165</v>
      </c>
      <c r="F126" s="17"/>
      <c r="G126" s="17"/>
      <c r="H126" s="17"/>
    </row>
    <row r="128" spans="2:8" s="12" customFormat="1" x14ac:dyDescent="0.25">
      <c r="B128" s="6" t="s">
        <v>165</v>
      </c>
      <c r="C128" s="7" t="s">
        <v>165</v>
      </c>
      <c r="F128" s="17"/>
      <c r="G128" s="17"/>
      <c r="H128" s="17"/>
    </row>
    <row r="129" spans="2:8" s="12" customFormat="1" x14ac:dyDescent="0.25">
      <c r="B129" s="156" t="s">
        <v>165</v>
      </c>
      <c r="C129" s="2" t="s">
        <v>165</v>
      </c>
      <c r="F129" s="17"/>
      <c r="G129" s="17"/>
      <c r="H129" s="17"/>
    </row>
    <row r="131" spans="2:8" s="12" customFormat="1" x14ac:dyDescent="0.25">
      <c r="B131" s="64" t="s">
        <v>190</v>
      </c>
      <c r="C131" s="7" t="s">
        <v>191</v>
      </c>
      <c r="F131" s="17"/>
      <c r="G131" s="17"/>
      <c r="H131" s="17"/>
    </row>
    <row r="132" spans="2:8" s="12" customFormat="1" x14ac:dyDescent="0.25">
      <c r="B132" s="63" t="s">
        <v>165</v>
      </c>
      <c r="C132" s="2" t="s">
        <v>165</v>
      </c>
      <c r="F132" s="17"/>
      <c r="G132" s="17"/>
      <c r="H132" s="17"/>
    </row>
    <row r="134" spans="2:8" s="12" customFormat="1" x14ac:dyDescent="0.25">
      <c r="B134" s="6" t="s">
        <v>192</v>
      </c>
      <c r="C134" s="7" t="s">
        <v>165</v>
      </c>
      <c r="F134" s="17"/>
      <c r="G134" s="17"/>
      <c r="H134" s="17"/>
    </row>
    <row r="136" spans="2:8" s="12" customFormat="1" x14ac:dyDescent="0.25">
      <c r="B136" s="6" t="s">
        <v>193</v>
      </c>
      <c r="C136" s="14">
        <v>45443</v>
      </c>
      <c r="D136" s="156"/>
      <c r="E136" s="63"/>
      <c r="F136" s="69"/>
      <c r="G136" s="17"/>
      <c r="H136" s="17"/>
    </row>
    <row r="137" spans="2:8" s="12" customFormat="1" x14ac:dyDescent="0.25">
      <c r="B137" s="6" t="s">
        <v>180</v>
      </c>
      <c r="C137" s="7" t="s">
        <v>181</v>
      </c>
      <c r="D137" s="6" t="s">
        <v>182</v>
      </c>
      <c r="E137" s="64" t="s">
        <v>183</v>
      </c>
      <c r="F137" s="61" t="s">
        <v>184</v>
      </c>
      <c r="G137" s="60"/>
      <c r="H137" s="17"/>
    </row>
    <row r="138" spans="2:8" s="12" customFormat="1" x14ac:dyDescent="0.25">
      <c r="B138" s="67" t="s">
        <v>165</v>
      </c>
      <c r="C138" s="68" t="s">
        <v>165</v>
      </c>
      <c r="D138" s="67" t="s">
        <v>165</v>
      </c>
      <c r="E138" s="66" t="s">
        <v>165</v>
      </c>
      <c r="F138" s="65" t="s">
        <v>165</v>
      </c>
      <c r="G138" s="17"/>
      <c r="H138" s="17"/>
    </row>
    <row r="139" spans="2:8" s="12" customFormat="1" x14ac:dyDescent="0.25">
      <c r="B139" s="11" t="s">
        <v>185</v>
      </c>
      <c r="C139" s="27"/>
      <c r="F139" s="17"/>
      <c r="G139" s="17"/>
      <c r="H139" s="17"/>
    </row>
    <row r="140" spans="2:8" s="12" customFormat="1" x14ac:dyDescent="0.25">
      <c r="B140" s="11"/>
      <c r="C140" s="27"/>
      <c r="F140" s="17"/>
      <c r="G140" s="17"/>
      <c r="H140" s="17"/>
    </row>
    <row r="141" spans="2:8" s="12" customFormat="1" x14ac:dyDescent="0.25">
      <c r="B141" s="11" t="s">
        <v>186</v>
      </c>
      <c r="C141" s="27"/>
      <c r="F141" s="17"/>
      <c r="G141" s="17"/>
      <c r="H141" s="17"/>
    </row>
    <row r="142" spans="2:8" s="12" customFormat="1" x14ac:dyDescent="0.25">
      <c r="B142" s="6" t="s">
        <v>187</v>
      </c>
      <c r="C142" s="7" t="s">
        <v>188</v>
      </c>
      <c r="D142" s="11"/>
      <c r="F142" s="17"/>
      <c r="G142" s="17"/>
      <c r="H142" s="17"/>
    </row>
    <row r="143" spans="2:8" s="12" customFormat="1" x14ac:dyDescent="0.25">
      <c r="B143" s="156" t="s">
        <v>165</v>
      </c>
      <c r="C143" s="2" t="s">
        <v>165</v>
      </c>
      <c r="F143" s="17"/>
      <c r="G143" s="17"/>
      <c r="H143" s="17"/>
    </row>
    <row r="145" spans="2:8" s="12" customFormat="1" x14ac:dyDescent="0.25">
      <c r="B145" s="6" t="s">
        <v>189</v>
      </c>
      <c r="C145" s="7" t="s">
        <v>188</v>
      </c>
      <c r="F145" s="17"/>
      <c r="G145" s="17"/>
      <c r="H145" s="17"/>
    </row>
    <row r="146" spans="2:8" s="12" customFormat="1" x14ac:dyDescent="0.25">
      <c r="B146" s="156" t="s">
        <v>165</v>
      </c>
      <c r="C146" s="2" t="s">
        <v>165</v>
      </c>
      <c r="F146" s="17"/>
      <c r="G146" s="17"/>
      <c r="H146" s="17"/>
    </row>
    <row r="148" spans="2:8" s="12" customFormat="1" x14ac:dyDescent="0.25">
      <c r="B148" s="6" t="s">
        <v>165</v>
      </c>
      <c r="C148" s="7" t="s">
        <v>165</v>
      </c>
      <c r="F148" s="17"/>
      <c r="G148" s="17"/>
      <c r="H148" s="17"/>
    </row>
    <row r="149" spans="2:8" s="12" customFormat="1" x14ac:dyDescent="0.25">
      <c r="B149" s="156" t="s">
        <v>165</v>
      </c>
      <c r="C149" s="2" t="s">
        <v>165</v>
      </c>
      <c r="F149" s="17"/>
      <c r="G149" s="17"/>
      <c r="H149" s="17"/>
    </row>
    <row r="151" spans="2:8" s="12" customFormat="1" x14ac:dyDescent="0.25">
      <c r="B151" s="64" t="s">
        <v>190</v>
      </c>
      <c r="C151" s="7" t="s">
        <v>191</v>
      </c>
      <c r="F151" s="17"/>
      <c r="G151" s="17"/>
      <c r="H151" s="17"/>
    </row>
    <row r="152" spans="2:8" s="12" customFormat="1" x14ac:dyDescent="0.25">
      <c r="B152" s="63" t="s">
        <v>165</v>
      </c>
      <c r="C152" s="2" t="s">
        <v>165</v>
      </c>
      <c r="F152" s="17"/>
      <c r="G152" s="17"/>
      <c r="H152" s="17"/>
    </row>
    <row r="154" spans="2:8" s="12" customFormat="1" x14ac:dyDescent="0.25">
      <c r="B154" s="6" t="s">
        <v>192</v>
      </c>
      <c r="C154" s="7" t="s">
        <v>165</v>
      </c>
      <c r="F154" s="17"/>
      <c r="G154" s="17"/>
      <c r="H154" s="17"/>
    </row>
    <row r="157" spans="2:8" s="12" customFormat="1" x14ac:dyDescent="0.25">
      <c r="B157" s="11" t="s">
        <v>194</v>
      </c>
      <c r="C157" s="27"/>
      <c r="F157" s="17"/>
      <c r="G157" s="17"/>
      <c r="H157" s="17"/>
    </row>
    <row r="159" spans="2:8" s="12" customFormat="1" x14ac:dyDescent="0.25">
      <c r="B159" s="6" t="s">
        <v>180</v>
      </c>
      <c r="C159" s="7" t="s">
        <v>195</v>
      </c>
      <c r="D159" s="6" t="s">
        <v>196</v>
      </c>
      <c r="E159" s="6" t="s">
        <v>197</v>
      </c>
      <c r="F159" s="60"/>
      <c r="G159" s="17"/>
      <c r="H159" s="17"/>
    </row>
    <row r="160" spans="2:8" s="12" customFormat="1" x14ac:dyDescent="0.25">
      <c r="B160" s="156" t="s">
        <v>165</v>
      </c>
      <c r="C160" s="2" t="s">
        <v>165</v>
      </c>
      <c r="D160" s="156" t="s">
        <v>165</v>
      </c>
      <c r="E160" s="156" t="s">
        <v>165</v>
      </c>
      <c r="F160" s="17"/>
      <c r="G160" s="17"/>
      <c r="H160" s="17"/>
    </row>
    <row r="163" spans="2:80" s="12" customFormat="1" x14ac:dyDescent="0.25">
      <c r="B163" s="11" t="s">
        <v>198</v>
      </c>
      <c r="C163" s="62" t="s">
        <v>165</v>
      </c>
      <c r="D163" s="11"/>
      <c r="E163" s="11"/>
      <c r="F163" s="60"/>
      <c r="G163" s="60"/>
      <c r="H163" s="60"/>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row>
    <row r="165" spans="2:80" s="12" customFormat="1" x14ac:dyDescent="0.25">
      <c r="B165" s="11" t="s">
        <v>199</v>
      </c>
      <c r="C165" s="27"/>
      <c r="F165" s="17"/>
      <c r="G165" s="17"/>
      <c r="H165" s="17"/>
    </row>
    <row r="167" spans="2:80" s="12" customFormat="1" x14ac:dyDescent="0.25">
      <c r="B167" s="6" t="s">
        <v>200</v>
      </c>
      <c r="C167" s="7" t="s">
        <v>188</v>
      </c>
      <c r="D167" s="11"/>
      <c r="F167" s="17"/>
      <c r="G167" s="17"/>
      <c r="H167" s="17"/>
    </row>
    <row r="168" spans="2:80" s="12" customFormat="1" x14ac:dyDescent="0.25">
      <c r="B168" s="156" t="s">
        <v>165</v>
      </c>
      <c r="C168" s="2" t="s">
        <v>165</v>
      </c>
      <c r="F168" s="17"/>
      <c r="G168" s="17"/>
      <c r="H168" s="17"/>
    </row>
    <row r="171" spans="2:80" s="12" customFormat="1" x14ac:dyDescent="0.25">
      <c r="B171" s="6" t="s">
        <v>201</v>
      </c>
      <c r="C171" s="7" t="s">
        <v>202</v>
      </c>
      <c r="D171" s="11"/>
      <c r="F171" s="17"/>
      <c r="G171" s="17"/>
      <c r="H171" s="17"/>
    </row>
    <row r="172" spans="2:80" s="12" customFormat="1" x14ac:dyDescent="0.25">
      <c r="B172" s="156" t="s">
        <v>165</v>
      </c>
      <c r="C172" s="2" t="s">
        <v>165</v>
      </c>
      <c r="F172" s="17"/>
      <c r="G172" s="17"/>
      <c r="H172" s="17"/>
    </row>
    <row r="175" spans="2:80" s="12" customFormat="1" x14ac:dyDescent="0.25">
      <c r="B175" s="11" t="s">
        <v>203</v>
      </c>
      <c r="C175" s="27"/>
      <c r="F175" s="17"/>
      <c r="G175" s="17"/>
      <c r="H175" s="17"/>
    </row>
    <row r="178" spans="2:80" s="12" customFormat="1" x14ac:dyDescent="0.25">
      <c r="B178" s="11" t="s">
        <v>204</v>
      </c>
      <c r="C178" s="27"/>
      <c r="F178" s="17"/>
      <c r="G178" s="17"/>
      <c r="H178" s="17"/>
    </row>
    <row r="180" spans="2:80" s="12" customFormat="1" x14ac:dyDescent="0.25">
      <c r="B180" s="6" t="s">
        <v>180</v>
      </c>
      <c r="C180" s="7" t="s">
        <v>205</v>
      </c>
      <c r="D180" s="6" t="s">
        <v>195</v>
      </c>
      <c r="E180" s="6" t="s">
        <v>196</v>
      </c>
      <c r="F180" s="61" t="s">
        <v>197</v>
      </c>
      <c r="G180" s="60"/>
      <c r="H180" s="17"/>
    </row>
    <row r="181" spans="2:80" s="12" customFormat="1" x14ac:dyDescent="0.25">
      <c r="B181" s="156" t="s">
        <v>165</v>
      </c>
      <c r="C181" s="2" t="s">
        <v>165</v>
      </c>
      <c r="D181" s="156" t="s">
        <v>165</v>
      </c>
      <c r="E181" s="156" t="s">
        <v>165</v>
      </c>
      <c r="F181" s="59" t="s">
        <v>165</v>
      </c>
      <c r="G181" s="17"/>
      <c r="H181" s="17"/>
    </row>
    <row r="184" spans="2:80" s="12" customFormat="1" x14ac:dyDescent="0.25">
      <c r="B184" s="11" t="s">
        <v>198</v>
      </c>
      <c r="C184" s="62" t="s">
        <v>165</v>
      </c>
      <c r="D184" s="11"/>
      <c r="E184" s="11"/>
      <c r="F184" s="60"/>
      <c r="G184" s="60"/>
      <c r="H184" s="60"/>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row>
    <row r="186" spans="2:80" s="12" customFormat="1" x14ac:dyDescent="0.25">
      <c r="B186" s="11" t="s">
        <v>199</v>
      </c>
      <c r="C186" s="27"/>
      <c r="F186" s="17"/>
      <c r="G186" s="17"/>
      <c r="H186" s="17"/>
    </row>
    <row r="188" spans="2:80" s="12" customFormat="1" x14ac:dyDescent="0.25">
      <c r="B188" s="6" t="s">
        <v>200</v>
      </c>
      <c r="C188" s="7" t="s">
        <v>188</v>
      </c>
      <c r="D188" s="11"/>
      <c r="F188" s="17"/>
      <c r="G188" s="17"/>
      <c r="H188" s="17"/>
    </row>
    <row r="189" spans="2:80" s="12" customFormat="1" x14ac:dyDescent="0.25">
      <c r="B189" s="156" t="s">
        <v>165</v>
      </c>
      <c r="C189" s="2" t="s">
        <v>165</v>
      </c>
      <c r="F189" s="17"/>
      <c r="G189" s="17"/>
      <c r="H189" s="17"/>
    </row>
    <row r="192" spans="2:80" s="12" customFormat="1" x14ac:dyDescent="0.25">
      <c r="B192" s="6" t="s">
        <v>201</v>
      </c>
      <c r="C192" s="7" t="s">
        <v>202</v>
      </c>
      <c r="D192" s="11"/>
      <c r="F192" s="17"/>
      <c r="G192" s="17"/>
      <c r="H192" s="17"/>
    </row>
    <row r="193" spans="2:8" s="12" customFormat="1" x14ac:dyDescent="0.25">
      <c r="B193" s="156" t="s">
        <v>165</v>
      </c>
      <c r="C193" s="2" t="s">
        <v>165</v>
      </c>
      <c r="F193" s="17"/>
      <c r="G193" s="17"/>
      <c r="H193" s="17"/>
    </row>
    <row r="196" spans="2:8" s="12" customFormat="1" x14ac:dyDescent="0.25">
      <c r="B196" s="11" t="s">
        <v>203</v>
      </c>
      <c r="C196" s="27"/>
      <c r="F196" s="17"/>
      <c r="G196" s="17"/>
      <c r="H196" s="17"/>
    </row>
    <row r="199" spans="2:8" s="12" customFormat="1" x14ac:dyDescent="0.25">
      <c r="B199" s="11" t="s">
        <v>206</v>
      </c>
      <c r="C199" s="27"/>
      <c r="F199" s="17"/>
      <c r="G199" s="17"/>
      <c r="H199" s="17"/>
    </row>
    <row r="200" spans="2:8" s="12" customFormat="1" x14ac:dyDescent="0.25">
      <c r="B200" s="6" t="s">
        <v>180</v>
      </c>
      <c r="C200" s="7" t="s">
        <v>207</v>
      </c>
      <c r="D200" s="6" t="s">
        <v>208</v>
      </c>
      <c r="E200" s="6" t="s">
        <v>209</v>
      </c>
      <c r="F200" s="61" t="s">
        <v>210</v>
      </c>
      <c r="G200" s="60"/>
      <c r="H200" s="17"/>
    </row>
    <row r="201" spans="2:8" s="12" customFormat="1" x14ac:dyDescent="0.25">
      <c r="B201" s="156" t="s">
        <v>165</v>
      </c>
      <c r="C201" s="2" t="s">
        <v>165</v>
      </c>
      <c r="D201" s="156" t="s">
        <v>165</v>
      </c>
      <c r="E201" s="156" t="s">
        <v>165</v>
      </c>
      <c r="F201" s="59" t="s">
        <v>165</v>
      </c>
      <c r="G201" s="17"/>
      <c r="H201" s="17"/>
    </row>
    <row r="202" spans="2:8" s="12" customFormat="1" x14ac:dyDescent="0.25">
      <c r="B202" s="12" t="s">
        <v>211</v>
      </c>
      <c r="C202" s="27"/>
      <c r="F202" s="17"/>
      <c r="G202" s="17"/>
      <c r="H202" s="17"/>
    </row>
  </sheetData>
  <mergeCells count="3">
    <mergeCell ref="B1:E1"/>
    <mergeCell ref="C3:C7"/>
    <mergeCell ref="D3:D7"/>
  </mergeCells>
  <hyperlinks>
    <hyperlink ref="A1" location="Index!A1" display="Index" xr:uid="{108B13A6-B2DE-4A0C-91FF-2B9879600A6E}"/>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B3ACA-2902-4BE8-9B55-C3DBE54D9A7E}">
  <sheetPr codeName="Sheet36"/>
  <dimension ref="A1:CB200"/>
  <sheetViews>
    <sheetView topLeftCell="A67"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75</v>
      </c>
      <c r="C1" s="188"/>
      <c r="D1" s="188"/>
      <c r="E1" s="188"/>
      <c r="F1" s="17"/>
      <c r="G1" s="17"/>
      <c r="H1" s="17"/>
    </row>
    <row r="3" spans="1:9" s="12" customFormat="1" ht="18" customHeight="1" x14ac:dyDescent="0.25">
      <c r="B3" s="1" t="s">
        <v>975</v>
      </c>
      <c r="C3" s="184"/>
      <c r="D3" s="179"/>
      <c r="F3" s="17"/>
      <c r="G3" s="17"/>
      <c r="H3" s="17"/>
    </row>
    <row r="4" spans="1:9" s="12" customFormat="1" ht="18" customHeight="1" x14ac:dyDescent="0.25">
      <c r="B4" s="159" t="s">
        <v>976</v>
      </c>
      <c r="C4" s="184"/>
      <c r="D4" s="179"/>
      <c r="F4" s="17"/>
      <c r="G4" s="17"/>
      <c r="H4" s="17"/>
    </row>
    <row r="5" spans="1:9" s="12" customFormat="1" ht="18" customHeight="1" x14ac:dyDescent="0.25">
      <c r="B5" s="5" t="s">
        <v>131</v>
      </c>
      <c r="C5" s="184"/>
      <c r="D5" s="179"/>
      <c r="F5" s="17"/>
      <c r="G5" s="17"/>
      <c r="H5" s="17"/>
    </row>
    <row r="6" spans="1:9" s="12" customFormat="1" ht="18" customHeight="1" x14ac:dyDescent="0.25">
      <c r="B6" s="5" t="s">
        <v>343</v>
      </c>
      <c r="C6" s="184"/>
      <c r="D6" s="179"/>
      <c r="F6" s="17"/>
      <c r="G6" s="17"/>
      <c r="H6" s="17"/>
    </row>
    <row r="7" spans="1:9" s="12" customFormat="1" ht="18" customHeight="1" x14ac:dyDescent="0.25">
      <c r="B7" s="159" t="s">
        <v>977</v>
      </c>
      <c r="C7" s="184"/>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1235950</v>
      </c>
      <c r="G15" s="17">
        <v>18929.189999999999</v>
      </c>
      <c r="H15" s="17">
        <v>8.76</v>
      </c>
    </row>
    <row r="16" spans="1:9" s="12" customFormat="1" x14ac:dyDescent="0.25">
      <c r="B16" s="12" t="s">
        <v>1516</v>
      </c>
      <c r="C16" s="27" t="s">
        <v>143</v>
      </c>
      <c r="D16" s="12" t="s">
        <v>253</v>
      </c>
      <c r="E16" s="12" t="s">
        <v>254</v>
      </c>
      <c r="F16" s="17">
        <v>553000</v>
      </c>
      <c r="G16" s="17">
        <v>15820.22</v>
      </c>
      <c r="H16" s="17">
        <v>7.32</v>
      </c>
    </row>
    <row r="17" spans="2:8" s="12" customFormat="1" x14ac:dyDescent="0.25">
      <c r="B17" s="12" t="s">
        <v>1522</v>
      </c>
      <c r="C17" s="27" t="s">
        <v>143</v>
      </c>
      <c r="D17" s="12" t="s">
        <v>259</v>
      </c>
      <c r="E17" s="12" t="s">
        <v>260</v>
      </c>
      <c r="F17" s="17">
        <v>270784</v>
      </c>
      <c r="G17" s="17">
        <v>9935.8799999999992</v>
      </c>
      <c r="H17" s="17">
        <v>4.5999999999999996</v>
      </c>
    </row>
    <row r="18" spans="2:8" s="12" customFormat="1" x14ac:dyDescent="0.25">
      <c r="B18" s="12" t="s">
        <v>1515</v>
      </c>
      <c r="C18" s="27" t="s">
        <v>143</v>
      </c>
      <c r="D18" s="12" t="s">
        <v>250</v>
      </c>
      <c r="E18" s="12" t="s">
        <v>252</v>
      </c>
      <c r="F18" s="17">
        <v>865300</v>
      </c>
      <c r="G18" s="17">
        <v>9700.4500000000007</v>
      </c>
      <c r="H18" s="17">
        <v>4.49</v>
      </c>
    </row>
    <row r="19" spans="2:8" s="12" customFormat="1" x14ac:dyDescent="0.25">
      <c r="B19" s="12" t="s">
        <v>1517</v>
      </c>
      <c r="C19" s="27" t="s">
        <v>143</v>
      </c>
      <c r="D19" s="12" t="s">
        <v>144</v>
      </c>
      <c r="E19" s="12" t="s">
        <v>145</v>
      </c>
      <c r="F19" s="17">
        <v>558000</v>
      </c>
      <c r="G19" s="17">
        <v>7850.5</v>
      </c>
      <c r="H19" s="17">
        <v>3.63</v>
      </c>
    </row>
    <row r="20" spans="2:8" s="12" customFormat="1" x14ac:dyDescent="0.25">
      <c r="B20" s="12" t="s">
        <v>1614</v>
      </c>
      <c r="C20" s="27" t="s">
        <v>143</v>
      </c>
      <c r="D20" s="12" t="s">
        <v>275</v>
      </c>
      <c r="E20" s="12" t="s">
        <v>427</v>
      </c>
      <c r="F20" s="17">
        <v>445000</v>
      </c>
      <c r="G20" s="17">
        <v>6496.11</v>
      </c>
      <c r="H20" s="17">
        <v>3.01</v>
      </c>
    </row>
    <row r="21" spans="2:8" s="12" customFormat="1" x14ac:dyDescent="0.25">
      <c r="B21" s="12" t="s">
        <v>1521</v>
      </c>
      <c r="C21" s="27" t="s">
        <v>143</v>
      </c>
      <c r="D21" s="12" t="s">
        <v>250</v>
      </c>
      <c r="E21" s="12" t="s">
        <v>258</v>
      </c>
      <c r="F21" s="17">
        <v>555000</v>
      </c>
      <c r="G21" s="17">
        <v>6449.93</v>
      </c>
      <c r="H21" s="17">
        <v>2.98</v>
      </c>
    </row>
    <row r="22" spans="2:8" s="12" customFormat="1" x14ac:dyDescent="0.25">
      <c r="B22" s="12" t="s">
        <v>1609</v>
      </c>
      <c r="C22" s="27" t="s">
        <v>143</v>
      </c>
      <c r="D22" s="12" t="s">
        <v>421</v>
      </c>
      <c r="E22" s="12" t="s">
        <v>422</v>
      </c>
      <c r="F22" s="17">
        <v>225000</v>
      </c>
      <c r="G22" s="17">
        <v>5639.06</v>
      </c>
      <c r="H22" s="17">
        <v>2.61</v>
      </c>
    </row>
    <row r="23" spans="2:8" s="12" customFormat="1" x14ac:dyDescent="0.25">
      <c r="B23" s="12" t="s">
        <v>1612</v>
      </c>
      <c r="C23" s="27" t="s">
        <v>143</v>
      </c>
      <c r="D23" s="12" t="s">
        <v>328</v>
      </c>
      <c r="E23" s="12" t="s">
        <v>425</v>
      </c>
      <c r="F23" s="17">
        <v>1505000</v>
      </c>
      <c r="G23" s="17">
        <v>5402.95</v>
      </c>
      <c r="H23" s="17">
        <v>2.5</v>
      </c>
    </row>
    <row r="24" spans="2:8" s="12" customFormat="1" x14ac:dyDescent="0.25">
      <c r="B24" s="12" t="s">
        <v>1524</v>
      </c>
      <c r="C24" s="27" t="s">
        <v>143</v>
      </c>
      <c r="D24" s="12" t="s">
        <v>250</v>
      </c>
      <c r="E24" s="12" t="s">
        <v>263</v>
      </c>
      <c r="F24" s="17">
        <v>314000</v>
      </c>
      <c r="G24" s="17">
        <v>5276.46</v>
      </c>
      <c r="H24" s="17">
        <v>2.44</v>
      </c>
    </row>
    <row r="25" spans="2:8" s="12" customFormat="1" x14ac:dyDescent="0.25">
      <c r="B25" s="12" t="s">
        <v>419</v>
      </c>
      <c r="C25" s="27" t="s">
        <v>143</v>
      </c>
      <c r="D25" s="12" t="s">
        <v>250</v>
      </c>
      <c r="E25" s="12" t="s">
        <v>420</v>
      </c>
      <c r="F25" s="17">
        <v>621000</v>
      </c>
      <c r="G25" s="17">
        <v>5156.47</v>
      </c>
      <c r="H25" s="17">
        <v>2.39</v>
      </c>
    </row>
    <row r="26" spans="2:8" s="12" customFormat="1" x14ac:dyDescent="0.25">
      <c r="B26" s="12" t="s">
        <v>1535</v>
      </c>
      <c r="C26" s="27" t="s">
        <v>143</v>
      </c>
      <c r="D26" s="12" t="s">
        <v>256</v>
      </c>
      <c r="E26" s="12" t="s">
        <v>282</v>
      </c>
      <c r="F26" s="17">
        <v>220000</v>
      </c>
      <c r="G26" s="17">
        <v>5123.91</v>
      </c>
      <c r="H26" s="17">
        <v>2.37</v>
      </c>
    </row>
    <row r="27" spans="2:8" s="12" customFormat="1" x14ac:dyDescent="0.25">
      <c r="B27" s="12" t="s">
        <v>1627</v>
      </c>
      <c r="C27" s="27" t="s">
        <v>143</v>
      </c>
      <c r="D27" s="12" t="s">
        <v>272</v>
      </c>
      <c r="E27" s="12" t="s">
        <v>450</v>
      </c>
      <c r="F27" s="17">
        <v>330000</v>
      </c>
      <c r="G27" s="17">
        <v>4743.42</v>
      </c>
      <c r="H27" s="17">
        <v>2.19</v>
      </c>
    </row>
    <row r="28" spans="2:8" s="12" customFormat="1" x14ac:dyDescent="0.25">
      <c r="B28" s="12" t="s">
        <v>1752</v>
      </c>
      <c r="C28" s="27" t="s">
        <v>143</v>
      </c>
      <c r="D28" s="12" t="s">
        <v>421</v>
      </c>
      <c r="E28" s="12" t="s">
        <v>658</v>
      </c>
      <c r="F28" s="17">
        <v>52024</v>
      </c>
      <c r="G28" s="17">
        <v>4726.25</v>
      </c>
      <c r="H28" s="17">
        <v>2.19</v>
      </c>
    </row>
    <row r="29" spans="2:8" s="12" customFormat="1" x14ac:dyDescent="0.25">
      <c r="B29" s="12" t="s">
        <v>1518</v>
      </c>
      <c r="C29" s="27" t="s">
        <v>143</v>
      </c>
      <c r="D29" s="12" t="s">
        <v>144</v>
      </c>
      <c r="E29" s="12" t="s">
        <v>146</v>
      </c>
      <c r="F29" s="17">
        <v>121873</v>
      </c>
      <c r="G29" s="17">
        <v>4473.8999999999996</v>
      </c>
      <c r="H29" s="17">
        <v>2.0699999999999998</v>
      </c>
    </row>
    <row r="30" spans="2:8" s="12" customFormat="1" x14ac:dyDescent="0.25">
      <c r="B30" s="12" t="s">
        <v>1615</v>
      </c>
      <c r="C30" s="27" t="s">
        <v>143</v>
      </c>
      <c r="D30" s="12" t="s">
        <v>328</v>
      </c>
      <c r="E30" s="12" t="s">
        <v>428</v>
      </c>
      <c r="F30" s="17">
        <v>1333333</v>
      </c>
      <c r="G30" s="17">
        <v>4133.33</v>
      </c>
      <c r="H30" s="17">
        <v>1.91</v>
      </c>
    </row>
    <row r="31" spans="2:8" s="12" customFormat="1" x14ac:dyDescent="0.25">
      <c r="B31" s="12" t="s">
        <v>1542</v>
      </c>
      <c r="C31" s="27" t="s">
        <v>143</v>
      </c>
      <c r="D31" s="12" t="s">
        <v>280</v>
      </c>
      <c r="E31" s="12" t="s">
        <v>292</v>
      </c>
      <c r="F31" s="17">
        <v>650000</v>
      </c>
      <c r="G31" s="17">
        <v>3871.08</v>
      </c>
      <c r="H31" s="17">
        <v>1.79</v>
      </c>
    </row>
    <row r="32" spans="2:8" s="12" customFormat="1" x14ac:dyDescent="0.25">
      <c r="B32" s="12" t="s">
        <v>1926</v>
      </c>
      <c r="C32" s="27" t="s">
        <v>143</v>
      </c>
      <c r="D32" s="12" t="s">
        <v>278</v>
      </c>
      <c r="E32" s="12" t="s">
        <v>978</v>
      </c>
      <c r="F32" s="17">
        <v>52081</v>
      </c>
      <c r="G32" s="17">
        <v>3628.98</v>
      </c>
      <c r="H32" s="17">
        <v>1.68</v>
      </c>
    </row>
    <row r="33" spans="2:8" s="12" customFormat="1" x14ac:dyDescent="0.25">
      <c r="B33" s="12" t="s">
        <v>1927</v>
      </c>
      <c r="C33" s="27" t="s">
        <v>143</v>
      </c>
      <c r="D33" s="12" t="s">
        <v>261</v>
      </c>
      <c r="E33" s="12" t="s">
        <v>979</v>
      </c>
      <c r="F33" s="17">
        <v>185084</v>
      </c>
      <c r="G33" s="17">
        <v>3530.11</v>
      </c>
      <c r="H33" s="17">
        <v>1.63</v>
      </c>
    </row>
    <row r="34" spans="2:8" s="12" customFormat="1" x14ac:dyDescent="0.25">
      <c r="B34" s="12" t="s">
        <v>1922</v>
      </c>
      <c r="C34" s="27" t="s">
        <v>143</v>
      </c>
      <c r="D34" s="12" t="s">
        <v>848</v>
      </c>
      <c r="E34" s="12" t="s">
        <v>956</v>
      </c>
      <c r="F34" s="17">
        <v>270000</v>
      </c>
      <c r="G34" s="17">
        <v>3429.95</v>
      </c>
      <c r="H34" s="17">
        <v>1.59</v>
      </c>
    </row>
    <row r="35" spans="2:8" s="12" customFormat="1" x14ac:dyDescent="0.25">
      <c r="B35" s="12" t="s">
        <v>1550</v>
      </c>
      <c r="C35" s="27" t="s">
        <v>143</v>
      </c>
      <c r="D35" s="12" t="s">
        <v>275</v>
      </c>
      <c r="E35" s="12" t="s">
        <v>306</v>
      </c>
      <c r="F35" s="17">
        <v>78000</v>
      </c>
      <c r="G35" s="17">
        <v>3359.62</v>
      </c>
      <c r="H35" s="17">
        <v>1.55</v>
      </c>
    </row>
    <row r="36" spans="2:8" s="12" customFormat="1" x14ac:dyDescent="0.25">
      <c r="B36" s="12" t="s">
        <v>1613</v>
      </c>
      <c r="C36" s="27" t="s">
        <v>143</v>
      </c>
      <c r="D36" s="12" t="s">
        <v>421</v>
      </c>
      <c r="E36" s="12" t="s">
        <v>426</v>
      </c>
      <c r="F36" s="17">
        <v>360000</v>
      </c>
      <c r="G36" s="17">
        <v>3322.8</v>
      </c>
      <c r="H36" s="17">
        <v>1.54</v>
      </c>
    </row>
    <row r="37" spans="2:8" s="12" customFormat="1" x14ac:dyDescent="0.25">
      <c r="B37" s="12" t="s">
        <v>1670</v>
      </c>
      <c r="C37" s="27" t="s">
        <v>143</v>
      </c>
      <c r="D37" s="12" t="s">
        <v>270</v>
      </c>
      <c r="E37" s="12" t="s">
        <v>538</v>
      </c>
      <c r="F37" s="17">
        <v>500000</v>
      </c>
      <c r="G37" s="17">
        <v>3170.25</v>
      </c>
      <c r="H37" s="17">
        <v>1.47</v>
      </c>
    </row>
    <row r="38" spans="2:8" s="12" customFormat="1" x14ac:dyDescent="0.25">
      <c r="B38" s="12" t="s">
        <v>1677</v>
      </c>
      <c r="C38" s="27" t="s">
        <v>143</v>
      </c>
      <c r="D38" s="12" t="s">
        <v>309</v>
      </c>
      <c r="E38" s="12" t="s">
        <v>547</v>
      </c>
      <c r="F38" s="17">
        <v>1500000</v>
      </c>
      <c r="G38" s="17">
        <v>3064.5</v>
      </c>
      <c r="H38" s="17">
        <v>1.42</v>
      </c>
    </row>
    <row r="39" spans="2:8" s="12" customFormat="1" x14ac:dyDescent="0.25">
      <c r="B39" s="12" t="s">
        <v>1672</v>
      </c>
      <c r="C39" s="27" t="s">
        <v>143</v>
      </c>
      <c r="D39" s="12" t="s">
        <v>328</v>
      </c>
      <c r="E39" s="12" t="s">
        <v>542</v>
      </c>
      <c r="F39" s="17">
        <v>400000</v>
      </c>
      <c r="G39" s="17">
        <v>3023.2</v>
      </c>
      <c r="H39" s="17">
        <v>1.4</v>
      </c>
    </row>
    <row r="40" spans="2:8" s="12" customFormat="1" x14ac:dyDescent="0.25">
      <c r="B40" s="12" t="s">
        <v>1801</v>
      </c>
      <c r="C40" s="27" t="s">
        <v>143</v>
      </c>
      <c r="D40" s="12" t="s">
        <v>285</v>
      </c>
      <c r="E40" s="12" t="s">
        <v>735</v>
      </c>
      <c r="F40" s="17">
        <v>613750</v>
      </c>
      <c r="G40" s="17">
        <v>3022.41</v>
      </c>
      <c r="H40" s="17">
        <v>1.4</v>
      </c>
    </row>
    <row r="41" spans="2:8" s="12" customFormat="1" x14ac:dyDescent="0.25">
      <c r="B41" s="12" t="s">
        <v>1710</v>
      </c>
      <c r="C41" s="27" t="s">
        <v>143</v>
      </c>
      <c r="D41" s="12" t="s">
        <v>278</v>
      </c>
      <c r="E41" s="12" t="s">
        <v>599</v>
      </c>
      <c r="F41" s="17">
        <v>1000000</v>
      </c>
      <c r="G41" s="17">
        <v>2989</v>
      </c>
      <c r="H41" s="17">
        <v>1.38</v>
      </c>
    </row>
    <row r="42" spans="2:8" s="12" customFormat="1" x14ac:dyDescent="0.25">
      <c r="B42" s="12" t="s">
        <v>745</v>
      </c>
      <c r="C42" s="27" t="s">
        <v>143</v>
      </c>
      <c r="D42" s="12" t="s">
        <v>250</v>
      </c>
      <c r="E42" s="12" t="s">
        <v>746</v>
      </c>
      <c r="F42" s="17">
        <v>1796159</v>
      </c>
      <c r="G42" s="17">
        <v>2876.55</v>
      </c>
      <c r="H42" s="17">
        <v>1.33</v>
      </c>
    </row>
    <row r="43" spans="2:8" s="12" customFormat="1" x14ac:dyDescent="0.25">
      <c r="B43" s="12" t="s">
        <v>1668</v>
      </c>
      <c r="C43" s="27" t="s">
        <v>143</v>
      </c>
      <c r="D43" s="12" t="s">
        <v>534</v>
      </c>
      <c r="E43" s="12" t="s">
        <v>535</v>
      </c>
      <c r="F43" s="17">
        <v>639000</v>
      </c>
      <c r="G43" s="17">
        <v>2875.5</v>
      </c>
      <c r="H43" s="17">
        <v>1.33</v>
      </c>
    </row>
    <row r="44" spans="2:8" s="12" customFormat="1" x14ac:dyDescent="0.25">
      <c r="B44" s="12" t="s">
        <v>1844</v>
      </c>
      <c r="C44" s="27" t="s">
        <v>143</v>
      </c>
      <c r="D44" s="12" t="s">
        <v>848</v>
      </c>
      <c r="E44" s="12" t="s">
        <v>849</v>
      </c>
      <c r="F44" s="17">
        <v>520000</v>
      </c>
      <c r="G44" s="17">
        <v>2834.52</v>
      </c>
      <c r="H44" s="17">
        <v>1.31</v>
      </c>
    </row>
    <row r="45" spans="2:8" s="12" customFormat="1" x14ac:dyDescent="0.25">
      <c r="B45" s="12" t="s">
        <v>1651</v>
      </c>
      <c r="C45" s="27" t="s">
        <v>143</v>
      </c>
      <c r="D45" s="12" t="s">
        <v>478</v>
      </c>
      <c r="E45" s="12" t="s">
        <v>479</v>
      </c>
      <c r="F45" s="17">
        <v>160000</v>
      </c>
      <c r="G45" s="17">
        <v>2775.6</v>
      </c>
      <c r="H45" s="17">
        <v>1.28</v>
      </c>
    </row>
    <row r="46" spans="2:8" s="12" customFormat="1" x14ac:dyDescent="0.25">
      <c r="B46" s="12" t="s">
        <v>1545</v>
      </c>
      <c r="C46" s="27" t="s">
        <v>143</v>
      </c>
      <c r="D46" s="12" t="s">
        <v>297</v>
      </c>
      <c r="E46" s="12" t="s">
        <v>298</v>
      </c>
      <c r="F46" s="17">
        <v>60000</v>
      </c>
      <c r="G46" s="17">
        <v>2581.29</v>
      </c>
      <c r="H46" s="17">
        <v>1.19</v>
      </c>
    </row>
    <row r="47" spans="2:8" s="12" customFormat="1" x14ac:dyDescent="0.25">
      <c r="B47" s="12" t="s">
        <v>593</v>
      </c>
      <c r="C47" s="27" t="s">
        <v>143</v>
      </c>
      <c r="D47" s="12" t="s">
        <v>297</v>
      </c>
      <c r="E47" s="12" t="s">
        <v>594</v>
      </c>
      <c r="F47" s="17">
        <v>1555000</v>
      </c>
      <c r="G47" s="17">
        <v>2553.31</v>
      </c>
      <c r="H47" s="17">
        <v>1.18</v>
      </c>
    </row>
    <row r="48" spans="2:8" s="12" customFormat="1" x14ac:dyDescent="0.25">
      <c r="B48" s="12" t="s">
        <v>1671</v>
      </c>
      <c r="C48" s="27" t="s">
        <v>143</v>
      </c>
      <c r="D48" s="12" t="s">
        <v>328</v>
      </c>
      <c r="E48" s="12" t="s">
        <v>539</v>
      </c>
      <c r="F48" s="17">
        <v>580000</v>
      </c>
      <c r="G48" s="17">
        <v>2533.15</v>
      </c>
      <c r="H48" s="17">
        <v>1.17</v>
      </c>
    </row>
    <row r="49" spans="2:8" s="12" customFormat="1" x14ac:dyDescent="0.25">
      <c r="B49" s="12" t="s">
        <v>1623</v>
      </c>
      <c r="C49" s="27" t="s">
        <v>143</v>
      </c>
      <c r="D49" s="12" t="s">
        <v>144</v>
      </c>
      <c r="E49" s="12" t="s">
        <v>437</v>
      </c>
      <c r="F49" s="17">
        <v>200000</v>
      </c>
      <c r="G49" s="17">
        <v>2456.9</v>
      </c>
      <c r="H49" s="17">
        <v>1.1399999999999999</v>
      </c>
    </row>
    <row r="50" spans="2:8" s="12" customFormat="1" x14ac:dyDescent="0.25">
      <c r="B50" s="12" t="s">
        <v>1781</v>
      </c>
      <c r="C50" s="27" t="s">
        <v>143</v>
      </c>
      <c r="D50" s="12" t="s">
        <v>335</v>
      </c>
      <c r="E50" s="12" t="s">
        <v>695</v>
      </c>
      <c r="F50" s="17">
        <v>300000</v>
      </c>
      <c r="G50" s="17">
        <v>2446.9499999999998</v>
      </c>
      <c r="H50" s="17">
        <v>1.1299999999999999</v>
      </c>
    </row>
    <row r="51" spans="2:8" s="12" customFormat="1" x14ac:dyDescent="0.25">
      <c r="B51" s="12" t="s">
        <v>1647</v>
      </c>
      <c r="C51" s="27" t="s">
        <v>143</v>
      </c>
      <c r="D51" s="12" t="s">
        <v>328</v>
      </c>
      <c r="E51" s="12" t="s">
        <v>474</v>
      </c>
      <c r="F51" s="17">
        <v>214750</v>
      </c>
      <c r="G51" s="17">
        <v>2411.21</v>
      </c>
      <c r="H51" s="17">
        <v>1.1200000000000001</v>
      </c>
    </row>
    <row r="52" spans="2:8" s="12" customFormat="1" x14ac:dyDescent="0.25">
      <c r="B52" s="12" t="s">
        <v>1619</v>
      </c>
      <c r="C52" s="27" t="s">
        <v>143</v>
      </c>
      <c r="D52" s="12" t="s">
        <v>250</v>
      </c>
      <c r="E52" s="12" t="s">
        <v>432</v>
      </c>
      <c r="F52" s="17">
        <v>163779</v>
      </c>
      <c r="G52" s="17">
        <v>2394.1999999999998</v>
      </c>
      <c r="H52" s="17">
        <v>1.1100000000000001</v>
      </c>
    </row>
    <row r="53" spans="2:8" s="12" customFormat="1" x14ac:dyDescent="0.25">
      <c r="B53" s="12" t="s">
        <v>1519</v>
      </c>
      <c r="C53" s="27" t="s">
        <v>143</v>
      </c>
      <c r="D53" s="12" t="s">
        <v>250</v>
      </c>
      <c r="E53" s="12" t="s">
        <v>255</v>
      </c>
      <c r="F53" s="17">
        <v>1200000</v>
      </c>
      <c r="G53" s="17">
        <v>2365.1999999999998</v>
      </c>
      <c r="H53" s="17">
        <v>1.0900000000000001</v>
      </c>
    </row>
    <row r="54" spans="2:8" s="12" customFormat="1" x14ac:dyDescent="0.25">
      <c r="B54" s="12" t="s">
        <v>1673</v>
      </c>
      <c r="C54" s="27" t="s">
        <v>143</v>
      </c>
      <c r="D54" s="12" t="s">
        <v>270</v>
      </c>
      <c r="E54" s="12" t="s">
        <v>543</v>
      </c>
      <c r="F54" s="17">
        <v>100000</v>
      </c>
      <c r="G54" s="17">
        <v>2316.25</v>
      </c>
      <c r="H54" s="17">
        <v>1.07</v>
      </c>
    </row>
    <row r="55" spans="2:8" s="12" customFormat="1" x14ac:dyDescent="0.25">
      <c r="B55" s="12" t="s">
        <v>1928</v>
      </c>
      <c r="C55" s="27" t="s">
        <v>143</v>
      </c>
      <c r="D55" s="12" t="s">
        <v>363</v>
      </c>
      <c r="E55" s="12" t="s">
        <v>980</v>
      </c>
      <c r="F55" s="17">
        <v>4500</v>
      </c>
      <c r="G55" s="17">
        <v>2314.11</v>
      </c>
      <c r="H55" s="17">
        <v>1.07</v>
      </c>
    </row>
    <row r="56" spans="2:8" s="12" customFormat="1" x14ac:dyDescent="0.25">
      <c r="B56" s="12" t="s">
        <v>1929</v>
      </c>
      <c r="C56" s="27" t="s">
        <v>143</v>
      </c>
      <c r="D56" s="12" t="s">
        <v>848</v>
      </c>
      <c r="E56" s="12" t="s">
        <v>981</v>
      </c>
      <c r="F56" s="17">
        <v>80000</v>
      </c>
      <c r="G56" s="17">
        <v>2125.88</v>
      </c>
      <c r="H56" s="17">
        <v>0.98</v>
      </c>
    </row>
    <row r="57" spans="2:8" s="12" customFormat="1" x14ac:dyDescent="0.25">
      <c r="B57" s="12" t="s">
        <v>1621</v>
      </c>
      <c r="C57" s="27" t="s">
        <v>143</v>
      </c>
      <c r="D57" s="12" t="s">
        <v>392</v>
      </c>
      <c r="E57" s="12" t="s">
        <v>435</v>
      </c>
      <c r="F57" s="17">
        <v>240000</v>
      </c>
      <c r="G57" s="17">
        <v>2113.3200000000002</v>
      </c>
      <c r="H57" s="17">
        <v>0.98</v>
      </c>
    </row>
    <row r="58" spans="2:8" s="12" customFormat="1" x14ac:dyDescent="0.25">
      <c r="B58" s="12" t="s">
        <v>1841</v>
      </c>
      <c r="C58" s="27" t="s">
        <v>143</v>
      </c>
      <c r="D58" s="12" t="s">
        <v>261</v>
      </c>
      <c r="E58" s="12" t="s">
        <v>845</v>
      </c>
      <c r="F58" s="17">
        <v>164765</v>
      </c>
      <c r="G58" s="17">
        <v>1985.91</v>
      </c>
      <c r="H58" s="17">
        <v>0.92</v>
      </c>
    </row>
    <row r="59" spans="2:8" s="12" customFormat="1" x14ac:dyDescent="0.25">
      <c r="B59" s="12" t="s">
        <v>1779</v>
      </c>
      <c r="C59" s="27" t="s">
        <v>143</v>
      </c>
      <c r="D59" s="12" t="s">
        <v>275</v>
      </c>
      <c r="E59" s="12" t="s">
        <v>689</v>
      </c>
      <c r="F59" s="17">
        <v>433136</v>
      </c>
      <c r="G59" s="17">
        <v>1812.67</v>
      </c>
      <c r="H59" s="17">
        <v>0.84</v>
      </c>
    </row>
    <row r="60" spans="2:8" s="12" customFormat="1" x14ac:dyDescent="0.25">
      <c r="B60" s="12" t="s">
        <v>482</v>
      </c>
      <c r="C60" s="27" t="s">
        <v>143</v>
      </c>
      <c r="D60" s="12" t="s">
        <v>285</v>
      </c>
      <c r="E60" s="12" t="s">
        <v>483</v>
      </c>
      <c r="F60" s="17">
        <v>520000</v>
      </c>
      <c r="G60" s="17">
        <v>1790.62</v>
      </c>
      <c r="H60" s="17">
        <v>0.83</v>
      </c>
    </row>
    <row r="61" spans="2:8" s="12" customFormat="1" x14ac:dyDescent="0.25">
      <c r="B61" s="12" t="s">
        <v>1643</v>
      </c>
      <c r="C61" s="27" t="s">
        <v>143</v>
      </c>
      <c r="D61" s="12" t="s">
        <v>285</v>
      </c>
      <c r="E61" s="12" t="s">
        <v>470</v>
      </c>
      <c r="F61" s="17">
        <v>105000</v>
      </c>
      <c r="G61" s="17">
        <v>1767.62</v>
      </c>
      <c r="H61" s="17">
        <v>0.82</v>
      </c>
    </row>
    <row r="62" spans="2:8" s="12" customFormat="1" x14ac:dyDescent="0.25">
      <c r="B62" s="12" t="s">
        <v>1556</v>
      </c>
      <c r="C62" s="27" t="s">
        <v>143</v>
      </c>
      <c r="D62" s="12" t="s">
        <v>315</v>
      </c>
      <c r="E62" s="12" t="s">
        <v>316</v>
      </c>
      <c r="F62" s="17">
        <v>503200</v>
      </c>
      <c r="G62" s="17">
        <v>1751.89</v>
      </c>
      <c r="H62" s="17">
        <v>0.81</v>
      </c>
    </row>
    <row r="63" spans="2:8" s="12" customFormat="1" x14ac:dyDescent="0.25">
      <c r="B63" s="12" t="s">
        <v>982</v>
      </c>
      <c r="C63" s="27" t="s">
        <v>143</v>
      </c>
      <c r="D63" s="12" t="s">
        <v>295</v>
      </c>
      <c r="E63" s="12" t="s">
        <v>983</v>
      </c>
      <c r="F63" s="17">
        <v>150000</v>
      </c>
      <c r="G63" s="17">
        <v>1519.05</v>
      </c>
      <c r="H63" s="17">
        <v>0.7</v>
      </c>
    </row>
    <row r="64" spans="2:8" s="12" customFormat="1" x14ac:dyDescent="0.25">
      <c r="B64" s="12" t="s">
        <v>1930</v>
      </c>
      <c r="C64" s="27" t="s">
        <v>143</v>
      </c>
      <c r="D64" s="12" t="s">
        <v>433</v>
      </c>
      <c r="E64" s="12" t="s">
        <v>984</v>
      </c>
      <c r="F64" s="17">
        <v>80260</v>
      </c>
      <c r="G64" s="17">
        <v>1407.56</v>
      </c>
      <c r="H64" s="17">
        <v>0.65</v>
      </c>
    </row>
    <row r="65" spans="2:8" s="12" customFormat="1" x14ac:dyDescent="0.25">
      <c r="B65" s="12" t="s">
        <v>718</v>
      </c>
      <c r="C65" s="27" t="s">
        <v>143</v>
      </c>
      <c r="D65" s="12" t="s">
        <v>275</v>
      </c>
      <c r="E65" s="12" t="s">
        <v>719</v>
      </c>
      <c r="F65" s="17">
        <v>60736</v>
      </c>
      <c r="G65" s="17">
        <v>1299.5999999999999</v>
      </c>
      <c r="H65" s="17">
        <v>0.6</v>
      </c>
    </row>
    <row r="66" spans="2:8" s="12" customFormat="1" x14ac:dyDescent="0.25">
      <c r="B66" s="12" t="s">
        <v>1819</v>
      </c>
      <c r="C66" s="27" t="s">
        <v>143</v>
      </c>
      <c r="D66" s="12" t="s">
        <v>144</v>
      </c>
      <c r="E66" s="12" t="s">
        <v>147</v>
      </c>
      <c r="F66" s="17">
        <v>25000</v>
      </c>
      <c r="G66" s="17">
        <v>1175.48</v>
      </c>
      <c r="H66" s="17">
        <v>0.54</v>
      </c>
    </row>
    <row r="67" spans="2:8" s="12" customFormat="1" x14ac:dyDescent="0.25">
      <c r="B67" s="12" t="s">
        <v>1680</v>
      </c>
      <c r="C67" s="27" t="s">
        <v>143</v>
      </c>
      <c r="D67" s="12" t="s">
        <v>253</v>
      </c>
      <c r="E67" s="12" t="s">
        <v>551</v>
      </c>
      <c r="F67" s="17">
        <v>200000</v>
      </c>
      <c r="G67" s="17">
        <v>1074.7</v>
      </c>
      <c r="H67" s="17">
        <v>0.5</v>
      </c>
    </row>
    <row r="68" spans="2:8" s="12" customFormat="1" x14ac:dyDescent="0.25">
      <c r="B68" s="12" t="s">
        <v>1931</v>
      </c>
      <c r="C68" s="27" t="s">
        <v>143</v>
      </c>
      <c r="D68" s="12" t="s">
        <v>261</v>
      </c>
      <c r="E68" s="12" t="s">
        <v>985</v>
      </c>
      <c r="F68" s="17">
        <v>202947</v>
      </c>
      <c r="G68" s="17">
        <v>933.56</v>
      </c>
      <c r="H68" s="17">
        <v>0.43</v>
      </c>
    </row>
    <row r="69" spans="2:8" s="12" customFormat="1" x14ac:dyDescent="0.25">
      <c r="B69" s="12" t="s">
        <v>1693</v>
      </c>
      <c r="C69" s="27" t="s">
        <v>143</v>
      </c>
      <c r="D69" s="12" t="s">
        <v>270</v>
      </c>
      <c r="E69" s="12" t="s">
        <v>566</v>
      </c>
      <c r="F69" s="17">
        <v>4223</v>
      </c>
      <c r="G69" s="17">
        <v>43.11</v>
      </c>
      <c r="H69" s="17">
        <v>0.02</v>
      </c>
    </row>
    <row r="70" spans="2:8" s="12" customFormat="1" x14ac:dyDescent="0.25">
      <c r="B70" s="11" t="s">
        <v>155</v>
      </c>
      <c r="C70" s="62"/>
      <c r="D70" s="11"/>
      <c r="E70" s="11"/>
      <c r="F70" s="60"/>
      <c r="G70" s="60">
        <f>SUM(G12:G69)</f>
        <v>212805.64</v>
      </c>
      <c r="H70" s="60">
        <f>SUM(H12:H69)</f>
        <v>98.450000000000017</v>
      </c>
    </row>
    <row r="71" spans="2:8" s="12" customFormat="1" x14ac:dyDescent="0.25">
      <c r="B71" s="11" t="s">
        <v>156</v>
      </c>
      <c r="C71" s="62"/>
      <c r="D71" s="11"/>
      <c r="E71" s="11"/>
      <c r="F71" s="60"/>
      <c r="G71" s="60">
        <v>281.51</v>
      </c>
      <c r="H71" s="60">
        <v>0.13</v>
      </c>
    </row>
    <row r="72" spans="2:8" s="12" customFormat="1" x14ac:dyDescent="0.25">
      <c r="B72" s="11" t="s">
        <v>157</v>
      </c>
      <c r="C72" s="62"/>
      <c r="D72" s="11"/>
      <c r="E72" s="11"/>
      <c r="F72" s="60"/>
      <c r="G72" s="60">
        <v>213087.15000000002</v>
      </c>
      <c r="H72" s="60">
        <v>98.58</v>
      </c>
    </row>
    <row r="73" spans="2:8" s="12" customFormat="1" x14ac:dyDescent="0.25">
      <c r="B73" s="11" t="s">
        <v>231</v>
      </c>
      <c r="C73" s="62"/>
      <c r="D73" s="11"/>
      <c r="E73" s="11"/>
      <c r="F73" s="60"/>
      <c r="G73" s="60">
        <v>3023.3268921899817</v>
      </c>
      <c r="H73" s="60">
        <v>1.4200000000000017</v>
      </c>
    </row>
    <row r="74" spans="2:8" s="12" customFormat="1" x14ac:dyDescent="0.25">
      <c r="B74" s="11" t="s">
        <v>159</v>
      </c>
      <c r="C74" s="62"/>
      <c r="D74" s="11"/>
      <c r="E74" s="11"/>
      <c r="F74" s="60"/>
      <c r="G74" s="60">
        <v>216110.47689219</v>
      </c>
      <c r="H74" s="60">
        <v>100</v>
      </c>
    </row>
    <row r="75" spans="2:8" s="12" customFormat="1" x14ac:dyDescent="0.25">
      <c r="B75" s="12" t="s">
        <v>160</v>
      </c>
      <c r="C75" s="27"/>
      <c r="F75" s="17"/>
      <c r="G75" s="17"/>
      <c r="H75" s="17"/>
    </row>
    <row r="76" spans="2:8" s="12" customFormat="1" x14ac:dyDescent="0.25">
      <c r="B76" s="11" t="s">
        <v>161</v>
      </c>
      <c r="C76" s="27"/>
      <c r="F76" s="17"/>
      <c r="G76" s="17"/>
      <c r="H76" s="17"/>
    </row>
    <row r="77" spans="2:8" s="12" customFormat="1" x14ac:dyDescent="0.25">
      <c r="B77" s="11" t="s">
        <v>162</v>
      </c>
      <c r="C77" s="27" t="s">
        <v>163</v>
      </c>
      <c r="F77" s="17"/>
      <c r="G77" s="17"/>
      <c r="H77" s="17"/>
    </row>
    <row r="78" spans="2:8" s="12" customFormat="1" x14ac:dyDescent="0.25">
      <c r="B78" s="11" t="s">
        <v>166</v>
      </c>
      <c r="C78" s="27" t="s">
        <v>165</v>
      </c>
      <c r="F78" s="17"/>
      <c r="G78" s="17"/>
      <c r="H78" s="17"/>
    </row>
    <row r="79" spans="2:8" s="12" customFormat="1" x14ac:dyDescent="0.25">
      <c r="B79" s="11" t="s">
        <v>167</v>
      </c>
      <c r="C79" s="27" t="s">
        <v>165</v>
      </c>
      <c r="F79" s="17"/>
      <c r="G79" s="17"/>
      <c r="H79" s="17"/>
    </row>
    <row r="80" spans="2:8" s="12" customFormat="1" x14ac:dyDescent="0.25">
      <c r="B80" s="11" t="s">
        <v>168</v>
      </c>
      <c r="C80" s="27" t="s">
        <v>169</v>
      </c>
      <c r="F80" s="17"/>
      <c r="G80" s="17"/>
      <c r="H80" s="17"/>
    </row>
    <row r="81" spans="2:8" s="12" customFormat="1" x14ac:dyDescent="0.25">
      <c r="B81" s="11" t="s">
        <v>986</v>
      </c>
      <c r="C81" s="62"/>
      <c r="F81" s="17"/>
      <c r="G81" s="17"/>
      <c r="H81" s="17"/>
    </row>
    <row r="82" spans="2:8" s="12" customFormat="1" x14ac:dyDescent="0.25">
      <c r="B82" s="11" t="s">
        <v>987</v>
      </c>
      <c r="C82" s="62"/>
      <c r="F82" s="17"/>
      <c r="G82" s="17"/>
      <c r="H82" s="17"/>
    </row>
    <row r="83" spans="2:8" s="12" customFormat="1" x14ac:dyDescent="0.25">
      <c r="B83" s="11" t="s">
        <v>988</v>
      </c>
      <c r="C83" s="62"/>
      <c r="F83" s="17"/>
      <c r="G83" s="17"/>
      <c r="H83" s="17"/>
    </row>
    <row r="84" spans="2:8" s="12" customFormat="1" x14ac:dyDescent="0.25">
      <c r="B84" s="11" t="s">
        <v>989</v>
      </c>
      <c r="C84" s="62"/>
      <c r="F84" s="17"/>
      <c r="G84" s="17"/>
      <c r="H84" s="17"/>
    </row>
    <row r="85" spans="2:8" s="12" customFormat="1" x14ac:dyDescent="0.25">
      <c r="B85" s="11" t="s">
        <v>990</v>
      </c>
      <c r="C85" s="62"/>
      <c r="F85" s="17"/>
      <c r="G85" s="17"/>
      <c r="H85" s="17"/>
    </row>
    <row r="86" spans="2:8" s="12" customFormat="1" x14ac:dyDescent="0.25">
      <c r="B86" s="11" t="s">
        <v>991</v>
      </c>
      <c r="C86" s="62"/>
      <c r="F86" s="17"/>
      <c r="G86" s="17"/>
      <c r="H86" s="17"/>
    </row>
    <row r="87" spans="2:8" s="12" customFormat="1" x14ac:dyDescent="0.25">
      <c r="B87" s="11" t="s">
        <v>992</v>
      </c>
      <c r="C87" s="62"/>
      <c r="F87" s="17"/>
      <c r="G87" s="17"/>
      <c r="H87" s="17"/>
    </row>
    <row r="88" spans="2:8" s="12" customFormat="1" x14ac:dyDescent="0.25">
      <c r="B88" s="11" t="s">
        <v>993</v>
      </c>
      <c r="C88" s="62"/>
      <c r="F88" s="17"/>
      <c r="G88" s="17"/>
      <c r="H88" s="17"/>
    </row>
    <row r="89" spans="2:8" s="12" customFormat="1" x14ac:dyDescent="0.25">
      <c r="B89" s="11" t="s">
        <v>3514</v>
      </c>
      <c r="C89" s="62"/>
      <c r="F89" s="17"/>
      <c r="G89" s="17"/>
      <c r="H89" s="17"/>
    </row>
    <row r="90" spans="2:8" s="12" customFormat="1" x14ac:dyDescent="0.25">
      <c r="B90" s="12" t="s">
        <v>174</v>
      </c>
      <c r="C90" s="27"/>
      <c r="F90" s="17"/>
      <c r="G90" s="17"/>
      <c r="H90" s="17"/>
    </row>
    <row r="91" spans="2:8" s="12" customFormat="1" x14ac:dyDescent="0.25">
      <c r="B91" s="12" t="s">
        <v>234</v>
      </c>
      <c r="C91" s="27"/>
      <c r="F91" s="17"/>
      <c r="G91" s="17"/>
      <c r="H91" s="17"/>
    </row>
    <row r="94" spans="2:8" s="12" customFormat="1" x14ac:dyDescent="0.25">
      <c r="B94" s="6" t="s">
        <v>1500</v>
      </c>
      <c r="C94" s="7"/>
      <c r="F94" s="17"/>
      <c r="G94" s="17"/>
      <c r="H94" s="17"/>
    </row>
    <row r="95" spans="2:8" s="12" customFormat="1" ht="30" x14ac:dyDescent="0.25">
      <c r="B95" s="6" t="s">
        <v>235</v>
      </c>
      <c r="C95" s="8" t="s">
        <v>236</v>
      </c>
      <c r="F95" s="17"/>
      <c r="G95" s="17"/>
      <c r="H95" s="17"/>
    </row>
    <row r="96" spans="2:8" s="12" customFormat="1" x14ac:dyDescent="0.25">
      <c r="B96" s="156" t="s">
        <v>237</v>
      </c>
      <c r="C96" s="220">
        <v>0</v>
      </c>
      <c r="F96" s="17"/>
      <c r="G96" s="17"/>
      <c r="H96" s="17"/>
    </row>
    <row r="97" spans="2:8" s="12" customFormat="1" x14ac:dyDescent="0.25">
      <c r="B97" s="156" t="s">
        <v>238</v>
      </c>
      <c r="C97" s="220">
        <v>0</v>
      </c>
      <c r="F97" s="17"/>
      <c r="G97" s="17"/>
      <c r="H97" s="17"/>
    </row>
    <row r="98" spans="2:8" s="12" customFormat="1" x14ac:dyDescent="0.25">
      <c r="B98" s="156" t="s">
        <v>239</v>
      </c>
      <c r="C98" s="220">
        <v>2500</v>
      </c>
      <c r="F98" s="17"/>
      <c r="G98" s="17"/>
      <c r="H98" s="17"/>
    </row>
    <row r="99" spans="2:8" s="12" customFormat="1" x14ac:dyDescent="0.25">
      <c r="B99" s="156" t="s">
        <v>240</v>
      </c>
      <c r="C99" s="220">
        <v>0</v>
      </c>
      <c r="F99" s="17"/>
      <c r="G99" s="17"/>
      <c r="H99" s="17"/>
    </row>
    <row r="100" spans="2:8" s="12" customFormat="1" x14ac:dyDescent="0.25">
      <c r="B100" s="156" t="s">
        <v>241</v>
      </c>
      <c r="C100" s="220">
        <v>0</v>
      </c>
      <c r="F100" s="17"/>
      <c r="G100" s="17"/>
      <c r="H100" s="17"/>
    </row>
    <row r="101" spans="2:8" s="12" customFormat="1" x14ac:dyDescent="0.25">
      <c r="B101" s="156" t="s">
        <v>242</v>
      </c>
      <c r="C101" s="220">
        <v>0</v>
      </c>
      <c r="F101" s="17"/>
      <c r="G101" s="17"/>
      <c r="H101" s="17"/>
    </row>
    <row r="102" spans="2:8" s="12" customFormat="1" x14ac:dyDescent="0.25">
      <c r="B102" s="6" t="s">
        <v>243</v>
      </c>
      <c r="C102" s="215">
        <v>2500</v>
      </c>
      <c r="F102" s="17"/>
      <c r="G102" s="17"/>
      <c r="H102" s="17"/>
    </row>
    <row r="104" spans="2:8" s="12" customFormat="1" x14ac:dyDescent="0.25">
      <c r="B104" s="156" t="s">
        <v>175</v>
      </c>
      <c r="C104" s="2"/>
      <c r="D104" s="156"/>
      <c r="F104" s="17"/>
      <c r="G104" s="17"/>
      <c r="H104" s="17"/>
    </row>
    <row r="105" spans="2:8" s="12" customFormat="1" ht="30" x14ac:dyDescent="0.25">
      <c r="B105" s="4" t="s">
        <v>176</v>
      </c>
      <c r="C105" s="3" t="s">
        <v>177</v>
      </c>
      <c r="D105" s="4" t="s">
        <v>178</v>
      </c>
      <c r="F105" s="17"/>
      <c r="G105" s="17"/>
      <c r="H105" s="17"/>
    </row>
    <row r="106" spans="2:8" s="12" customFormat="1" x14ac:dyDescent="0.25">
      <c r="B106" s="156" t="s">
        <v>165</v>
      </c>
      <c r="C106" s="2" t="s">
        <v>165</v>
      </c>
      <c r="D106" s="156" t="s">
        <v>165</v>
      </c>
      <c r="F106" s="17"/>
      <c r="G106" s="17"/>
      <c r="H106" s="17"/>
    </row>
    <row r="108" spans="2:8" s="12" customFormat="1" x14ac:dyDescent="0.25">
      <c r="B108" s="6" t="s">
        <v>179</v>
      </c>
      <c r="C108" s="14">
        <v>45443</v>
      </c>
      <c r="D108" s="156"/>
      <c r="E108" s="63"/>
      <c r="F108" s="69"/>
      <c r="G108" s="17"/>
      <c r="H108" s="17"/>
    </row>
    <row r="109" spans="2:8" s="12" customFormat="1" x14ac:dyDescent="0.25">
      <c r="B109" s="6" t="s">
        <v>180</v>
      </c>
      <c r="C109" s="7" t="s">
        <v>181</v>
      </c>
      <c r="D109" s="6" t="s">
        <v>182</v>
      </c>
      <c r="E109" s="64" t="s">
        <v>183</v>
      </c>
      <c r="F109" s="61" t="s">
        <v>184</v>
      </c>
      <c r="G109" s="60"/>
      <c r="H109" s="17"/>
    </row>
    <row r="110" spans="2:8" s="12" customFormat="1" x14ac:dyDescent="0.25">
      <c r="B110" s="67" t="s">
        <v>165</v>
      </c>
      <c r="C110" s="68" t="s">
        <v>165</v>
      </c>
      <c r="D110" s="67" t="s">
        <v>165</v>
      </c>
      <c r="E110" s="66" t="s">
        <v>165</v>
      </c>
      <c r="F110" s="65">
        <f>C102</f>
        <v>2500</v>
      </c>
      <c r="G110" s="17"/>
      <c r="H110" s="17"/>
    </row>
    <row r="113" spans="2:8" s="12" customFormat="1" x14ac:dyDescent="0.25">
      <c r="B113" s="11" t="s">
        <v>185</v>
      </c>
      <c r="C113" s="27"/>
      <c r="F113" s="17"/>
      <c r="G113" s="17"/>
      <c r="H113" s="17"/>
    </row>
    <row r="114" spans="2:8" s="12" customFormat="1" x14ac:dyDescent="0.25">
      <c r="B114" s="11"/>
      <c r="C114" s="27"/>
      <c r="F114" s="17"/>
      <c r="G114" s="17"/>
      <c r="H114" s="17"/>
    </row>
    <row r="115" spans="2:8" s="12" customFormat="1" x14ac:dyDescent="0.25">
      <c r="B115" s="11" t="s">
        <v>186</v>
      </c>
      <c r="C115" s="27"/>
      <c r="F115" s="17"/>
      <c r="G115" s="17"/>
      <c r="H115" s="17"/>
    </row>
    <row r="116" spans="2:8" s="12" customFormat="1" x14ac:dyDescent="0.25">
      <c r="B116" s="64" t="s">
        <v>187</v>
      </c>
      <c r="C116" s="7" t="s">
        <v>188</v>
      </c>
      <c r="D116" s="11"/>
      <c r="F116" s="17"/>
      <c r="G116" s="17"/>
      <c r="H116" s="17"/>
    </row>
    <row r="117" spans="2:8" s="12" customFormat="1" x14ac:dyDescent="0.25">
      <c r="B117" s="63" t="s">
        <v>1932</v>
      </c>
      <c r="C117" s="2">
        <v>148</v>
      </c>
      <c r="F117" s="17"/>
      <c r="G117" s="17"/>
      <c r="H117" s="17"/>
    </row>
    <row r="119" spans="2:8" s="12" customFormat="1" x14ac:dyDescent="0.25">
      <c r="B119" s="64" t="s">
        <v>189</v>
      </c>
      <c r="C119" s="7" t="s">
        <v>188</v>
      </c>
      <c r="F119" s="17"/>
      <c r="G119" s="17"/>
      <c r="H119" s="17"/>
    </row>
    <row r="120" spans="2:8" s="12" customFormat="1" x14ac:dyDescent="0.25">
      <c r="B120" s="63" t="s">
        <v>1932</v>
      </c>
      <c r="C120" s="2">
        <v>148</v>
      </c>
      <c r="F120" s="17"/>
      <c r="G120" s="17"/>
      <c r="H120" s="17"/>
    </row>
    <row r="123" spans="2:8" s="12" customFormat="1" x14ac:dyDescent="0.25">
      <c r="B123" s="64" t="s">
        <v>874</v>
      </c>
      <c r="C123" s="7" t="s">
        <v>191</v>
      </c>
      <c r="F123" s="17"/>
      <c r="G123" s="17"/>
      <c r="H123" s="17"/>
    </row>
    <row r="124" spans="2:8" s="12" customFormat="1" x14ac:dyDescent="0.25">
      <c r="B124" s="63" t="s">
        <v>1932</v>
      </c>
      <c r="C124" s="2">
        <v>172975000</v>
      </c>
      <c r="F124" s="17"/>
      <c r="G124" s="17"/>
      <c r="H124" s="17"/>
    </row>
    <row r="125" spans="2:8" s="12" customFormat="1" x14ac:dyDescent="0.25">
      <c r="C125" s="7">
        <f>SUM(C123:C124)</f>
        <v>172975000</v>
      </c>
      <c r="F125" s="17"/>
      <c r="G125" s="17"/>
      <c r="H125" s="17"/>
    </row>
    <row r="127" spans="2:8" s="12" customFormat="1" x14ac:dyDescent="0.25">
      <c r="B127" s="64" t="s">
        <v>190</v>
      </c>
      <c r="C127" s="7" t="s">
        <v>191</v>
      </c>
      <c r="F127" s="17"/>
      <c r="G127" s="17"/>
      <c r="H127" s="17"/>
    </row>
    <row r="128" spans="2:8" s="12" customFormat="1" x14ac:dyDescent="0.25">
      <c r="B128" s="63" t="s">
        <v>1932</v>
      </c>
      <c r="C128" s="2">
        <v>169201000</v>
      </c>
      <c r="F128" s="17"/>
      <c r="G128" s="17"/>
      <c r="H128" s="17"/>
    </row>
    <row r="129" spans="2:8" s="12" customFormat="1" x14ac:dyDescent="0.25">
      <c r="C129" s="7">
        <f>SUM(C127:C128)</f>
        <v>169201000</v>
      </c>
      <c r="F129" s="17"/>
      <c r="G129" s="17"/>
      <c r="H129" s="17"/>
    </row>
    <row r="132" spans="2:8" s="12" customFormat="1" x14ac:dyDescent="0.25">
      <c r="B132" s="6" t="s">
        <v>192</v>
      </c>
      <c r="C132" s="7">
        <f xml:space="preserve"> C129-C125</f>
        <v>-3774000</v>
      </c>
      <c r="F132" s="17"/>
      <c r="G132" s="17"/>
      <c r="H132" s="17"/>
    </row>
    <row r="134" spans="2:8" s="12" customFormat="1" x14ac:dyDescent="0.25">
      <c r="B134" s="6" t="s">
        <v>193</v>
      </c>
      <c r="C134" s="14">
        <v>45443</v>
      </c>
      <c r="D134" s="156"/>
      <c r="E134" s="63"/>
      <c r="F134" s="69"/>
      <c r="G134" s="17"/>
      <c r="H134" s="17"/>
    </row>
    <row r="135" spans="2:8" s="12" customFormat="1" x14ac:dyDescent="0.25">
      <c r="B135" s="6" t="s">
        <v>180</v>
      </c>
      <c r="C135" s="7" t="s">
        <v>181</v>
      </c>
      <c r="D135" s="6" t="s">
        <v>182</v>
      </c>
      <c r="E135" s="64" t="s">
        <v>183</v>
      </c>
      <c r="F135" s="61" t="s">
        <v>184</v>
      </c>
      <c r="G135" s="60"/>
      <c r="H135" s="17"/>
    </row>
    <row r="136" spans="2:8" s="12" customFormat="1" x14ac:dyDescent="0.25">
      <c r="B136" s="67" t="s">
        <v>165</v>
      </c>
      <c r="C136" s="68" t="s">
        <v>165</v>
      </c>
      <c r="D136" s="67" t="s">
        <v>165</v>
      </c>
      <c r="E136" s="66" t="s">
        <v>165</v>
      </c>
      <c r="F136" s="65" t="s">
        <v>165</v>
      </c>
      <c r="G136" s="17"/>
      <c r="H136" s="17"/>
    </row>
    <row r="137" spans="2:8" s="12" customFormat="1" x14ac:dyDescent="0.25">
      <c r="B137" s="11" t="s">
        <v>185</v>
      </c>
      <c r="C137" s="27"/>
      <c r="F137" s="17"/>
      <c r="G137" s="17"/>
      <c r="H137" s="17"/>
    </row>
    <row r="138" spans="2:8" s="12" customFormat="1" x14ac:dyDescent="0.25">
      <c r="B138" s="11"/>
      <c r="C138" s="27"/>
      <c r="F138" s="17"/>
      <c r="G138" s="17"/>
      <c r="H138" s="17"/>
    </row>
    <row r="139" spans="2:8" s="12" customFormat="1" x14ac:dyDescent="0.25">
      <c r="B139" s="11" t="s">
        <v>186</v>
      </c>
      <c r="C139" s="27"/>
      <c r="F139" s="17"/>
      <c r="G139" s="17"/>
      <c r="H139" s="17"/>
    </row>
    <row r="140" spans="2:8" s="12" customFormat="1" x14ac:dyDescent="0.25">
      <c r="B140" s="6" t="s">
        <v>187</v>
      </c>
      <c r="C140" s="7" t="s">
        <v>188</v>
      </c>
      <c r="D140" s="11"/>
      <c r="F140" s="17"/>
      <c r="G140" s="17"/>
      <c r="H140" s="17"/>
    </row>
    <row r="141" spans="2:8" s="12" customFormat="1" x14ac:dyDescent="0.25">
      <c r="B141" s="156" t="s">
        <v>165</v>
      </c>
      <c r="C141" s="2" t="s">
        <v>165</v>
      </c>
      <c r="F141" s="17"/>
      <c r="G141" s="17"/>
      <c r="H141" s="17"/>
    </row>
    <row r="143" spans="2:8" s="12" customFormat="1" x14ac:dyDescent="0.25">
      <c r="B143" s="6" t="s">
        <v>189</v>
      </c>
      <c r="C143" s="7" t="s">
        <v>188</v>
      </c>
      <c r="F143" s="17"/>
      <c r="G143" s="17"/>
      <c r="H143" s="17"/>
    </row>
    <row r="144" spans="2:8" s="12" customFormat="1" x14ac:dyDescent="0.25">
      <c r="B144" s="156" t="s">
        <v>165</v>
      </c>
      <c r="C144" s="2" t="s">
        <v>165</v>
      </c>
      <c r="F144" s="17"/>
      <c r="G144" s="17"/>
      <c r="H144" s="17"/>
    </row>
    <row r="146" spans="2:8" s="12" customFormat="1" x14ac:dyDescent="0.25">
      <c r="B146" s="6" t="s">
        <v>165</v>
      </c>
      <c r="C146" s="7" t="s">
        <v>165</v>
      </c>
      <c r="F146" s="17"/>
      <c r="G146" s="17"/>
      <c r="H146" s="17"/>
    </row>
    <row r="147" spans="2:8" s="12" customFormat="1" x14ac:dyDescent="0.25">
      <c r="B147" s="156" t="s">
        <v>165</v>
      </c>
      <c r="C147" s="2" t="s">
        <v>165</v>
      </c>
      <c r="F147" s="17"/>
      <c r="G147" s="17"/>
      <c r="H147" s="17"/>
    </row>
    <row r="149" spans="2:8" s="12" customFormat="1" x14ac:dyDescent="0.25">
      <c r="B149" s="64" t="s">
        <v>190</v>
      </c>
      <c r="C149" s="7" t="s">
        <v>191</v>
      </c>
      <c r="F149" s="17"/>
      <c r="G149" s="17"/>
      <c r="H149" s="17"/>
    </row>
    <row r="150" spans="2:8" s="12" customFormat="1" x14ac:dyDescent="0.25">
      <c r="B150" s="63" t="s">
        <v>165</v>
      </c>
      <c r="C150" s="2" t="s">
        <v>165</v>
      </c>
      <c r="F150" s="17"/>
      <c r="G150" s="17"/>
      <c r="H150" s="17"/>
    </row>
    <row r="152" spans="2:8" s="12" customFormat="1" x14ac:dyDescent="0.25">
      <c r="B152" s="6" t="s">
        <v>192</v>
      </c>
      <c r="C152" s="7" t="s">
        <v>165</v>
      </c>
      <c r="F152" s="17"/>
      <c r="G152" s="17"/>
      <c r="H152" s="17"/>
    </row>
    <row r="155" spans="2:8" s="12" customFormat="1" x14ac:dyDescent="0.25">
      <c r="B155" s="11" t="s">
        <v>194</v>
      </c>
      <c r="C155" s="27"/>
      <c r="F155" s="17"/>
      <c r="G155" s="17"/>
      <c r="H155" s="17"/>
    </row>
    <row r="157" spans="2:8" s="12" customFormat="1" x14ac:dyDescent="0.25">
      <c r="B157" s="6" t="s">
        <v>180</v>
      </c>
      <c r="C157" s="7" t="s">
        <v>195</v>
      </c>
      <c r="D157" s="6" t="s">
        <v>196</v>
      </c>
      <c r="E157" s="6" t="s">
        <v>197</v>
      </c>
      <c r="F157" s="60"/>
      <c r="G157" s="17"/>
      <c r="H157" s="17"/>
    </row>
    <row r="158" spans="2:8" s="12" customFormat="1" x14ac:dyDescent="0.25">
      <c r="B158" s="156" t="s">
        <v>165</v>
      </c>
      <c r="C158" s="2" t="s">
        <v>165</v>
      </c>
      <c r="D158" s="156" t="s">
        <v>165</v>
      </c>
      <c r="E158" s="156" t="s">
        <v>165</v>
      </c>
      <c r="F158" s="17"/>
      <c r="G158" s="17"/>
      <c r="H158" s="17"/>
    </row>
    <row r="161" spans="2:80" s="12" customFormat="1" x14ac:dyDescent="0.25">
      <c r="B161" s="11" t="s">
        <v>198</v>
      </c>
      <c r="C161" s="62" t="s">
        <v>165</v>
      </c>
      <c r="D161" s="11"/>
      <c r="E161" s="11"/>
      <c r="F161" s="60"/>
      <c r="G161" s="60"/>
      <c r="H161" s="60"/>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row>
    <row r="163" spans="2:80" s="12" customFormat="1" x14ac:dyDescent="0.25">
      <c r="B163" s="11" t="s">
        <v>199</v>
      </c>
      <c r="C163" s="27"/>
      <c r="F163" s="17"/>
      <c r="G163" s="17"/>
      <c r="H163" s="17"/>
    </row>
    <row r="165" spans="2:80" s="12" customFormat="1" x14ac:dyDescent="0.25">
      <c r="B165" s="6" t="s">
        <v>200</v>
      </c>
      <c r="C165" s="7" t="s">
        <v>188</v>
      </c>
      <c r="D165" s="11"/>
      <c r="F165" s="17"/>
      <c r="G165" s="17"/>
      <c r="H165" s="17"/>
    </row>
    <row r="166" spans="2:80" s="12" customFormat="1" x14ac:dyDescent="0.25">
      <c r="B166" s="156" t="s">
        <v>165</v>
      </c>
      <c r="C166" s="2" t="s">
        <v>165</v>
      </c>
      <c r="F166" s="17"/>
      <c r="G166" s="17"/>
      <c r="H166" s="17"/>
    </row>
    <row r="169" spans="2:80" s="12" customFormat="1" x14ac:dyDescent="0.25">
      <c r="B169" s="6" t="s">
        <v>201</v>
      </c>
      <c r="C169" s="7" t="s">
        <v>202</v>
      </c>
      <c r="D169" s="11"/>
      <c r="F169" s="17"/>
      <c r="G169" s="17"/>
      <c r="H169" s="17"/>
    </row>
    <row r="170" spans="2:80" s="12" customFormat="1" x14ac:dyDescent="0.25">
      <c r="B170" s="156" t="s">
        <v>165</v>
      </c>
      <c r="C170" s="2" t="s">
        <v>165</v>
      </c>
      <c r="F170" s="17"/>
      <c r="G170" s="17"/>
      <c r="H170" s="17"/>
    </row>
    <row r="173" spans="2:80" s="12" customFormat="1" x14ac:dyDescent="0.25">
      <c r="B173" s="11" t="s">
        <v>203</v>
      </c>
      <c r="C173" s="27"/>
      <c r="F173" s="17"/>
      <c r="G173" s="17"/>
      <c r="H173" s="17"/>
    </row>
    <row r="176" spans="2:80" s="12" customFormat="1" x14ac:dyDescent="0.25">
      <c r="B176" s="11" t="s">
        <v>204</v>
      </c>
      <c r="C176" s="27"/>
      <c r="F176" s="17"/>
      <c r="G176" s="17"/>
      <c r="H176" s="17"/>
    </row>
    <row r="178" spans="2:80" s="12" customFormat="1" x14ac:dyDescent="0.25">
      <c r="B178" s="6" t="s">
        <v>180</v>
      </c>
      <c r="C178" s="7" t="s">
        <v>205</v>
      </c>
      <c r="D178" s="6" t="s">
        <v>195</v>
      </c>
      <c r="E178" s="6" t="s">
        <v>196</v>
      </c>
      <c r="F178" s="61" t="s">
        <v>197</v>
      </c>
      <c r="G178" s="60"/>
      <c r="H178" s="17"/>
    </row>
    <row r="179" spans="2:80" s="12" customFormat="1" x14ac:dyDescent="0.25">
      <c r="B179" s="156" t="s">
        <v>165</v>
      </c>
      <c r="C179" s="2" t="s">
        <v>165</v>
      </c>
      <c r="D179" s="156" t="s">
        <v>165</v>
      </c>
      <c r="E179" s="156" t="s">
        <v>165</v>
      </c>
      <c r="F179" s="59" t="s">
        <v>165</v>
      </c>
      <c r="G179" s="17"/>
      <c r="H179" s="17"/>
    </row>
    <row r="182" spans="2:80" s="12" customFormat="1" x14ac:dyDescent="0.25">
      <c r="B182" s="11" t="s">
        <v>198</v>
      </c>
      <c r="C182" s="62" t="s">
        <v>165</v>
      </c>
      <c r="D182" s="11"/>
      <c r="E182" s="11"/>
      <c r="F182" s="60"/>
      <c r="G182" s="60"/>
      <c r="H182" s="60"/>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row>
    <row r="184" spans="2:80" s="12" customFormat="1" x14ac:dyDescent="0.25">
      <c r="B184" s="11" t="s">
        <v>199</v>
      </c>
      <c r="C184" s="27"/>
      <c r="F184" s="17"/>
      <c r="G184" s="17"/>
      <c r="H184" s="17"/>
    </row>
    <row r="186" spans="2:80" s="12" customFormat="1" x14ac:dyDescent="0.25">
      <c r="B186" s="6" t="s">
        <v>200</v>
      </c>
      <c r="C186" s="7" t="s">
        <v>188</v>
      </c>
      <c r="D186" s="11"/>
      <c r="F186" s="17"/>
      <c r="G186" s="17"/>
      <c r="H186" s="17"/>
    </row>
    <row r="187" spans="2:80" s="12" customFormat="1" x14ac:dyDescent="0.25">
      <c r="B187" s="156" t="s">
        <v>165</v>
      </c>
      <c r="C187" s="2" t="s">
        <v>165</v>
      </c>
      <c r="F187" s="17"/>
      <c r="G187" s="17"/>
      <c r="H187" s="17"/>
    </row>
    <row r="190" spans="2:80" s="12" customFormat="1" x14ac:dyDescent="0.25">
      <c r="B190" s="6" t="s">
        <v>201</v>
      </c>
      <c r="C190" s="7" t="s">
        <v>202</v>
      </c>
      <c r="D190" s="11"/>
      <c r="F190" s="17"/>
      <c r="G190" s="17"/>
      <c r="H190" s="17"/>
    </row>
    <row r="191" spans="2:80" s="12" customFormat="1" x14ac:dyDescent="0.25">
      <c r="B191" s="156" t="s">
        <v>165</v>
      </c>
      <c r="C191" s="2" t="s">
        <v>165</v>
      </c>
      <c r="F191" s="17"/>
      <c r="G191" s="17"/>
      <c r="H191" s="17"/>
    </row>
    <row r="194" spans="2:8" s="12" customFormat="1" x14ac:dyDescent="0.25">
      <c r="B194" s="11" t="s">
        <v>203</v>
      </c>
      <c r="C194" s="27"/>
      <c r="F194" s="17"/>
      <c r="G194" s="17"/>
      <c r="H194" s="17"/>
    </row>
    <row r="197" spans="2:8" s="12" customFormat="1" x14ac:dyDescent="0.25">
      <c r="B197" s="11" t="s">
        <v>206</v>
      </c>
      <c r="C197" s="27"/>
      <c r="F197" s="17"/>
      <c r="G197" s="17"/>
      <c r="H197" s="17"/>
    </row>
    <row r="198" spans="2:8" s="12" customFormat="1" x14ac:dyDescent="0.25">
      <c r="B198" s="6" t="s">
        <v>180</v>
      </c>
      <c r="C198" s="7" t="s">
        <v>207</v>
      </c>
      <c r="D198" s="6" t="s">
        <v>208</v>
      </c>
      <c r="E198" s="6" t="s">
        <v>209</v>
      </c>
      <c r="F198" s="61" t="s">
        <v>210</v>
      </c>
      <c r="G198" s="60"/>
      <c r="H198" s="17"/>
    </row>
    <row r="199" spans="2:8" s="12" customFormat="1" x14ac:dyDescent="0.25">
      <c r="B199" s="156" t="s">
        <v>165</v>
      </c>
      <c r="C199" s="2" t="s">
        <v>165</v>
      </c>
      <c r="D199" s="156" t="s">
        <v>165</v>
      </c>
      <c r="E199" s="156" t="s">
        <v>165</v>
      </c>
      <c r="F199" s="59" t="s">
        <v>165</v>
      </c>
      <c r="G199" s="17"/>
      <c r="H199" s="17"/>
    </row>
    <row r="200" spans="2:8" s="12" customFormat="1" x14ac:dyDescent="0.25">
      <c r="B200" s="12" t="s">
        <v>211</v>
      </c>
      <c r="C200" s="27"/>
      <c r="F200" s="17"/>
      <c r="G200" s="17"/>
      <c r="H200" s="17"/>
    </row>
  </sheetData>
  <mergeCells count="3">
    <mergeCell ref="B1:E1"/>
    <mergeCell ref="C3:C7"/>
    <mergeCell ref="D3:D7"/>
  </mergeCells>
  <hyperlinks>
    <hyperlink ref="A1" location="Index!A1" display="Index" xr:uid="{B4FD5119-0473-4354-8C86-967F19BB7D72}"/>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B02A-90D4-4A1D-A3E3-8F4B903AFB2A}">
  <sheetPr codeName="Sheet35"/>
  <dimension ref="A1:CB192"/>
  <sheetViews>
    <sheetView topLeftCell="A63"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73</v>
      </c>
      <c r="C1" s="188"/>
      <c r="D1" s="188"/>
      <c r="E1" s="188"/>
      <c r="F1" s="17"/>
      <c r="G1" s="17"/>
      <c r="H1" s="17"/>
    </row>
    <row r="3" spans="1:9" s="12" customFormat="1" ht="15" customHeight="1" x14ac:dyDescent="0.25">
      <c r="B3" s="1" t="s">
        <v>994</v>
      </c>
      <c r="C3" s="178"/>
      <c r="D3" s="179"/>
      <c r="F3" s="17"/>
      <c r="G3" s="17"/>
      <c r="H3" s="17"/>
    </row>
    <row r="4" spans="1:9" s="12" customFormat="1" ht="15" customHeight="1" x14ac:dyDescent="0.25">
      <c r="B4" s="159" t="s">
        <v>995</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159" t="s">
        <v>343</v>
      </c>
      <c r="C6" s="178"/>
      <c r="D6" s="179"/>
      <c r="F6" s="17"/>
      <c r="G6" s="17"/>
      <c r="H6" s="17"/>
    </row>
    <row r="7" spans="1:9" s="12" customFormat="1" ht="30" customHeight="1" x14ac:dyDescent="0.25">
      <c r="B7" s="159" t="s">
        <v>996</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4000000</v>
      </c>
      <c r="G15" s="17">
        <v>61262</v>
      </c>
      <c r="H15" s="17">
        <v>8.41</v>
      </c>
    </row>
    <row r="16" spans="1:9" s="12" customFormat="1" x14ac:dyDescent="0.25">
      <c r="B16" s="12" t="s">
        <v>1933</v>
      </c>
      <c r="C16" s="27" t="s">
        <v>143</v>
      </c>
      <c r="D16" s="12" t="s">
        <v>268</v>
      </c>
      <c r="E16" s="12" t="s">
        <v>997</v>
      </c>
      <c r="F16" s="17">
        <v>2717000</v>
      </c>
      <c r="G16" s="17">
        <v>38766.160000000003</v>
      </c>
      <c r="H16" s="17">
        <v>5.32</v>
      </c>
    </row>
    <row r="17" spans="2:8" s="12" customFormat="1" x14ac:dyDescent="0.25">
      <c r="B17" s="12" t="s">
        <v>1516</v>
      </c>
      <c r="C17" s="27" t="s">
        <v>143</v>
      </c>
      <c r="D17" s="12" t="s">
        <v>253</v>
      </c>
      <c r="E17" s="12" t="s">
        <v>254</v>
      </c>
      <c r="F17" s="17">
        <v>1250000</v>
      </c>
      <c r="G17" s="17">
        <v>35760</v>
      </c>
      <c r="H17" s="17">
        <v>4.91</v>
      </c>
    </row>
    <row r="18" spans="2:8" s="12" customFormat="1" x14ac:dyDescent="0.25">
      <c r="B18" s="12" t="s">
        <v>419</v>
      </c>
      <c r="C18" s="27" t="s">
        <v>143</v>
      </c>
      <c r="D18" s="12" t="s">
        <v>250</v>
      </c>
      <c r="E18" s="12" t="s">
        <v>420</v>
      </c>
      <c r="F18" s="17">
        <v>4100000</v>
      </c>
      <c r="G18" s="17">
        <v>34044.35</v>
      </c>
      <c r="H18" s="17">
        <v>4.67</v>
      </c>
    </row>
    <row r="19" spans="2:8" s="12" customFormat="1" x14ac:dyDescent="0.25">
      <c r="B19" s="12" t="s">
        <v>1515</v>
      </c>
      <c r="C19" s="27" t="s">
        <v>143</v>
      </c>
      <c r="D19" s="12" t="s">
        <v>250</v>
      </c>
      <c r="E19" s="12" t="s">
        <v>252</v>
      </c>
      <c r="F19" s="17">
        <v>2550000</v>
      </c>
      <c r="G19" s="17">
        <v>28586.78</v>
      </c>
      <c r="H19" s="17">
        <v>3.92</v>
      </c>
    </row>
    <row r="20" spans="2:8" s="12" customFormat="1" x14ac:dyDescent="0.25">
      <c r="B20" s="12" t="s">
        <v>1758</v>
      </c>
      <c r="C20" s="27" t="s">
        <v>143</v>
      </c>
      <c r="D20" s="12" t="s">
        <v>386</v>
      </c>
      <c r="E20" s="12" t="s">
        <v>664</v>
      </c>
      <c r="F20" s="17">
        <v>750000</v>
      </c>
      <c r="G20" s="17">
        <v>26547.75</v>
      </c>
      <c r="H20" s="17">
        <v>3.64</v>
      </c>
    </row>
    <row r="21" spans="2:8" s="12" customFormat="1" x14ac:dyDescent="0.25">
      <c r="B21" s="12" t="s">
        <v>1788</v>
      </c>
      <c r="C21" s="27" t="s">
        <v>143</v>
      </c>
      <c r="D21" s="12" t="s">
        <v>250</v>
      </c>
      <c r="E21" s="12" t="s">
        <v>711</v>
      </c>
      <c r="F21" s="17">
        <v>30000000</v>
      </c>
      <c r="G21" s="17">
        <v>22920</v>
      </c>
      <c r="H21" s="17">
        <v>3.15</v>
      </c>
    </row>
    <row r="22" spans="2:8" s="12" customFormat="1" x14ac:dyDescent="0.25">
      <c r="B22" s="12" t="s">
        <v>1714</v>
      </c>
      <c r="C22" s="27" t="s">
        <v>143</v>
      </c>
      <c r="D22" s="12" t="s">
        <v>264</v>
      </c>
      <c r="E22" s="12" t="s">
        <v>612</v>
      </c>
      <c r="F22" s="17">
        <v>630000</v>
      </c>
      <c r="G22" s="17">
        <v>22373.19</v>
      </c>
      <c r="H22" s="17">
        <v>3.07</v>
      </c>
    </row>
    <row r="23" spans="2:8" s="12" customFormat="1" x14ac:dyDescent="0.25">
      <c r="B23" s="12" t="s">
        <v>1608</v>
      </c>
      <c r="C23" s="27" t="s">
        <v>143</v>
      </c>
      <c r="D23" s="12" t="s">
        <v>315</v>
      </c>
      <c r="E23" s="12" t="s">
        <v>418</v>
      </c>
      <c r="F23" s="17">
        <v>1573632</v>
      </c>
      <c r="G23" s="17">
        <v>21602.03</v>
      </c>
      <c r="H23" s="17">
        <v>2.96</v>
      </c>
    </row>
    <row r="24" spans="2:8" s="12" customFormat="1" x14ac:dyDescent="0.25">
      <c r="B24" s="12" t="s">
        <v>1707</v>
      </c>
      <c r="C24" s="27" t="s">
        <v>143</v>
      </c>
      <c r="D24" s="12" t="s">
        <v>287</v>
      </c>
      <c r="E24" s="12" t="s">
        <v>592</v>
      </c>
      <c r="F24" s="17">
        <v>525000</v>
      </c>
      <c r="G24" s="17">
        <v>20392.580000000002</v>
      </c>
      <c r="H24" s="17">
        <v>2.8</v>
      </c>
    </row>
    <row r="25" spans="2:8" s="12" customFormat="1" x14ac:dyDescent="0.25">
      <c r="B25" s="12" t="s">
        <v>1613</v>
      </c>
      <c r="C25" s="27" t="s">
        <v>143</v>
      </c>
      <c r="D25" s="12" t="s">
        <v>421</v>
      </c>
      <c r="E25" s="12" t="s">
        <v>426</v>
      </c>
      <c r="F25" s="17">
        <v>2100000</v>
      </c>
      <c r="G25" s="17">
        <v>19383</v>
      </c>
      <c r="H25" s="17">
        <v>2.66</v>
      </c>
    </row>
    <row r="26" spans="2:8" s="12" customFormat="1" x14ac:dyDescent="0.25">
      <c r="B26" s="12" t="s">
        <v>1791</v>
      </c>
      <c r="C26" s="27" t="s">
        <v>143</v>
      </c>
      <c r="D26" s="12" t="s">
        <v>283</v>
      </c>
      <c r="E26" s="12" t="s">
        <v>717</v>
      </c>
      <c r="F26" s="17">
        <v>3801700</v>
      </c>
      <c r="G26" s="17">
        <v>18061.88</v>
      </c>
      <c r="H26" s="17">
        <v>2.48</v>
      </c>
    </row>
    <row r="27" spans="2:8" s="12" customFormat="1" x14ac:dyDescent="0.25">
      <c r="B27" s="12" t="s">
        <v>1815</v>
      </c>
      <c r="C27" s="27" t="s">
        <v>143</v>
      </c>
      <c r="D27" s="12" t="s">
        <v>266</v>
      </c>
      <c r="E27" s="12" t="s">
        <v>760</v>
      </c>
      <c r="F27" s="17">
        <v>1456877</v>
      </c>
      <c r="G27" s="17">
        <v>17356.5</v>
      </c>
      <c r="H27" s="17">
        <v>2.38</v>
      </c>
    </row>
    <row r="28" spans="2:8" s="12" customFormat="1" x14ac:dyDescent="0.25">
      <c r="B28" s="12" t="s">
        <v>1843</v>
      </c>
      <c r="C28" s="27" t="s">
        <v>143</v>
      </c>
      <c r="D28" s="12" t="s">
        <v>297</v>
      </c>
      <c r="E28" s="12" t="s">
        <v>847</v>
      </c>
      <c r="F28" s="17">
        <v>6000000</v>
      </c>
      <c r="G28" s="17">
        <v>17259</v>
      </c>
      <c r="H28" s="17">
        <v>2.37</v>
      </c>
    </row>
    <row r="29" spans="2:8" s="12" customFormat="1" x14ac:dyDescent="0.25">
      <c r="B29" s="12" t="s">
        <v>1640</v>
      </c>
      <c r="C29" s="27" t="s">
        <v>143</v>
      </c>
      <c r="D29" s="12" t="s">
        <v>250</v>
      </c>
      <c r="E29" s="12" t="s">
        <v>467</v>
      </c>
      <c r="F29" s="17">
        <v>7800000</v>
      </c>
      <c r="G29" s="17">
        <v>14687.4</v>
      </c>
      <c r="H29" s="17">
        <v>2.02</v>
      </c>
    </row>
    <row r="30" spans="2:8" s="12" customFormat="1" x14ac:dyDescent="0.25">
      <c r="B30" s="12" t="s">
        <v>1724</v>
      </c>
      <c r="C30" s="27" t="s">
        <v>143</v>
      </c>
      <c r="D30" s="12" t="s">
        <v>315</v>
      </c>
      <c r="E30" s="12" t="s">
        <v>622</v>
      </c>
      <c r="F30" s="17">
        <v>800000</v>
      </c>
      <c r="G30" s="17">
        <v>14226.4</v>
      </c>
      <c r="H30" s="17">
        <v>1.95</v>
      </c>
    </row>
    <row r="31" spans="2:8" s="12" customFormat="1" x14ac:dyDescent="0.25">
      <c r="B31" s="12" t="s">
        <v>360</v>
      </c>
      <c r="C31" s="27" t="s">
        <v>143</v>
      </c>
      <c r="D31" s="12" t="s">
        <v>302</v>
      </c>
      <c r="E31" s="12" t="s">
        <v>361</v>
      </c>
      <c r="F31" s="17">
        <v>1778049</v>
      </c>
      <c r="G31" s="17">
        <v>13988.8</v>
      </c>
      <c r="H31" s="17">
        <v>1.92</v>
      </c>
    </row>
    <row r="32" spans="2:8" s="12" customFormat="1" x14ac:dyDescent="0.25">
      <c r="B32" s="12" t="s">
        <v>1698</v>
      </c>
      <c r="C32" s="27" t="s">
        <v>143</v>
      </c>
      <c r="D32" s="12" t="s">
        <v>285</v>
      </c>
      <c r="E32" s="12" t="s">
        <v>583</v>
      </c>
      <c r="F32" s="17">
        <v>2200000</v>
      </c>
      <c r="G32" s="17">
        <v>13919.4</v>
      </c>
      <c r="H32" s="17">
        <v>1.91</v>
      </c>
    </row>
    <row r="33" spans="2:8" s="12" customFormat="1" x14ac:dyDescent="0.25">
      <c r="B33" s="12" t="s">
        <v>1522</v>
      </c>
      <c r="C33" s="27" t="s">
        <v>143</v>
      </c>
      <c r="D33" s="12" t="s">
        <v>259</v>
      </c>
      <c r="E33" s="12" t="s">
        <v>260</v>
      </c>
      <c r="F33" s="17">
        <v>360000</v>
      </c>
      <c r="G33" s="17">
        <v>13209.48</v>
      </c>
      <c r="H33" s="17">
        <v>1.81</v>
      </c>
    </row>
    <row r="34" spans="2:8" s="12" customFormat="1" x14ac:dyDescent="0.25">
      <c r="B34" s="12" t="s">
        <v>1813</v>
      </c>
      <c r="C34" s="27" t="s">
        <v>143</v>
      </c>
      <c r="D34" s="12" t="s">
        <v>264</v>
      </c>
      <c r="E34" s="12" t="s">
        <v>756</v>
      </c>
      <c r="F34" s="17">
        <v>350000</v>
      </c>
      <c r="G34" s="17">
        <v>12867.05</v>
      </c>
      <c r="H34" s="17">
        <v>1.77</v>
      </c>
    </row>
    <row r="35" spans="2:8" s="12" customFormat="1" x14ac:dyDescent="0.25">
      <c r="B35" s="12" t="s">
        <v>1571</v>
      </c>
      <c r="C35" s="27" t="s">
        <v>143</v>
      </c>
      <c r="D35" s="12" t="s">
        <v>347</v>
      </c>
      <c r="E35" s="12" t="s">
        <v>348</v>
      </c>
      <c r="F35" s="17">
        <v>2250000</v>
      </c>
      <c r="G35" s="17">
        <v>12771</v>
      </c>
      <c r="H35" s="17">
        <v>1.75</v>
      </c>
    </row>
    <row r="36" spans="2:8" s="12" customFormat="1" x14ac:dyDescent="0.25">
      <c r="B36" s="12" t="s">
        <v>1934</v>
      </c>
      <c r="C36" s="27" t="s">
        <v>143</v>
      </c>
      <c r="D36" s="12" t="s">
        <v>285</v>
      </c>
      <c r="E36" s="12" t="s">
        <v>998</v>
      </c>
      <c r="F36" s="17">
        <v>4600000</v>
      </c>
      <c r="G36" s="17">
        <v>12309.6</v>
      </c>
      <c r="H36" s="17">
        <v>1.69</v>
      </c>
    </row>
    <row r="37" spans="2:8" s="12" customFormat="1" x14ac:dyDescent="0.25">
      <c r="B37" s="12" t="s">
        <v>1572</v>
      </c>
      <c r="C37" s="27" t="s">
        <v>143</v>
      </c>
      <c r="D37" s="12" t="s">
        <v>293</v>
      </c>
      <c r="E37" s="12" t="s">
        <v>349</v>
      </c>
      <c r="F37" s="17">
        <v>102551</v>
      </c>
      <c r="G37" s="17">
        <v>11962.22</v>
      </c>
      <c r="H37" s="17">
        <v>1.64</v>
      </c>
    </row>
    <row r="38" spans="2:8" s="12" customFormat="1" x14ac:dyDescent="0.25">
      <c r="B38" s="12" t="s">
        <v>1569</v>
      </c>
      <c r="C38" s="27" t="s">
        <v>143</v>
      </c>
      <c r="D38" s="12" t="s">
        <v>293</v>
      </c>
      <c r="E38" s="12" t="s">
        <v>345</v>
      </c>
      <c r="F38" s="17">
        <v>278942</v>
      </c>
      <c r="G38" s="17">
        <v>11914.17</v>
      </c>
      <c r="H38" s="17">
        <v>1.64</v>
      </c>
    </row>
    <row r="39" spans="2:8" s="12" customFormat="1" x14ac:dyDescent="0.25">
      <c r="B39" s="12" t="s">
        <v>1716</v>
      </c>
      <c r="C39" s="27" t="s">
        <v>143</v>
      </c>
      <c r="D39" s="12" t="s">
        <v>447</v>
      </c>
      <c r="E39" s="12" t="s">
        <v>614</v>
      </c>
      <c r="F39" s="17">
        <v>5200000</v>
      </c>
      <c r="G39" s="17">
        <v>11648</v>
      </c>
      <c r="H39" s="17">
        <v>1.6</v>
      </c>
    </row>
    <row r="40" spans="2:8" s="12" customFormat="1" x14ac:dyDescent="0.25">
      <c r="B40" s="12" t="s">
        <v>1518</v>
      </c>
      <c r="C40" s="27" t="s">
        <v>143</v>
      </c>
      <c r="D40" s="12" t="s">
        <v>144</v>
      </c>
      <c r="E40" s="12" t="s">
        <v>146</v>
      </c>
      <c r="F40" s="17">
        <v>314205</v>
      </c>
      <c r="G40" s="17">
        <v>11534.31</v>
      </c>
      <c r="H40" s="17">
        <v>1.58</v>
      </c>
    </row>
    <row r="41" spans="2:8" s="12" customFormat="1" x14ac:dyDescent="0.25">
      <c r="B41" s="12" t="s">
        <v>1540</v>
      </c>
      <c r="C41" s="27" t="s">
        <v>143</v>
      </c>
      <c r="D41" s="12" t="s">
        <v>270</v>
      </c>
      <c r="E41" s="12" t="s">
        <v>290</v>
      </c>
      <c r="F41" s="17">
        <v>450000</v>
      </c>
      <c r="G41" s="17">
        <v>11458.8</v>
      </c>
      <c r="H41" s="17">
        <v>1.57</v>
      </c>
    </row>
    <row r="42" spans="2:8" s="12" customFormat="1" x14ac:dyDescent="0.25">
      <c r="B42" s="12" t="s">
        <v>1753</v>
      </c>
      <c r="C42" s="27" t="s">
        <v>143</v>
      </c>
      <c r="D42" s="12" t="s">
        <v>264</v>
      </c>
      <c r="E42" s="12" t="s">
        <v>659</v>
      </c>
      <c r="F42" s="17">
        <v>720646</v>
      </c>
      <c r="G42" s="17">
        <v>11202.8</v>
      </c>
      <c r="H42" s="17">
        <v>1.54</v>
      </c>
    </row>
    <row r="43" spans="2:8" s="12" customFormat="1" x14ac:dyDescent="0.25">
      <c r="B43" s="12" t="s">
        <v>1754</v>
      </c>
      <c r="C43" s="27" t="s">
        <v>143</v>
      </c>
      <c r="D43" s="12" t="s">
        <v>275</v>
      </c>
      <c r="E43" s="12" t="s">
        <v>660</v>
      </c>
      <c r="F43" s="17">
        <v>700000</v>
      </c>
      <c r="G43" s="17">
        <v>11077.85</v>
      </c>
      <c r="H43" s="17">
        <v>1.52</v>
      </c>
    </row>
    <row r="44" spans="2:8" s="12" customFormat="1" x14ac:dyDescent="0.25">
      <c r="B44" s="12" t="s">
        <v>1520</v>
      </c>
      <c r="C44" s="27" t="s">
        <v>143</v>
      </c>
      <c r="D44" s="12" t="s">
        <v>256</v>
      </c>
      <c r="E44" s="12" t="s">
        <v>257</v>
      </c>
      <c r="F44" s="17">
        <v>2303000</v>
      </c>
      <c r="G44" s="17">
        <v>9821.14</v>
      </c>
      <c r="H44" s="17">
        <v>1.35</v>
      </c>
    </row>
    <row r="45" spans="2:8" s="12" customFormat="1" x14ac:dyDescent="0.25">
      <c r="B45" s="12" t="s">
        <v>1533</v>
      </c>
      <c r="C45" s="27" t="s">
        <v>143</v>
      </c>
      <c r="D45" s="12" t="s">
        <v>278</v>
      </c>
      <c r="E45" s="12" t="s">
        <v>279</v>
      </c>
      <c r="F45" s="17">
        <v>180000</v>
      </c>
      <c r="G45" s="17">
        <v>9728.3700000000008</v>
      </c>
      <c r="H45" s="17">
        <v>1.34</v>
      </c>
    </row>
    <row r="46" spans="2:8" s="12" customFormat="1" x14ac:dyDescent="0.25">
      <c r="B46" s="12" t="s">
        <v>1609</v>
      </c>
      <c r="C46" s="27" t="s">
        <v>143</v>
      </c>
      <c r="D46" s="12" t="s">
        <v>421</v>
      </c>
      <c r="E46" s="12" t="s">
        <v>422</v>
      </c>
      <c r="F46" s="17">
        <v>375000</v>
      </c>
      <c r="G46" s="17">
        <v>9398.44</v>
      </c>
      <c r="H46" s="17">
        <v>1.29</v>
      </c>
    </row>
    <row r="47" spans="2:8" s="12" customFormat="1" x14ac:dyDescent="0.25">
      <c r="B47" s="12" t="s">
        <v>1579</v>
      </c>
      <c r="C47" s="27" t="s">
        <v>143</v>
      </c>
      <c r="D47" s="12" t="s">
        <v>347</v>
      </c>
      <c r="E47" s="12" t="s">
        <v>359</v>
      </c>
      <c r="F47" s="17">
        <v>4500000</v>
      </c>
      <c r="G47" s="17">
        <v>8916.75</v>
      </c>
      <c r="H47" s="17">
        <v>1.22</v>
      </c>
    </row>
    <row r="48" spans="2:8" s="12" customFormat="1" x14ac:dyDescent="0.25">
      <c r="B48" s="12" t="s">
        <v>1685</v>
      </c>
      <c r="C48" s="27" t="s">
        <v>143</v>
      </c>
      <c r="D48" s="12" t="s">
        <v>270</v>
      </c>
      <c r="E48" s="12" t="s">
        <v>558</v>
      </c>
      <c r="F48" s="17">
        <v>1100000</v>
      </c>
      <c r="G48" s="17">
        <v>8160.35</v>
      </c>
      <c r="H48" s="17">
        <v>1.1200000000000001</v>
      </c>
    </row>
    <row r="49" spans="2:8" s="12" customFormat="1" x14ac:dyDescent="0.25">
      <c r="B49" s="12" t="s">
        <v>1935</v>
      </c>
      <c r="C49" s="27" t="s">
        <v>143</v>
      </c>
      <c r="D49" s="12" t="s">
        <v>324</v>
      </c>
      <c r="E49" s="12" t="s">
        <v>999</v>
      </c>
      <c r="F49" s="17">
        <v>5203000</v>
      </c>
      <c r="G49" s="17">
        <v>8012.62</v>
      </c>
      <c r="H49" s="17">
        <v>1.1000000000000001</v>
      </c>
    </row>
    <row r="50" spans="2:8" s="12" customFormat="1" x14ac:dyDescent="0.25">
      <c r="B50" s="12" t="s">
        <v>1795</v>
      </c>
      <c r="C50" s="27" t="s">
        <v>143</v>
      </c>
      <c r="D50" s="12" t="s">
        <v>275</v>
      </c>
      <c r="E50" s="12" t="s">
        <v>723</v>
      </c>
      <c r="F50" s="17">
        <v>327937</v>
      </c>
      <c r="G50" s="17">
        <v>7651.26</v>
      </c>
      <c r="H50" s="17">
        <v>1.05</v>
      </c>
    </row>
    <row r="51" spans="2:8" s="12" customFormat="1" x14ac:dyDescent="0.25">
      <c r="B51" s="12" t="s">
        <v>1517</v>
      </c>
      <c r="C51" s="27" t="s">
        <v>143</v>
      </c>
      <c r="D51" s="12" t="s">
        <v>144</v>
      </c>
      <c r="E51" s="12" t="s">
        <v>145</v>
      </c>
      <c r="F51" s="17">
        <v>500000</v>
      </c>
      <c r="G51" s="17">
        <v>7034.5</v>
      </c>
      <c r="H51" s="17">
        <v>0.97</v>
      </c>
    </row>
    <row r="52" spans="2:8" s="12" customFormat="1" x14ac:dyDescent="0.25">
      <c r="B52" s="12" t="s">
        <v>1738</v>
      </c>
      <c r="C52" s="27" t="s">
        <v>143</v>
      </c>
      <c r="D52" s="12" t="s">
        <v>309</v>
      </c>
      <c r="E52" s="12" t="s">
        <v>639</v>
      </c>
      <c r="F52" s="17">
        <v>1950000</v>
      </c>
      <c r="G52" s="17">
        <v>5655</v>
      </c>
      <c r="H52" s="17">
        <v>0.78</v>
      </c>
    </row>
    <row r="53" spans="2:8" s="12" customFormat="1" x14ac:dyDescent="0.25">
      <c r="B53" s="12" t="s">
        <v>1528</v>
      </c>
      <c r="C53" s="27" t="s">
        <v>143</v>
      </c>
      <c r="D53" s="12" t="s">
        <v>270</v>
      </c>
      <c r="E53" s="12" t="s">
        <v>271</v>
      </c>
      <c r="F53" s="17">
        <v>56000</v>
      </c>
      <c r="G53" s="17">
        <v>5552.68</v>
      </c>
      <c r="H53" s="17">
        <v>0.76</v>
      </c>
    </row>
    <row r="54" spans="2:8" s="12" customFormat="1" x14ac:dyDescent="0.25">
      <c r="B54" s="12" t="s">
        <v>1824</v>
      </c>
      <c r="C54" s="27" t="s">
        <v>143</v>
      </c>
      <c r="D54" s="12" t="s">
        <v>144</v>
      </c>
      <c r="E54" s="12" t="s">
        <v>781</v>
      </c>
      <c r="F54" s="17">
        <v>73934</v>
      </c>
      <c r="G54" s="17">
        <v>5511.74</v>
      </c>
      <c r="H54" s="17">
        <v>0.76</v>
      </c>
    </row>
    <row r="55" spans="2:8" s="12" customFormat="1" x14ac:dyDescent="0.25">
      <c r="B55" s="12" t="s">
        <v>1524</v>
      </c>
      <c r="C55" s="27" t="s">
        <v>143</v>
      </c>
      <c r="D55" s="12" t="s">
        <v>250</v>
      </c>
      <c r="E55" s="12" t="s">
        <v>263</v>
      </c>
      <c r="F55" s="17">
        <v>290000</v>
      </c>
      <c r="G55" s="17">
        <v>4873.16</v>
      </c>
      <c r="H55" s="17">
        <v>0.67</v>
      </c>
    </row>
    <row r="56" spans="2:8" s="12" customFormat="1" x14ac:dyDescent="0.25">
      <c r="B56" s="12" t="s">
        <v>1597</v>
      </c>
      <c r="C56" s="27" t="s">
        <v>143</v>
      </c>
      <c r="D56" s="12" t="s">
        <v>261</v>
      </c>
      <c r="E56" s="12" t="s">
        <v>385</v>
      </c>
      <c r="F56" s="17">
        <v>181800</v>
      </c>
      <c r="G56" s="17">
        <v>4664.17</v>
      </c>
      <c r="H56" s="17">
        <v>0.64</v>
      </c>
    </row>
    <row r="57" spans="2:8" s="12" customFormat="1" x14ac:dyDescent="0.25">
      <c r="B57" s="12" t="s">
        <v>1715</v>
      </c>
      <c r="C57" s="27" t="s">
        <v>143</v>
      </c>
      <c r="D57" s="12" t="s">
        <v>266</v>
      </c>
      <c r="E57" s="12" t="s">
        <v>613</v>
      </c>
      <c r="F57" s="17">
        <v>127832</v>
      </c>
      <c r="G57" s="17">
        <v>4572.3599999999997</v>
      </c>
      <c r="H57" s="17">
        <v>0.63</v>
      </c>
    </row>
    <row r="58" spans="2:8" s="12" customFormat="1" x14ac:dyDescent="0.25">
      <c r="B58" s="12" t="s">
        <v>1936</v>
      </c>
      <c r="C58" s="27" t="s">
        <v>143</v>
      </c>
      <c r="D58" s="12" t="s">
        <v>280</v>
      </c>
      <c r="E58" s="12" t="s">
        <v>1000</v>
      </c>
      <c r="F58" s="17">
        <v>296277</v>
      </c>
      <c r="G58" s="17">
        <v>4237.0600000000004</v>
      </c>
      <c r="H58" s="17">
        <v>0.57999999999999996</v>
      </c>
    </row>
    <row r="59" spans="2:8" s="12" customFormat="1" x14ac:dyDescent="0.25">
      <c r="B59" s="12" t="s">
        <v>1793</v>
      </c>
      <c r="C59" s="27" t="s">
        <v>143</v>
      </c>
      <c r="D59" s="12" t="s">
        <v>283</v>
      </c>
      <c r="E59" s="12" t="s">
        <v>721</v>
      </c>
      <c r="F59" s="17">
        <v>502392</v>
      </c>
      <c r="G59" s="17">
        <v>3376.58</v>
      </c>
      <c r="H59" s="17">
        <v>0.46</v>
      </c>
    </row>
    <row r="60" spans="2:8" s="12" customFormat="1" x14ac:dyDescent="0.25">
      <c r="B60" s="12" t="s">
        <v>482</v>
      </c>
      <c r="C60" s="27" t="s">
        <v>143</v>
      </c>
      <c r="D60" s="12" t="s">
        <v>285</v>
      </c>
      <c r="E60" s="12" t="s">
        <v>483</v>
      </c>
      <c r="F60" s="17">
        <v>970000</v>
      </c>
      <c r="G60" s="17">
        <v>3340.2</v>
      </c>
      <c r="H60" s="17">
        <v>0.46</v>
      </c>
    </row>
    <row r="61" spans="2:8" s="12" customFormat="1" x14ac:dyDescent="0.25">
      <c r="B61" s="12" t="s">
        <v>1762</v>
      </c>
      <c r="C61" s="27" t="s">
        <v>143</v>
      </c>
      <c r="D61" s="12" t="s">
        <v>275</v>
      </c>
      <c r="E61" s="12" t="s">
        <v>668</v>
      </c>
      <c r="F61" s="17">
        <v>62937</v>
      </c>
      <c r="G61" s="17">
        <v>3027.55</v>
      </c>
      <c r="H61" s="17">
        <v>0.42</v>
      </c>
    </row>
    <row r="62" spans="2:8" s="12" customFormat="1" x14ac:dyDescent="0.25">
      <c r="B62" s="12" t="s">
        <v>1531</v>
      </c>
      <c r="C62" s="27" t="s">
        <v>143</v>
      </c>
      <c r="D62" s="12" t="s">
        <v>275</v>
      </c>
      <c r="E62" s="12" t="s">
        <v>276</v>
      </c>
      <c r="F62" s="17">
        <v>50000</v>
      </c>
      <c r="G62" s="17">
        <v>2895.93</v>
      </c>
      <c r="H62" s="17">
        <v>0.4</v>
      </c>
    </row>
    <row r="63" spans="2:8" s="12" customFormat="1" x14ac:dyDescent="0.25">
      <c r="B63" s="12" t="s">
        <v>1535</v>
      </c>
      <c r="C63" s="27" t="s">
        <v>143</v>
      </c>
      <c r="D63" s="12" t="s">
        <v>256</v>
      </c>
      <c r="E63" s="12" t="s">
        <v>282</v>
      </c>
      <c r="F63" s="17">
        <v>115000</v>
      </c>
      <c r="G63" s="17">
        <v>2678.41</v>
      </c>
      <c r="H63" s="17">
        <v>0.37</v>
      </c>
    </row>
    <row r="64" spans="2:8" s="12" customFormat="1" x14ac:dyDescent="0.25">
      <c r="B64" s="12" t="s">
        <v>1550</v>
      </c>
      <c r="C64" s="27" t="s">
        <v>143</v>
      </c>
      <c r="D64" s="12" t="s">
        <v>275</v>
      </c>
      <c r="E64" s="12" t="s">
        <v>306</v>
      </c>
      <c r="F64" s="17">
        <v>27375</v>
      </c>
      <c r="G64" s="17">
        <v>1179.0999999999999</v>
      </c>
      <c r="H64" s="17">
        <v>0.16</v>
      </c>
    </row>
    <row r="65" spans="2:8" s="12" customFormat="1" x14ac:dyDescent="0.25">
      <c r="B65" s="12" t="s">
        <v>1862</v>
      </c>
      <c r="C65" s="27" t="s">
        <v>143</v>
      </c>
      <c r="D65" s="12" t="s">
        <v>315</v>
      </c>
      <c r="E65" s="12" t="s">
        <v>890</v>
      </c>
      <c r="F65" s="17">
        <v>103571</v>
      </c>
      <c r="G65" s="17">
        <v>1021.99</v>
      </c>
      <c r="H65" s="17">
        <v>0.14000000000000001</v>
      </c>
    </row>
    <row r="66" spans="2:8" s="12" customFormat="1" x14ac:dyDescent="0.25">
      <c r="B66" s="11" t="s">
        <v>155</v>
      </c>
      <c r="C66" s="62"/>
      <c r="D66" s="11"/>
      <c r="E66" s="11"/>
      <c r="F66" s="60"/>
      <c r="G66" s="60">
        <f>SUM(G12:G65)</f>
        <v>694401.86000000022</v>
      </c>
      <c r="H66" s="60">
        <f>SUM(H12:H65)</f>
        <v>95.32</v>
      </c>
    </row>
    <row r="67" spans="2:8" s="12" customFormat="1" x14ac:dyDescent="0.25">
      <c r="B67" s="11" t="s">
        <v>156</v>
      </c>
      <c r="C67" s="62"/>
      <c r="D67" s="11"/>
      <c r="E67" s="11"/>
      <c r="F67" s="60"/>
      <c r="G67" s="60">
        <v>22193.68</v>
      </c>
      <c r="H67" s="60">
        <v>3.05</v>
      </c>
    </row>
    <row r="68" spans="2:8" s="12" customFormat="1" x14ac:dyDescent="0.25">
      <c r="B68" s="11" t="s">
        <v>157</v>
      </c>
      <c r="C68" s="62"/>
      <c r="D68" s="11"/>
      <c r="E68" s="11"/>
      <c r="F68" s="60"/>
      <c r="G68" s="60">
        <v>716595.54</v>
      </c>
      <c r="H68" s="60">
        <v>98.37</v>
      </c>
    </row>
    <row r="69" spans="2:8" s="12" customFormat="1" x14ac:dyDescent="0.25">
      <c r="B69" s="11" t="s">
        <v>231</v>
      </c>
      <c r="C69" s="62"/>
      <c r="D69" s="11"/>
      <c r="E69" s="11"/>
      <c r="F69" s="60"/>
      <c r="G69" s="60">
        <v>11998.546726780063</v>
      </c>
      <c r="H69" s="60">
        <v>1.6299999999999955</v>
      </c>
    </row>
    <row r="70" spans="2:8" s="12" customFormat="1" x14ac:dyDescent="0.25">
      <c r="B70" s="11" t="s">
        <v>159</v>
      </c>
      <c r="C70" s="62"/>
      <c r="D70" s="11"/>
      <c r="E70" s="11"/>
      <c r="F70" s="60"/>
      <c r="G70" s="60">
        <v>728594.08672678005</v>
      </c>
      <c r="H70" s="60">
        <v>100</v>
      </c>
    </row>
    <row r="71" spans="2:8" s="12" customFormat="1" x14ac:dyDescent="0.25">
      <c r="B71" s="12" t="s">
        <v>160</v>
      </c>
      <c r="C71" s="27"/>
      <c r="F71" s="17"/>
      <c r="G71" s="17"/>
      <c r="H71" s="17"/>
    </row>
    <row r="72" spans="2:8" s="12" customFormat="1" x14ac:dyDescent="0.25">
      <c r="B72" s="11" t="s">
        <v>161</v>
      </c>
      <c r="C72" s="27"/>
      <c r="F72" s="17"/>
      <c r="G72" s="17"/>
      <c r="H72" s="17"/>
    </row>
    <row r="73" spans="2:8" s="12" customFormat="1" x14ac:dyDescent="0.25">
      <c r="B73" s="11" t="s">
        <v>162</v>
      </c>
      <c r="C73" s="27" t="s">
        <v>163</v>
      </c>
      <c r="F73" s="17"/>
      <c r="G73" s="17"/>
      <c r="H73" s="17"/>
    </row>
    <row r="74" spans="2:8" s="12" customFormat="1" x14ac:dyDescent="0.25">
      <c r="B74" s="11" t="s">
        <v>166</v>
      </c>
      <c r="C74" s="27" t="s">
        <v>165</v>
      </c>
      <c r="F74" s="17"/>
      <c r="G74" s="17"/>
      <c r="H74" s="17"/>
    </row>
    <row r="75" spans="2:8" s="12" customFormat="1" x14ac:dyDescent="0.25">
      <c r="B75" s="11" t="s">
        <v>167</v>
      </c>
      <c r="C75" s="27" t="s">
        <v>165</v>
      </c>
      <c r="F75" s="17"/>
      <c r="G75" s="17"/>
      <c r="H75" s="17"/>
    </row>
    <row r="76" spans="2:8" s="12" customFormat="1" x14ac:dyDescent="0.25">
      <c r="B76" s="11" t="s">
        <v>168</v>
      </c>
      <c r="C76" s="27" t="s">
        <v>169</v>
      </c>
      <c r="F76" s="17"/>
      <c r="G76" s="17"/>
      <c r="H76" s="17"/>
    </row>
    <row r="77" spans="2:8" s="12" customFormat="1" x14ac:dyDescent="0.25">
      <c r="B77" s="11" t="s">
        <v>1001</v>
      </c>
      <c r="C77" s="62"/>
      <c r="F77" s="17"/>
      <c r="G77" s="17"/>
      <c r="H77" s="17"/>
    </row>
    <row r="78" spans="2:8" s="12" customFormat="1" x14ac:dyDescent="0.25">
      <c r="B78" s="11" t="s">
        <v>1002</v>
      </c>
      <c r="C78" s="62"/>
      <c r="F78" s="17"/>
      <c r="G78" s="17"/>
      <c r="H78" s="17"/>
    </row>
    <row r="79" spans="2:8" s="12" customFormat="1" x14ac:dyDescent="0.25">
      <c r="B79" s="11" t="s">
        <v>1003</v>
      </c>
      <c r="C79" s="62"/>
      <c r="F79" s="17"/>
      <c r="G79" s="17"/>
      <c r="H79" s="17"/>
    </row>
    <row r="80" spans="2:8" s="12" customFormat="1" x14ac:dyDescent="0.25">
      <c r="B80" s="11" t="s">
        <v>1004</v>
      </c>
      <c r="C80" s="62"/>
      <c r="F80" s="17"/>
      <c r="G80" s="17"/>
      <c r="H80" s="17"/>
    </row>
    <row r="81" spans="2:8" s="12" customFormat="1" x14ac:dyDescent="0.25">
      <c r="B81" s="11" t="s">
        <v>1005</v>
      </c>
      <c r="C81" s="62"/>
      <c r="F81" s="17"/>
      <c r="G81" s="17"/>
      <c r="H81" s="17"/>
    </row>
    <row r="82" spans="2:8" s="12" customFormat="1" x14ac:dyDescent="0.25">
      <c r="B82" s="11" t="s">
        <v>1006</v>
      </c>
      <c r="C82" s="62"/>
      <c r="F82" s="17"/>
      <c r="G82" s="17"/>
      <c r="H82" s="17"/>
    </row>
    <row r="83" spans="2:8" s="12" customFormat="1" x14ac:dyDescent="0.25">
      <c r="B83" s="11" t="s">
        <v>1007</v>
      </c>
      <c r="C83" s="62"/>
      <c r="F83" s="17"/>
      <c r="G83" s="17"/>
      <c r="H83" s="17"/>
    </row>
    <row r="84" spans="2:8" s="12" customFormat="1" x14ac:dyDescent="0.25">
      <c r="B84" s="11" t="s">
        <v>1008</v>
      </c>
      <c r="C84" s="62"/>
      <c r="F84" s="17"/>
      <c r="G84" s="17"/>
      <c r="H84" s="17"/>
    </row>
    <row r="85" spans="2:8" s="12" customFormat="1" x14ac:dyDescent="0.25">
      <c r="B85" s="11" t="s">
        <v>3515</v>
      </c>
      <c r="C85" s="62"/>
      <c r="F85" s="17"/>
      <c r="G85" s="17"/>
      <c r="H85" s="17"/>
    </row>
    <row r="86" spans="2:8" s="12" customFormat="1" x14ac:dyDescent="0.25">
      <c r="B86" s="12" t="s">
        <v>174</v>
      </c>
      <c r="C86" s="27"/>
      <c r="F86" s="17"/>
      <c r="G86" s="17"/>
      <c r="H86" s="17"/>
    </row>
    <row r="87" spans="2:8" s="12" customFormat="1" x14ac:dyDescent="0.25">
      <c r="B87" s="12" t="s">
        <v>234</v>
      </c>
      <c r="C87" s="27"/>
      <c r="F87" s="17"/>
      <c r="G87" s="17"/>
      <c r="H87" s="17"/>
    </row>
    <row r="90" spans="2:8" s="12" customFormat="1" x14ac:dyDescent="0.25">
      <c r="B90" s="6" t="s">
        <v>1500</v>
      </c>
      <c r="C90" s="7"/>
      <c r="F90" s="17"/>
      <c r="G90" s="17"/>
      <c r="H90" s="17"/>
    </row>
    <row r="91" spans="2:8" s="12" customFormat="1" ht="30" x14ac:dyDescent="0.25">
      <c r="B91" s="6" t="s">
        <v>235</v>
      </c>
      <c r="C91" s="8" t="s">
        <v>236</v>
      </c>
      <c r="F91" s="17"/>
      <c r="G91" s="17"/>
      <c r="H91" s="17"/>
    </row>
    <row r="92" spans="2:8" s="12" customFormat="1" x14ac:dyDescent="0.25">
      <c r="B92" s="156" t="s">
        <v>237</v>
      </c>
      <c r="C92" s="2"/>
      <c r="F92" s="17"/>
      <c r="G92" s="17"/>
      <c r="H92" s="17"/>
    </row>
    <row r="93" spans="2:8" s="12" customFormat="1" x14ac:dyDescent="0.25">
      <c r="B93" s="156" t="s">
        <v>238</v>
      </c>
      <c r="C93" s="2"/>
      <c r="F93" s="17"/>
      <c r="G93" s="17"/>
      <c r="H93" s="17"/>
    </row>
    <row r="94" spans="2:8" s="12" customFormat="1" x14ac:dyDescent="0.25">
      <c r="B94" s="156" t="s">
        <v>239</v>
      </c>
      <c r="C94" s="2"/>
      <c r="F94" s="17"/>
      <c r="G94" s="17"/>
      <c r="H94" s="17"/>
    </row>
    <row r="95" spans="2:8" s="12" customFormat="1" x14ac:dyDescent="0.25">
      <c r="B95" s="156" t="s">
        <v>240</v>
      </c>
      <c r="C95" s="2"/>
      <c r="F95" s="17"/>
      <c r="G95" s="17"/>
      <c r="H95" s="17"/>
    </row>
    <row r="96" spans="2:8" s="12" customFormat="1" x14ac:dyDescent="0.25">
      <c r="B96" s="156" t="s">
        <v>241</v>
      </c>
      <c r="C96" s="2"/>
      <c r="F96" s="17"/>
      <c r="G96" s="17"/>
      <c r="H96" s="17"/>
    </row>
    <row r="97" spans="2:8" s="12" customFormat="1" x14ac:dyDescent="0.25">
      <c r="B97" s="156" t="s">
        <v>242</v>
      </c>
      <c r="C97" s="2"/>
      <c r="F97" s="17"/>
      <c r="G97" s="17"/>
      <c r="H97" s="17"/>
    </row>
    <row r="98" spans="2:8" s="12" customFormat="1" x14ac:dyDescent="0.25">
      <c r="B98" s="6" t="s">
        <v>243</v>
      </c>
      <c r="C98" s="7"/>
      <c r="F98" s="17"/>
      <c r="G98" s="17"/>
      <c r="H98" s="17"/>
    </row>
    <row r="100" spans="2:8" s="12" customFormat="1" x14ac:dyDescent="0.25">
      <c r="B100" s="156" t="s">
        <v>175</v>
      </c>
      <c r="C100" s="2"/>
      <c r="D100" s="156"/>
      <c r="F100" s="17"/>
      <c r="G100" s="17"/>
      <c r="H100" s="17"/>
    </row>
    <row r="101" spans="2:8" s="12" customFormat="1" ht="30" x14ac:dyDescent="0.25">
      <c r="B101" s="4" t="s">
        <v>176</v>
      </c>
      <c r="C101" s="3" t="s">
        <v>177</v>
      </c>
      <c r="D101" s="4" t="s">
        <v>178</v>
      </c>
      <c r="F101" s="17"/>
      <c r="G101" s="17"/>
      <c r="H101" s="17"/>
    </row>
    <row r="102" spans="2:8" s="12" customFormat="1" x14ac:dyDescent="0.25">
      <c r="B102" s="156" t="s">
        <v>165</v>
      </c>
      <c r="C102" s="2" t="s">
        <v>165</v>
      </c>
      <c r="D102" s="156" t="s">
        <v>165</v>
      </c>
      <c r="F102" s="17"/>
      <c r="G102" s="17"/>
      <c r="H102" s="17"/>
    </row>
    <row r="104" spans="2:8" s="12" customFormat="1" x14ac:dyDescent="0.25">
      <c r="B104" s="6" t="s">
        <v>179</v>
      </c>
      <c r="C104" s="14">
        <v>45443</v>
      </c>
      <c r="D104" s="156"/>
      <c r="E104" s="63"/>
      <c r="F104" s="69"/>
      <c r="G104" s="17"/>
      <c r="H104" s="17"/>
    </row>
    <row r="105" spans="2:8" s="12" customFormat="1" x14ac:dyDescent="0.25">
      <c r="B105" s="6" t="s">
        <v>180</v>
      </c>
      <c r="C105" s="7" t="s">
        <v>181</v>
      </c>
      <c r="D105" s="6" t="s">
        <v>182</v>
      </c>
      <c r="E105" s="64" t="s">
        <v>183</v>
      </c>
      <c r="F105" s="61" t="s">
        <v>184</v>
      </c>
      <c r="G105" s="60"/>
      <c r="H105" s="17"/>
    </row>
    <row r="106" spans="2:8" s="12" customFormat="1" x14ac:dyDescent="0.25">
      <c r="B106" s="67" t="s">
        <v>165</v>
      </c>
      <c r="C106" s="68" t="s">
        <v>165</v>
      </c>
      <c r="D106" s="67" t="s">
        <v>165</v>
      </c>
      <c r="E106" s="66" t="s">
        <v>165</v>
      </c>
      <c r="F106" s="65" t="s">
        <v>165</v>
      </c>
      <c r="G106" s="17"/>
      <c r="H106" s="17"/>
    </row>
    <row r="109" spans="2:8" s="12" customFormat="1" x14ac:dyDescent="0.25">
      <c r="B109" s="11" t="s">
        <v>185</v>
      </c>
      <c r="C109" s="27"/>
      <c r="F109" s="17"/>
      <c r="G109" s="17"/>
      <c r="H109" s="17"/>
    </row>
    <row r="110" spans="2:8" s="12" customFormat="1" x14ac:dyDescent="0.25">
      <c r="B110" s="11"/>
      <c r="C110" s="27"/>
      <c r="F110" s="17"/>
      <c r="G110" s="17"/>
      <c r="H110" s="17"/>
    </row>
    <row r="111" spans="2:8" s="12" customFormat="1" x14ac:dyDescent="0.25">
      <c r="B111" s="11" t="s">
        <v>186</v>
      </c>
      <c r="C111" s="27"/>
      <c r="F111" s="17"/>
      <c r="G111" s="17"/>
      <c r="H111" s="17"/>
    </row>
    <row r="112" spans="2:8" s="12" customFormat="1" x14ac:dyDescent="0.25">
      <c r="B112" s="6" t="s">
        <v>187</v>
      </c>
      <c r="C112" s="7" t="s">
        <v>188</v>
      </c>
      <c r="D112" s="11"/>
      <c r="F112" s="17"/>
      <c r="G112" s="17"/>
      <c r="H112" s="17"/>
    </row>
    <row r="113" spans="2:8" s="12" customFormat="1" x14ac:dyDescent="0.25">
      <c r="B113" s="156" t="s">
        <v>165</v>
      </c>
      <c r="C113" s="2" t="s">
        <v>165</v>
      </c>
      <c r="F113" s="17"/>
      <c r="G113" s="17"/>
      <c r="H113" s="17"/>
    </row>
    <row r="115" spans="2:8" s="12" customFormat="1" x14ac:dyDescent="0.25">
      <c r="B115" s="6" t="s">
        <v>189</v>
      </c>
      <c r="C115" s="7" t="s">
        <v>188</v>
      </c>
      <c r="F115" s="17"/>
      <c r="G115" s="17"/>
      <c r="H115" s="17"/>
    </row>
    <row r="116" spans="2:8" s="12" customFormat="1" x14ac:dyDescent="0.25">
      <c r="B116" s="156" t="s">
        <v>165</v>
      </c>
      <c r="C116" s="2" t="s">
        <v>165</v>
      </c>
      <c r="F116" s="17"/>
      <c r="G116" s="17"/>
      <c r="H116" s="17"/>
    </row>
    <row r="118" spans="2:8" s="12" customFormat="1" x14ac:dyDescent="0.25">
      <c r="B118" s="6" t="s">
        <v>165</v>
      </c>
      <c r="C118" s="7" t="s">
        <v>165</v>
      </c>
      <c r="F118" s="17"/>
      <c r="G118" s="17"/>
      <c r="H118" s="17"/>
    </row>
    <row r="119" spans="2:8" s="12" customFormat="1" x14ac:dyDescent="0.25">
      <c r="B119" s="156" t="s">
        <v>165</v>
      </c>
      <c r="C119" s="2" t="s">
        <v>165</v>
      </c>
      <c r="F119" s="17"/>
      <c r="G119" s="17"/>
      <c r="H119" s="17"/>
    </row>
    <row r="121" spans="2:8" s="12" customFormat="1" x14ac:dyDescent="0.25">
      <c r="B121" s="64" t="s">
        <v>190</v>
      </c>
      <c r="C121" s="7" t="s">
        <v>191</v>
      </c>
      <c r="F121" s="17"/>
      <c r="G121" s="17"/>
      <c r="H121" s="17"/>
    </row>
    <row r="122" spans="2:8" s="12" customFormat="1" x14ac:dyDescent="0.25">
      <c r="B122" s="63" t="s">
        <v>165</v>
      </c>
      <c r="C122" s="2" t="s">
        <v>165</v>
      </c>
      <c r="F122" s="17"/>
      <c r="G122" s="17"/>
      <c r="H122" s="17"/>
    </row>
    <row r="124" spans="2:8" s="12" customFormat="1" x14ac:dyDescent="0.25">
      <c r="B124" s="6" t="s">
        <v>192</v>
      </c>
      <c r="C124" s="7" t="s">
        <v>165</v>
      </c>
      <c r="F124" s="17"/>
      <c r="G124" s="17"/>
      <c r="H124" s="17"/>
    </row>
    <row r="126" spans="2:8" s="12" customFormat="1" x14ac:dyDescent="0.25">
      <c r="B126" s="6" t="s">
        <v>193</v>
      </c>
      <c r="C126" s="14">
        <v>45443</v>
      </c>
      <c r="D126" s="156"/>
      <c r="E126" s="63"/>
      <c r="F126" s="69"/>
      <c r="G126" s="17"/>
      <c r="H126" s="17"/>
    </row>
    <row r="127" spans="2:8" s="12" customFormat="1" x14ac:dyDescent="0.25">
      <c r="B127" s="6" t="s">
        <v>180</v>
      </c>
      <c r="C127" s="7" t="s">
        <v>181</v>
      </c>
      <c r="D127" s="6" t="s">
        <v>182</v>
      </c>
      <c r="E127" s="64" t="s">
        <v>183</v>
      </c>
      <c r="F127" s="61" t="s">
        <v>184</v>
      </c>
      <c r="G127" s="60"/>
      <c r="H127" s="17"/>
    </row>
    <row r="128" spans="2:8" s="12" customFormat="1" x14ac:dyDescent="0.25">
      <c r="B128" s="67" t="s">
        <v>165</v>
      </c>
      <c r="C128" s="68" t="s">
        <v>165</v>
      </c>
      <c r="D128" s="67" t="s">
        <v>165</v>
      </c>
      <c r="E128" s="66" t="s">
        <v>165</v>
      </c>
      <c r="F128" s="65" t="s">
        <v>165</v>
      </c>
      <c r="G128" s="17"/>
      <c r="H128" s="17"/>
    </row>
    <row r="129" spans="2:8" s="12" customFormat="1" x14ac:dyDescent="0.25">
      <c r="B129" s="11" t="s">
        <v>185</v>
      </c>
      <c r="C129" s="27"/>
      <c r="F129" s="17"/>
      <c r="G129" s="17"/>
      <c r="H129" s="17"/>
    </row>
    <row r="130" spans="2:8" s="12" customFormat="1" x14ac:dyDescent="0.25">
      <c r="B130" s="11"/>
      <c r="C130" s="27"/>
      <c r="F130" s="17"/>
      <c r="G130" s="17"/>
      <c r="H130" s="17"/>
    </row>
    <row r="131" spans="2:8" s="12" customFormat="1" x14ac:dyDescent="0.25">
      <c r="B131" s="11" t="s">
        <v>186</v>
      </c>
      <c r="C131" s="27"/>
      <c r="F131" s="17"/>
      <c r="G131" s="17"/>
      <c r="H131" s="17"/>
    </row>
    <row r="132" spans="2:8" s="12" customFormat="1" x14ac:dyDescent="0.25">
      <c r="B132" s="6" t="s">
        <v>187</v>
      </c>
      <c r="C132" s="7" t="s">
        <v>188</v>
      </c>
      <c r="D132" s="11"/>
      <c r="F132" s="17"/>
      <c r="G132" s="17"/>
      <c r="H132" s="17"/>
    </row>
    <row r="133" spans="2:8" s="12" customFormat="1" x14ac:dyDescent="0.25">
      <c r="B133" s="156" t="s">
        <v>165</v>
      </c>
      <c r="C133" s="2" t="s">
        <v>165</v>
      </c>
      <c r="F133" s="17"/>
      <c r="G133" s="17"/>
      <c r="H133" s="17"/>
    </row>
    <row r="135" spans="2:8" s="12" customFormat="1" x14ac:dyDescent="0.25">
      <c r="B135" s="6" t="s">
        <v>189</v>
      </c>
      <c r="C135" s="7" t="s">
        <v>188</v>
      </c>
      <c r="F135" s="17"/>
      <c r="G135" s="17"/>
      <c r="H135" s="17"/>
    </row>
    <row r="136" spans="2:8" s="12" customFormat="1" x14ac:dyDescent="0.25">
      <c r="B136" s="156" t="s">
        <v>165</v>
      </c>
      <c r="C136" s="2" t="s">
        <v>165</v>
      </c>
      <c r="F136" s="17"/>
      <c r="G136" s="17"/>
      <c r="H136" s="17"/>
    </row>
    <row r="138" spans="2:8" s="12" customFormat="1" x14ac:dyDescent="0.25">
      <c r="B138" s="6" t="s">
        <v>165</v>
      </c>
      <c r="C138" s="7" t="s">
        <v>165</v>
      </c>
      <c r="F138" s="17"/>
      <c r="G138" s="17"/>
      <c r="H138" s="17"/>
    </row>
    <row r="139" spans="2:8" s="12" customFormat="1" x14ac:dyDescent="0.25">
      <c r="B139" s="156" t="s">
        <v>165</v>
      </c>
      <c r="C139" s="2" t="s">
        <v>165</v>
      </c>
      <c r="F139" s="17"/>
      <c r="G139" s="17"/>
      <c r="H139" s="17"/>
    </row>
    <row r="141" spans="2:8" s="12" customFormat="1" x14ac:dyDescent="0.25">
      <c r="B141" s="64" t="s">
        <v>190</v>
      </c>
      <c r="C141" s="7" t="s">
        <v>191</v>
      </c>
      <c r="F141" s="17"/>
      <c r="G141" s="17"/>
      <c r="H141" s="17"/>
    </row>
    <row r="142" spans="2:8" s="12" customFormat="1" x14ac:dyDescent="0.25">
      <c r="B142" s="63" t="s">
        <v>165</v>
      </c>
      <c r="C142" s="2" t="s">
        <v>165</v>
      </c>
      <c r="F142" s="17"/>
      <c r="G142" s="17"/>
      <c r="H142" s="17"/>
    </row>
    <row r="144" spans="2:8" s="12" customFormat="1" x14ac:dyDescent="0.25">
      <c r="B144" s="6" t="s">
        <v>192</v>
      </c>
      <c r="C144" s="7" t="s">
        <v>165</v>
      </c>
      <c r="F144" s="17"/>
      <c r="G144" s="17"/>
      <c r="H144" s="17"/>
    </row>
    <row r="147" spans="2:80" s="12" customFormat="1" x14ac:dyDescent="0.25">
      <c r="B147" s="11" t="s">
        <v>194</v>
      </c>
      <c r="C147" s="27"/>
      <c r="F147" s="17"/>
      <c r="G147" s="17"/>
      <c r="H147" s="17"/>
    </row>
    <row r="149" spans="2:80" s="12" customFormat="1" x14ac:dyDescent="0.25">
      <c r="B149" s="6" t="s">
        <v>180</v>
      </c>
      <c r="C149" s="7" t="s">
        <v>195</v>
      </c>
      <c r="D149" s="6" t="s">
        <v>196</v>
      </c>
      <c r="E149" s="6" t="s">
        <v>197</v>
      </c>
      <c r="F149" s="60"/>
      <c r="G149" s="17"/>
      <c r="H149" s="17"/>
    </row>
    <row r="150" spans="2:80" s="12" customFormat="1" x14ac:dyDescent="0.25">
      <c r="B150" s="156" t="s">
        <v>165</v>
      </c>
      <c r="C150" s="2" t="s">
        <v>165</v>
      </c>
      <c r="D150" s="156" t="s">
        <v>165</v>
      </c>
      <c r="E150" s="156" t="s">
        <v>165</v>
      </c>
      <c r="F150" s="17"/>
      <c r="G150" s="17"/>
      <c r="H150" s="17"/>
    </row>
    <row r="153" spans="2:80" s="12" customFormat="1" x14ac:dyDescent="0.25">
      <c r="B153" s="11" t="s">
        <v>198</v>
      </c>
      <c r="C153" s="62" t="s">
        <v>165</v>
      </c>
      <c r="D153" s="11"/>
      <c r="E153" s="11"/>
      <c r="F153" s="60"/>
      <c r="G153" s="60"/>
      <c r="H153" s="60"/>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row>
    <row r="155" spans="2:80" s="12" customFormat="1" x14ac:dyDescent="0.25">
      <c r="B155" s="11" t="s">
        <v>199</v>
      </c>
      <c r="C155" s="27"/>
      <c r="F155" s="17"/>
      <c r="G155" s="17"/>
      <c r="H155" s="17"/>
    </row>
    <row r="157" spans="2:80" s="12" customFormat="1" x14ac:dyDescent="0.25">
      <c r="B157" s="6" t="s">
        <v>200</v>
      </c>
      <c r="C157" s="7" t="s">
        <v>188</v>
      </c>
      <c r="D157" s="11"/>
      <c r="F157" s="17"/>
      <c r="G157" s="17"/>
      <c r="H157" s="17"/>
    </row>
    <row r="158" spans="2:80" s="12" customFormat="1" x14ac:dyDescent="0.25">
      <c r="B158" s="156" t="s">
        <v>165</v>
      </c>
      <c r="C158" s="2" t="s">
        <v>165</v>
      </c>
      <c r="F158" s="17"/>
      <c r="G158" s="17"/>
      <c r="H158" s="17"/>
    </row>
    <row r="161" spans="2:80" s="12" customFormat="1" x14ac:dyDescent="0.25">
      <c r="B161" s="6" t="s">
        <v>201</v>
      </c>
      <c r="C161" s="7" t="s">
        <v>202</v>
      </c>
      <c r="D161" s="11"/>
      <c r="F161" s="17"/>
      <c r="G161" s="17"/>
      <c r="H161" s="17"/>
    </row>
    <row r="162" spans="2:80" s="12" customFormat="1" x14ac:dyDescent="0.25">
      <c r="B162" s="156" t="s">
        <v>165</v>
      </c>
      <c r="C162" s="2" t="s">
        <v>165</v>
      </c>
      <c r="F162" s="17"/>
      <c r="G162" s="17"/>
      <c r="H162" s="17"/>
    </row>
    <row r="165" spans="2:80" s="12" customFormat="1" x14ac:dyDescent="0.25">
      <c r="B165" s="11" t="s">
        <v>203</v>
      </c>
      <c r="C165" s="27"/>
      <c r="F165" s="17"/>
      <c r="G165" s="17"/>
      <c r="H165" s="17"/>
    </row>
    <row r="168" spans="2:80" s="12" customFormat="1" x14ac:dyDescent="0.25">
      <c r="B168" s="11" t="s">
        <v>204</v>
      </c>
      <c r="C168" s="27"/>
      <c r="F168" s="17"/>
      <c r="G168" s="17"/>
      <c r="H168" s="17"/>
    </row>
    <row r="170" spans="2:80" s="12" customFormat="1" x14ac:dyDescent="0.25">
      <c r="B170" s="6" t="s">
        <v>180</v>
      </c>
      <c r="C170" s="7" t="s">
        <v>205</v>
      </c>
      <c r="D170" s="6" t="s">
        <v>195</v>
      </c>
      <c r="E170" s="6" t="s">
        <v>196</v>
      </c>
      <c r="F170" s="61" t="s">
        <v>197</v>
      </c>
      <c r="G170" s="60"/>
      <c r="H170" s="17"/>
    </row>
    <row r="171" spans="2:80" s="12" customFormat="1" x14ac:dyDescent="0.25">
      <c r="B171" s="156" t="s">
        <v>165</v>
      </c>
      <c r="C171" s="2" t="s">
        <v>165</v>
      </c>
      <c r="D171" s="156" t="s">
        <v>165</v>
      </c>
      <c r="E171" s="156" t="s">
        <v>165</v>
      </c>
      <c r="F171" s="59" t="s">
        <v>165</v>
      </c>
      <c r="G171" s="17"/>
      <c r="H171" s="17"/>
    </row>
    <row r="174" spans="2:80" s="12" customFormat="1" x14ac:dyDescent="0.25">
      <c r="B174" s="11" t="s">
        <v>198</v>
      </c>
      <c r="C174" s="62" t="s">
        <v>165</v>
      </c>
      <c r="D174" s="11"/>
      <c r="E174" s="11"/>
      <c r="F174" s="60"/>
      <c r="G174" s="60"/>
      <c r="H174" s="60"/>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row>
    <row r="176" spans="2:80" s="12" customFormat="1" x14ac:dyDescent="0.25">
      <c r="B176" s="11" t="s">
        <v>199</v>
      </c>
      <c r="C176" s="27"/>
      <c r="F176" s="17"/>
      <c r="G176" s="17"/>
      <c r="H176" s="17"/>
    </row>
    <row r="178" spans="2:8" s="12" customFormat="1" x14ac:dyDescent="0.25">
      <c r="B178" s="6" t="s">
        <v>200</v>
      </c>
      <c r="C178" s="7" t="s">
        <v>188</v>
      </c>
      <c r="D178" s="11"/>
      <c r="F178" s="17"/>
      <c r="G178" s="17"/>
      <c r="H178" s="17"/>
    </row>
    <row r="179" spans="2:8" s="12" customFormat="1" x14ac:dyDescent="0.25">
      <c r="B179" s="156" t="s">
        <v>165</v>
      </c>
      <c r="C179" s="2" t="s">
        <v>165</v>
      </c>
      <c r="F179" s="17"/>
      <c r="G179" s="17"/>
      <c r="H179" s="17"/>
    </row>
    <row r="182" spans="2:8" s="12" customFormat="1" x14ac:dyDescent="0.25">
      <c r="B182" s="6" t="s">
        <v>201</v>
      </c>
      <c r="C182" s="7" t="s">
        <v>202</v>
      </c>
      <c r="D182" s="11"/>
      <c r="F182" s="17"/>
      <c r="G182" s="17"/>
      <c r="H182" s="17"/>
    </row>
    <row r="183" spans="2:8" s="12" customFormat="1" x14ac:dyDescent="0.25">
      <c r="B183" s="156" t="s">
        <v>165</v>
      </c>
      <c r="C183" s="2" t="s">
        <v>165</v>
      </c>
      <c r="F183" s="17"/>
      <c r="G183" s="17"/>
      <c r="H183" s="17"/>
    </row>
    <row r="186" spans="2:8" s="12" customFormat="1" x14ac:dyDescent="0.25">
      <c r="B186" s="11" t="s">
        <v>203</v>
      </c>
      <c r="C186" s="27"/>
      <c r="F186" s="17"/>
      <c r="G186" s="17"/>
      <c r="H186" s="17"/>
    </row>
    <row r="189" spans="2:8" s="12" customFormat="1" x14ac:dyDescent="0.25">
      <c r="B189" s="11" t="s">
        <v>206</v>
      </c>
      <c r="C189" s="27"/>
      <c r="F189" s="17"/>
      <c r="G189" s="17"/>
      <c r="H189" s="17"/>
    </row>
    <row r="190" spans="2:8" s="12" customFormat="1" x14ac:dyDescent="0.25">
      <c r="B190" s="6" t="s">
        <v>180</v>
      </c>
      <c r="C190" s="7" t="s">
        <v>207</v>
      </c>
      <c r="D190" s="6" t="s">
        <v>208</v>
      </c>
      <c r="E190" s="6" t="s">
        <v>209</v>
      </c>
      <c r="F190" s="61" t="s">
        <v>210</v>
      </c>
      <c r="G190" s="60"/>
      <c r="H190" s="17"/>
    </row>
    <row r="191" spans="2:8" s="12" customFormat="1" x14ac:dyDescent="0.25">
      <c r="B191" s="156" t="s">
        <v>165</v>
      </c>
      <c r="C191" s="2" t="s">
        <v>165</v>
      </c>
      <c r="D191" s="156" t="s">
        <v>165</v>
      </c>
      <c r="E191" s="156" t="s">
        <v>165</v>
      </c>
      <c r="F191" s="59" t="s">
        <v>165</v>
      </c>
      <c r="G191" s="17"/>
      <c r="H191" s="17"/>
    </row>
    <row r="192" spans="2:8" s="12" customFormat="1" x14ac:dyDescent="0.25">
      <c r="B192" s="12" t="s">
        <v>211</v>
      </c>
      <c r="C192" s="27"/>
      <c r="F192" s="17"/>
      <c r="G192" s="17"/>
      <c r="H192" s="17"/>
    </row>
  </sheetData>
  <mergeCells count="3">
    <mergeCell ref="B1:E1"/>
    <mergeCell ref="C3:C7"/>
    <mergeCell ref="D3:D7"/>
  </mergeCells>
  <hyperlinks>
    <hyperlink ref="A1" location="Index!A1" display="Index" xr:uid="{7FD2000D-6E9A-44F1-AF11-4ABFAF871968}"/>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59C5-C29B-44FF-940E-463AB51A3866}">
  <sheetPr codeName="Sheet34"/>
  <dimension ref="A1:CB20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71</v>
      </c>
      <c r="C1" s="188"/>
      <c r="D1" s="188"/>
      <c r="E1" s="188"/>
      <c r="F1" s="17"/>
      <c r="G1" s="17"/>
      <c r="H1" s="17"/>
    </row>
    <row r="3" spans="1:9" s="12" customFormat="1" ht="15" customHeight="1" x14ac:dyDescent="0.25">
      <c r="B3" s="1" t="s">
        <v>1010</v>
      </c>
      <c r="C3" s="178"/>
      <c r="D3" s="179"/>
      <c r="F3" s="17"/>
      <c r="G3" s="17"/>
      <c r="H3" s="17"/>
    </row>
    <row r="4" spans="1:9" s="12" customFormat="1" ht="15" customHeight="1" x14ac:dyDescent="0.25">
      <c r="B4" s="159" t="s">
        <v>1011</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5" t="s">
        <v>132</v>
      </c>
      <c r="C6" s="178"/>
      <c r="D6" s="179"/>
      <c r="F6" s="17"/>
      <c r="G6" s="17"/>
      <c r="H6" s="17"/>
    </row>
    <row r="7" spans="1:9" s="12" customFormat="1" ht="30" customHeight="1" x14ac:dyDescent="0.25">
      <c r="B7" s="159" t="s">
        <v>1012</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1522</v>
      </c>
      <c r="C15" s="27" t="s">
        <v>143</v>
      </c>
      <c r="D15" s="12" t="s">
        <v>259</v>
      </c>
      <c r="E15" s="12" t="s">
        <v>260</v>
      </c>
      <c r="F15" s="17">
        <v>349889</v>
      </c>
      <c r="G15" s="17">
        <v>12838.48</v>
      </c>
      <c r="H15" s="17">
        <v>5.72</v>
      </c>
    </row>
    <row r="16" spans="1:9" s="12" customFormat="1" x14ac:dyDescent="0.25">
      <c r="B16" s="12" t="s">
        <v>1612</v>
      </c>
      <c r="C16" s="27" t="s">
        <v>143</v>
      </c>
      <c r="D16" s="12" t="s">
        <v>328</v>
      </c>
      <c r="E16" s="12" t="s">
        <v>425</v>
      </c>
      <c r="F16" s="17">
        <v>2325000</v>
      </c>
      <c r="G16" s="17">
        <v>8346.75</v>
      </c>
      <c r="H16" s="17">
        <v>3.72</v>
      </c>
    </row>
    <row r="17" spans="2:8" s="12" customFormat="1" x14ac:dyDescent="0.25">
      <c r="B17" s="12" t="s">
        <v>1627</v>
      </c>
      <c r="C17" s="27" t="s">
        <v>143</v>
      </c>
      <c r="D17" s="12" t="s">
        <v>272</v>
      </c>
      <c r="E17" s="12" t="s">
        <v>450</v>
      </c>
      <c r="F17" s="17">
        <v>460000</v>
      </c>
      <c r="G17" s="17">
        <v>6612.04</v>
      </c>
      <c r="H17" s="17">
        <v>2.95</v>
      </c>
    </row>
    <row r="18" spans="2:8" s="12" customFormat="1" x14ac:dyDescent="0.25">
      <c r="B18" s="12" t="s">
        <v>1923</v>
      </c>
      <c r="C18" s="27" t="s">
        <v>143</v>
      </c>
      <c r="D18" s="12" t="s">
        <v>259</v>
      </c>
      <c r="E18" s="12" t="s">
        <v>959</v>
      </c>
      <c r="F18" s="17">
        <v>377647</v>
      </c>
      <c r="G18" s="17">
        <v>6084.27</v>
      </c>
      <c r="H18" s="17">
        <v>2.71</v>
      </c>
    </row>
    <row r="19" spans="2:8" s="12" customFormat="1" x14ac:dyDescent="0.25">
      <c r="B19" s="12" t="s">
        <v>1926</v>
      </c>
      <c r="C19" s="27" t="s">
        <v>143</v>
      </c>
      <c r="D19" s="12" t="s">
        <v>278</v>
      </c>
      <c r="E19" s="12" t="s">
        <v>978</v>
      </c>
      <c r="F19" s="17">
        <v>78880</v>
      </c>
      <c r="G19" s="17">
        <v>5496.32</v>
      </c>
      <c r="H19" s="17">
        <v>2.4500000000000002</v>
      </c>
    </row>
    <row r="20" spans="2:8" s="12" customFormat="1" x14ac:dyDescent="0.25">
      <c r="B20" s="12" t="s">
        <v>1781</v>
      </c>
      <c r="C20" s="27" t="s">
        <v>143</v>
      </c>
      <c r="D20" s="12" t="s">
        <v>335</v>
      </c>
      <c r="E20" s="12" t="s">
        <v>695</v>
      </c>
      <c r="F20" s="17">
        <v>640000</v>
      </c>
      <c r="G20" s="17">
        <v>5220.16</v>
      </c>
      <c r="H20" s="17">
        <v>2.33</v>
      </c>
    </row>
    <row r="21" spans="2:8" s="12" customFormat="1" x14ac:dyDescent="0.25">
      <c r="B21" s="12" t="s">
        <v>1937</v>
      </c>
      <c r="C21" s="27" t="s">
        <v>143</v>
      </c>
      <c r="D21" s="12" t="s">
        <v>278</v>
      </c>
      <c r="E21" s="12" t="s">
        <v>1013</v>
      </c>
      <c r="F21" s="17">
        <v>61500</v>
      </c>
      <c r="G21" s="17">
        <v>5115.54</v>
      </c>
      <c r="H21" s="17">
        <v>2.2799999999999998</v>
      </c>
    </row>
    <row r="22" spans="2:8" s="12" customFormat="1" x14ac:dyDescent="0.25">
      <c r="B22" s="12" t="s">
        <v>1533</v>
      </c>
      <c r="C22" s="27" t="s">
        <v>143</v>
      </c>
      <c r="D22" s="12" t="s">
        <v>278</v>
      </c>
      <c r="E22" s="12" t="s">
        <v>279</v>
      </c>
      <c r="F22" s="17">
        <v>90638</v>
      </c>
      <c r="G22" s="17">
        <v>4898.67</v>
      </c>
      <c r="H22" s="17">
        <v>2.1800000000000002</v>
      </c>
    </row>
    <row r="23" spans="2:8" s="12" customFormat="1" x14ac:dyDescent="0.25">
      <c r="B23" s="12" t="s">
        <v>1714</v>
      </c>
      <c r="C23" s="27" t="s">
        <v>143</v>
      </c>
      <c r="D23" s="12" t="s">
        <v>264</v>
      </c>
      <c r="E23" s="12" t="s">
        <v>612</v>
      </c>
      <c r="F23" s="17">
        <v>136168</v>
      </c>
      <c r="G23" s="17">
        <v>4835.7299999999996</v>
      </c>
      <c r="H23" s="17">
        <v>2.15</v>
      </c>
    </row>
    <row r="24" spans="2:8" s="12" customFormat="1" x14ac:dyDescent="0.25">
      <c r="B24" s="12" t="s">
        <v>1806</v>
      </c>
      <c r="C24" s="27" t="s">
        <v>143</v>
      </c>
      <c r="D24" s="12" t="s">
        <v>328</v>
      </c>
      <c r="E24" s="12" t="s">
        <v>741</v>
      </c>
      <c r="F24" s="17">
        <v>320000</v>
      </c>
      <c r="G24" s="17">
        <v>4805.76</v>
      </c>
      <c r="H24" s="17">
        <v>2.14</v>
      </c>
    </row>
    <row r="25" spans="2:8" s="12" customFormat="1" x14ac:dyDescent="0.25">
      <c r="B25" s="12" t="s">
        <v>1710</v>
      </c>
      <c r="C25" s="27" t="s">
        <v>143</v>
      </c>
      <c r="D25" s="12" t="s">
        <v>278</v>
      </c>
      <c r="E25" s="12" t="s">
        <v>599</v>
      </c>
      <c r="F25" s="17">
        <v>1575000</v>
      </c>
      <c r="G25" s="17">
        <v>4707.68</v>
      </c>
      <c r="H25" s="17">
        <v>2.1</v>
      </c>
    </row>
    <row r="26" spans="2:8" s="12" customFormat="1" x14ac:dyDescent="0.25">
      <c r="B26" s="12" t="s">
        <v>1528</v>
      </c>
      <c r="C26" s="27" t="s">
        <v>143</v>
      </c>
      <c r="D26" s="12" t="s">
        <v>270</v>
      </c>
      <c r="E26" s="12" t="s">
        <v>271</v>
      </c>
      <c r="F26" s="17">
        <v>47300</v>
      </c>
      <c r="G26" s="17">
        <v>4690.03</v>
      </c>
      <c r="H26" s="17">
        <v>2.09</v>
      </c>
    </row>
    <row r="27" spans="2:8" s="12" customFormat="1" x14ac:dyDescent="0.25">
      <c r="B27" s="12" t="s">
        <v>1672</v>
      </c>
      <c r="C27" s="27" t="s">
        <v>143</v>
      </c>
      <c r="D27" s="12" t="s">
        <v>328</v>
      </c>
      <c r="E27" s="12" t="s">
        <v>542</v>
      </c>
      <c r="F27" s="17">
        <v>600000</v>
      </c>
      <c r="G27" s="17">
        <v>4534.8</v>
      </c>
      <c r="H27" s="17">
        <v>2.02</v>
      </c>
    </row>
    <row r="28" spans="2:8" s="12" customFormat="1" x14ac:dyDescent="0.25">
      <c r="B28" s="12" t="s">
        <v>1525</v>
      </c>
      <c r="C28" s="27" t="s">
        <v>143</v>
      </c>
      <c r="D28" s="12" t="s">
        <v>264</v>
      </c>
      <c r="E28" s="12" t="s">
        <v>265</v>
      </c>
      <c r="F28" s="17">
        <v>176700</v>
      </c>
      <c r="G28" s="17">
        <v>4528.47</v>
      </c>
      <c r="H28" s="17">
        <v>2.02</v>
      </c>
    </row>
    <row r="29" spans="2:8" s="12" customFormat="1" x14ac:dyDescent="0.25">
      <c r="B29" s="12" t="s">
        <v>1670</v>
      </c>
      <c r="C29" s="27" t="s">
        <v>143</v>
      </c>
      <c r="D29" s="12" t="s">
        <v>270</v>
      </c>
      <c r="E29" s="12" t="s">
        <v>538</v>
      </c>
      <c r="F29" s="17">
        <v>650000</v>
      </c>
      <c r="G29" s="17">
        <v>4121.33</v>
      </c>
      <c r="H29" s="17">
        <v>1.84</v>
      </c>
    </row>
    <row r="30" spans="2:8" s="12" customFormat="1" x14ac:dyDescent="0.25">
      <c r="B30" s="12" t="s">
        <v>1576</v>
      </c>
      <c r="C30" s="27" t="s">
        <v>143</v>
      </c>
      <c r="D30" s="12" t="s">
        <v>264</v>
      </c>
      <c r="E30" s="12" t="s">
        <v>353</v>
      </c>
      <c r="F30" s="17">
        <v>85551</v>
      </c>
      <c r="G30" s="17">
        <v>4062.26</v>
      </c>
      <c r="H30" s="17">
        <v>1.81</v>
      </c>
    </row>
    <row r="31" spans="2:8" s="12" customFormat="1" x14ac:dyDescent="0.25">
      <c r="B31" s="12" t="s">
        <v>1540</v>
      </c>
      <c r="C31" s="27" t="s">
        <v>143</v>
      </c>
      <c r="D31" s="12" t="s">
        <v>270</v>
      </c>
      <c r="E31" s="12" t="s">
        <v>290</v>
      </c>
      <c r="F31" s="17">
        <v>158000</v>
      </c>
      <c r="G31" s="17">
        <v>4023.31</v>
      </c>
      <c r="H31" s="17">
        <v>1.79</v>
      </c>
    </row>
    <row r="32" spans="2:8" s="12" customFormat="1" x14ac:dyDescent="0.25">
      <c r="B32" s="12" t="s">
        <v>1615</v>
      </c>
      <c r="C32" s="27" t="s">
        <v>143</v>
      </c>
      <c r="D32" s="12" t="s">
        <v>328</v>
      </c>
      <c r="E32" s="12" t="s">
        <v>428</v>
      </c>
      <c r="F32" s="17">
        <v>1293333</v>
      </c>
      <c r="G32" s="17">
        <v>4009.33</v>
      </c>
      <c r="H32" s="17">
        <v>1.79</v>
      </c>
    </row>
    <row r="33" spans="2:8" s="12" customFormat="1" x14ac:dyDescent="0.25">
      <c r="B33" s="12" t="s">
        <v>1938</v>
      </c>
      <c r="C33" s="27" t="s">
        <v>143</v>
      </c>
      <c r="D33" s="12" t="s">
        <v>266</v>
      </c>
      <c r="E33" s="12" t="s">
        <v>1014</v>
      </c>
      <c r="F33" s="17">
        <v>92500</v>
      </c>
      <c r="G33" s="17">
        <v>3923.39</v>
      </c>
      <c r="H33" s="17">
        <v>1.75</v>
      </c>
    </row>
    <row r="34" spans="2:8" s="12" customFormat="1" x14ac:dyDescent="0.25">
      <c r="B34" s="12" t="s">
        <v>1760</v>
      </c>
      <c r="C34" s="27" t="s">
        <v>143</v>
      </c>
      <c r="D34" s="12" t="s">
        <v>264</v>
      </c>
      <c r="E34" s="12" t="s">
        <v>666</v>
      </c>
      <c r="F34" s="17">
        <v>186700</v>
      </c>
      <c r="G34" s="17">
        <v>3914.82</v>
      </c>
      <c r="H34" s="17">
        <v>1.74</v>
      </c>
    </row>
    <row r="35" spans="2:8" s="12" customFormat="1" x14ac:dyDescent="0.25">
      <c r="B35" s="12" t="s">
        <v>1685</v>
      </c>
      <c r="C35" s="27" t="s">
        <v>143</v>
      </c>
      <c r="D35" s="12" t="s">
        <v>270</v>
      </c>
      <c r="E35" s="12" t="s">
        <v>558</v>
      </c>
      <c r="F35" s="17">
        <v>521000</v>
      </c>
      <c r="G35" s="17">
        <v>3865.04</v>
      </c>
      <c r="H35" s="17">
        <v>1.72</v>
      </c>
    </row>
    <row r="36" spans="2:8" s="12" customFormat="1" x14ac:dyDescent="0.25">
      <c r="B36" s="12" t="s">
        <v>1644</v>
      </c>
      <c r="C36" s="27" t="s">
        <v>143</v>
      </c>
      <c r="D36" s="12" t="s">
        <v>278</v>
      </c>
      <c r="E36" s="12" t="s">
        <v>471</v>
      </c>
      <c r="F36" s="17">
        <v>34295</v>
      </c>
      <c r="G36" s="17">
        <v>3861.03</v>
      </c>
      <c r="H36" s="17">
        <v>1.72</v>
      </c>
    </row>
    <row r="37" spans="2:8" s="12" customFormat="1" x14ac:dyDescent="0.25">
      <c r="B37" s="12" t="s">
        <v>1845</v>
      </c>
      <c r="C37" s="27" t="s">
        <v>143</v>
      </c>
      <c r="D37" s="12" t="s">
        <v>259</v>
      </c>
      <c r="E37" s="12" t="s">
        <v>850</v>
      </c>
      <c r="F37" s="17">
        <v>1123700</v>
      </c>
      <c r="G37" s="17">
        <v>3572.24</v>
      </c>
      <c r="H37" s="17">
        <v>1.59</v>
      </c>
    </row>
    <row r="38" spans="2:8" s="12" customFormat="1" x14ac:dyDescent="0.25">
      <c r="B38" s="12" t="s">
        <v>1785</v>
      </c>
      <c r="C38" s="27" t="s">
        <v>143</v>
      </c>
      <c r="D38" s="12" t="s">
        <v>335</v>
      </c>
      <c r="E38" s="12" t="s">
        <v>699</v>
      </c>
      <c r="F38" s="17">
        <v>180757</v>
      </c>
      <c r="G38" s="17">
        <v>3434.02</v>
      </c>
      <c r="H38" s="17">
        <v>1.53</v>
      </c>
    </row>
    <row r="39" spans="2:8" s="12" customFormat="1" x14ac:dyDescent="0.25">
      <c r="B39" s="12" t="s">
        <v>1671</v>
      </c>
      <c r="C39" s="27" t="s">
        <v>143</v>
      </c>
      <c r="D39" s="12" t="s">
        <v>328</v>
      </c>
      <c r="E39" s="12" t="s">
        <v>539</v>
      </c>
      <c r="F39" s="17">
        <v>775000</v>
      </c>
      <c r="G39" s="17">
        <v>3384.81</v>
      </c>
      <c r="H39" s="17">
        <v>1.51</v>
      </c>
    </row>
    <row r="40" spans="2:8" s="12" customFormat="1" x14ac:dyDescent="0.25">
      <c r="B40" s="12" t="s">
        <v>1529</v>
      </c>
      <c r="C40" s="27" t="s">
        <v>143</v>
      </c>
      <c r="D40" s="12" t="s">
        <v>272</v>
      </c>
      <c r="E40" s="12" t="s">
        <v>273</v>
      </c>
      <c r="F40" s="17">
        <v>1724690</v>
      </c>
      <c r="G40" s="17">
        <v>3349.35</v>
      </c>
      <c r="H40" s="17">
        <v>1.49</v>
      </c>
    </row>
    <row r="41" spans="2:8" s="12" customFormat="1" x14ac:dyDescent="0.25">
      <c r="B41" s="12" t="s">
        <v>1556</v>
      </c>
      <c r="C41" s="27" t="s">
        <v>143</v>
      </c>
      <c r="D41" s="12" t="s">
        <v>315</v>
      </c>
      <c r="E41" s="12" t="s">
        <v>316</v>
      </c>
      <c r="F41" s="17">
        <v>955000</v>
      </c>
      <c r="G41" s="17">
        <v>3324.83</v>
      </c>
      <c r="H41" s="17">
        <v>1.48</v>
      </c>
    </row>
    <row r="42" spans="2:8" s="12" customFormat="1" x14ac:dyDescent="0.25">
      <c r="B42" s="12" t="s">
        <v>1735</v>
      </c>
      <c r="C42" s="27" t="s">
        <v>143</v>
      </c>
      <c r="D42" s="12" t="s">
        <v>278</v>
      </c>
      <c r="E42" s="12" t="s">
        <v>635</v>
      </c>
      <c r="F42" s="17">
        <v>445000</v>
      </c>
      <c r="G42" s="17">
        <v>3286.33</v>
      </c>
      <c r="H42" s="17">
        <v>1.46</v>
      </c>
    </row>
    <row r="43" spans="2:8" s="12" customFormat="1" x14ac:dyDescent="0.25">
      <c r="B43" s="12" t="s">
        <v>1015</v>
      </c>
      <c r="C43" s="27" t="s">
        <v>143</v>
      </c>
      <c r="D43" s="12" t="s">
        <v>320</v>
      </c>
      <c r="E43" s="12" t="s">
        <v>1016</v>
      </c>
      <c r="F43" s="17">
        <v>310658</v>
      </c>
      <c r="G43" s="17">
        <v>3284.43</v>
      </c>
      <c r="H43" s="17">
        <v>1.46</v>
      </c>
    </row>
    <row r="44" spans="2:8" s="12" customFormat="1" x14ac:dyDescent="0.25">
      <c r="B44" s="12" t="s">
        <v>1813</v>
      </c>
      <c r="C44" s="27" t="s">
        <v>143</v>
      </c>
      <c r="D44" s="12" t="s">
        <v>264</v>
      </c>
      <c r="E44" s="12" t="s">
        <v>756</v>
      </c>
      <c r="F44" s="17">
        <v>88400</v>
      </c>
      <c r="G44" s="17">
        <v>3249.85</v>
      </c>
      <c r="H44" s="17">
        <v>1.45</v>
      </c>
    </row>
    <row r="45" spans="2:8" s="12" customFormat="1" x14ac:dyDescent="0.25">
      <c r="B45" s="12" t="s">
        <v>1673</v>
      </c>
      <c r="C45" s="27" t="s">
        <v>143</v>
      </c>
      <c r="D45" s="12" t="s">
        <v>270</v>
      </c>
      <c r="E45" s="12" t="s">
        <v>543</v>
      </c>
      <c r="F45" s="17">
        <v>140000</v>
      </c>
      <c r="G45" s="17">
        <v>3242.75</v>
      </c>
      <c r="H45" s="17">
        <v>1.44</v>
      </c>
    </row>
    <row r="46" spans="2:8" s="12" customFormat="1" x14ac:dyDescent="0.25">
      <c r="B46" s="12" t="s">
        <v>1744</v>
      </c>
      <c r="C46" s="27" t="s">
        <v>143</v>
      </c>
      <c r="D46" s="12" t="s">
        <v>259</v>
      </c>
      <c r="E46" s="12" t="s">
        <v>645</v>
      </c>
      <c r="F46" s="17">
        <v>624000</v>
      </c>
      <c r="G46" s="17">
        <v>3231.7</v>
      </c>
      <c r="H46" s="17">
        <v>1.44</v>
      </c>
    </row>
    <row r="47" spans="2:8" s="12" customFormat="1" x14ac:dyDescent="0.25">
      <c r="B47" s="12" t="s">
        <v>1939</v>
      </c>
      <c r="C47" s="27" t="s">
        <v>143</v>
      </c>
      <c r="D47" s="12" t="s">
        <v>278</v>
      </c>
      <c r="E47" s="12" t="s">
        <v>1017</v>
      </c>
      <c r="F47" s="17">
        <v>30000</v>
      </c>
      <c r="G47" s="17">
        <v>3230.15</v>
      </c>
      <c r="H47" s="17">
        <v>1.44</v>
      </c>
    </row>
    <row r="48" spans="2:8" s="12" customFormat="1" x14ac:dyDescent="0.25">
      <c r="B48" s="12" t="s">
        <v>1940</v>
      </c>
      <c r="C48" s="27" t="s">
        <v>143</v>
      </c>
      <c r="D48" s="12" t="s">
        <v>264</v>
      </c>
      <c r="E48" s="12" t="s">
        <v>1018</v>
      </c>
      <c r="F48" s="17">
        <v>80323</v>
      </c>
      <c r="G48" s="17">
        <v>3175.57</v>
      </c>
      <c r="H48" s="17">
        <v>1.41</v>
      </c>
    </row>
    <row r="49" spans="2:8" s="12" customFormat="1" x14ac:dyDescent="0.25">
      <c r="B49" s="12" t="s">
        <v>957</v>
      </c>
      <c r="C49" s="27" t="s">
        <v>143</v>
      </c>
      <c r="D49" s="12" t="s">
        <v>272</v>
      </c>
      <c r="E49" s="12" t="s">
        <v>958</v>
      </c>
      <c r="F49" s="17">
        <v>1080865</v>
      </c>
      <c r="G49" s="17">
        <v>3059.39</v>
      </c>
      <c r="H49" s="17">
        <v>1.36</v>
      </c>
    </row>
    <row r="50" spans="2:8" s="12" customFormat="1" x14ac:dyDescent="0.25">
      <c r="B50" s="12" t="s">
        <v>1722</v>
      </c>
      <c r="C50" s="27" t="s">
        <v>143</v>
      </c>
      <c r="D50" s="12" t="s">
        <v>335</v>
      </c>
      <c r="E50" s="12" t="s">
        <v>620</v>
      </c>
      <c r="F50" s="17">
        <v>167000</v>
      </c>
      <c r="G50" s="17">
        <v>3038.82</v>
      </c>
      <c r="H50" s="17">
        <v>1.35</v>
      </c>
    </row>
    <row r="51" spans="2:8" s="12" customFormat="1" x14ac:dyDescent="0.25">
      <c r="B51" s="12" t="s">
        <v>1928</v>
      </c>
      <c r="C51" s="27" t="s">
        <v>143</v>
      </c>
      <c r="D51" s="12" t="s">
        <v>363</v>
      </c>
      <c r="E51" s="12" t="s">
        <v>980</v>
      </c>
      <c r="F51" s="17">
        <v>5810</v>
      </c>
      <c r="G51" s="17">
        <v>2987.77</v>
      </c>
      <c r="H51" s="17">
        <v>1.33</v>
      </c>
    </row>
    <row r="52" spans="2:8" s="12" customFormat="1" x14ac:dyDescent="0.25">
      <c r="B52" s="12" t="s">
        <v>1772</v>
      </c>
      <c r="C52" s="27" t="s">
        <v>143</v>
      </c>
      <c r="D52" s="12" t="s">
        <v>678</v>
      </c>
      <c r="E52" s="12" t="s">
        <v>679</v>
      </c>
      <c r="F52" s="17">
        <v>146900</v>
      </c>
      <c r="G52" s="17">
        <v>2965.98</v>
      </c>
      <c r="H52" s="17">
        <v>1.32</v>
      </c>
    </row>
    <row r="53" spans="2:8" s="12" customFormat="1" x14ac:dyDescent="0.25">
      <c r="B53" s="12" t="s">
        <v>1555</v>
      </c>
      <c r="C53" s="27" t="s">
        <v>143</v>
      </c>
      <c r="D53" s="12" t="s">
        <v>278</v>
      </c>
      <c r="E53" s="12" t="s">
        <v>312</v>
      </c>
      <c r="F53" s="17">
        <v>68566</v>
      </c>
      <c r="G53" s="17">
        <v>2956.91</v>
      </c>
      <c r="H53" s="17">
        <v>1.32</v>
      </c>
    </row>
    <row r="54" spans="2:8" s="12" customFormat="1" x14ac:dyDescent="0.25">
      <c r="B54" s="12" t="s">
        <v>1783</v>
      </c>
      <c r="C54" s="27" t="s">
        <v>143</v>
      </c>
      <c r="D54" s="12" t="s">
        <v>335</v>
      </c>
      <c r="E54" s="12" t="s">
        <v>697</v>
      </c>
      <c r="F54" s="17">
        <v>91000</v>
      </c>
      <c r="G54" s="17">
        <v>2820.68</v>
      </c>
      <c r="H54" s="17">
        <v>1.26</v>
      </c>
    </row>
    <row r="55" spans="2:8" s="12" customFormat="1" x14ac:dyDescent="0.25">
      <c r="B55" s="12" t="s">
        <v>1019</v>
      </c>
      <c r="C55" s="27" t="s">
        <v>143</v>
      </c>
      <c r="D55" s="12" t="s">
        <v>455</v>
      </c>
      <c r="E55" s="12" t="s">
        <v>1020</v>
      </c>
      <c r="F55" s="17">
        <v>92970</v>
      </c>
      <c r="G55" s="17">
        <v>2754.14</v>
      </c>
      <c r="H55" s="17">
        <v>1.23</v>
      </c>
    </row>
    <row r="56" spans="2:8" s="12" customFormat="1" x14ac:dyDescent="0.25">
      <c r="B56" s="12" t="s">
        <v>1548</v>
      </c>
      <c r="C56" s="27" t="s">
        <v>143</v>
      </c>
      <c r="D56" s="12" t="s">
        <v>302</v>
      </c>
      <c r="E56" s="12" t="s">
        <v>303</v>
      </c>
      <c r="F56" s="17">
        <v>8170</v>
      </c>
      <c r="G56" s="17">
        <v>2727.55</v>
      </c>
      <c r="H56" s="17">
        <v>1.21</v>
      </c>
    </row>
    <row r="57" spans="2:8" s="12" customFormat="1" x14ac:dyDescent="0.25">
      <c r="B57" s="12" t="s">
        <v>1941</v>
      </c>
      <c r="C57" s="27" t="s">
        <v>143</v>
      </c>
      <c r="D57" s="12" t="s">
        <v>264</v>
      </c>
      <c r="E57" s="12" t="s">
        <v>1021</v>
      </c>
      <c r="F57" s="17">
        <v>207156</v>
      </c>
      <c r="G57" s="17">
        <v>2610.06</v>
      </c>
      <c r="H57" s="17">
        <v>1.1599999999999999</v>
      </c>
    </row>
    <row r="58" spans="2:8" s="12" customFormat="1" x14ac:dyDescent="0.25">
      <c r="B58" s="12" t="s">
        <v>1841</v>
      </c>
      <c r="C58" s="27" t="s">
        <v>143</v>
      </c>
      <c r="D58" s="12" t="s">
        <v>261</v>
      </c>
      <c r="E58" s="12" t="s">
        <v>845</v>
      </c>
      <c r="F58" s="17">
        <v>215535</v>
      </c>
      <c r="G58" s="17">
        <v>2597.84</v>
      </c>
      <c r="H58" s="17">
        <v>1.1599999999999999</v>
      </c>
    </row>
    <row r="59" spans="2:8" s="12" customFormat="1" x14ac:dyDescent="0.25">
      <c r="B59" s="12" t="s">
        <v>1809</v>
      </c>
      <c r="C59" s="27" t="s">
        <v>143</v>
      </c>
      <c r="D59" s="12" t="s">
        <v>293</v>
      </c>
      <c r="E59" s="12" t="s">
        <v>744</v>
      </c>
      <c r="F59" s="17">
        <v>29798</v>
      </c>
      <c r="G59" s="17">
        <v>2595.27</v>
      </c>
      <c r="H59" s="17">
        <v>1.1599999999999999</v>
      </c>
    </row>
    <row r="60" spans="2:8" s="12" customFormat="1" x14ac:dyDescent="0.25">
      <c r="B60" s="12" t="s">
        <v>1684</v>
      </c>
      <c r="C60" s="27" t="s">
        <v>143</v>
      </c>
      <c r="D60" s="12" t="s">
        <v>264</v>
      </c>
      <c r="E60" s="12" t="s">
        <v>557</v>
      </c>
      <c r="F60" s="17">
        <v>72496</v>
      </c>
      <c r="G60" s="17">
        <v>2467.84</v>
      </c>
      <c r="H60" s="17">
        <v>1.1000000000000001</v>
      </c>
    </row>
    <row r="61" spans="2:8" s="12" customFormat="1" x14ac:dyDescent="0.25">
      <c r="B61" s="12" t="s">
        <v>1647</v>
      </c>
      <c r="C61" s="27" t="s">
        <v>143</v>
      </c>
      <c r="D61" s="12" t="s">
        <v>328</v>
      </c>
      <c r="E61" s="12" t="s">
        <v>474</v>
      </c>
      <c r="F61" s="17">
        <v>215750</v>
      </c>
      <c r="G61" s="17">
        <v>2422.44</v>
      </c>
      <c r="H61" s="17">
        <v>1.08</v>
      </c>
    </row>
    <row r="62" spans="2:8" s="12" customFormat="1" x14ac:dyDescent="0.25">
      <c r="B62" s="12" t="s">
        <v>1680</v>
      </c>
      <c r="C62" s="27" t="s">
        <v>143</v>
      </c>
      <c r="D62" s="12" t="s">
        <v>253</v>
      </c>
      <c r="E62" s="12" t="s">
        <v>551</v>
      </c>
      <c r="F62" s="17">
        <v>445000</v>
      </c>
      <c r="G62" s="17">
        <v>2391.21</v>
      </c>
      <c r="H62" s="17">
        <v>1.07</v>
      </c>
    </row>
    <row r="63" spans="2:8" s="12" customFormat="1" x14ac:dyDescent="0.25">
      <c r="B63" s="12" t="s">
        <v>1022</v>
      </c>
      <c r="C63" s="27" t="s">
        <v>143</v>
      </c>
      <c r="D63" s="12" t="s">
        <v>363</v>
      </c>
      <c r="E63" s="12" t="s">
        <v>1023</v>
      </c>
      <c r="F63" s="17">
        <v>377384</v>
      </c>
      <c r="G63" s="17">
        <v>2376.1999999999998</v>
      </c>
      <c r="H63" s="17">
        <v>1.06</v>
      </c>
    </row>
    <row r="64" spans="2:8" s="12" customFormat="1" x14ac:dyDescent="0.25">
      <c r="B64" s="12" t="s">
        <v>1565</v>
      </c>
      <c r="C64" s="27" t="s">
        <v>143</v>
      </c>
      <c r="D64" s="12" t="s">
        <v>328</v>
      </c>
      <c r="E64" s="12" t="s">
        <v>329</v>
      </c>
      <c r="F64" s="17">
        <v>1600000</v>
      </c>
      <c r="G64" s="17">
        <v>2352.8000000000002</v>
      </c>
      <c r="H64" s="17">
        <v>1.05</v>
      </c>
    </row>
    <row r="65" spans="2:8" s="12" customFormat="1" x14ac:dyDescent="0.25">
      <c r="B65" s="12" t="s">
        <v>1636</v>
      </c>
      <c r="C65" s="27" t="s">
        <v>143</v>
      </c>
      <c r="D65" s="12" t="s">
        <v>335</v>
      </c>
      <c r="E65" s="12" t="s">
        <v>461</v>
      </c>
      <c r="F65" s="17">
        <v>491000</v>
      </c>
      <c r="G65" s="17">
        <v>2312.61</v>
      </c>
      <c r="H65" s="17">
        <v>1.03</v>
      </c>
    </row>
    <row r="66" spans="2:8" s="12" customFormat="1" x14ac:dyDescent="0.25">
      <c r="B66" s="12" t="s">
        <v>1942</v>
      </c>
      <c r="C66" s="27" t="s">
        <v>143</v>
      </c>
      <c r="D66" s="12" t="s">
        <v>264</v>
      </c>
      <c r="E66" s="12" t="s">
        <v>1024</v>
      </c>
      <c r="F66" s="17">
        <v>53000</v>
      </c>
      <c r="G66" s="17">
        <v>2301.9499999999998</v>
      </c>
      <c r="H66" s="17">
        <v>1.03</v>
      </c>
    </row>
    <row r="67" spans="2:8" s="12" customFormat="1" x14ac:dyDescent="0.25">
      <c r="B67" s="12" t="s">
        <v>1943</v>
      </c>
      <c r="C67" s="27" t="s">
        <v>143</v>
      </c>
      <c r="D67" s="12" t="s">
        <v>270</v>
      </c>
      <c r="E67" s="12" t="s">
        <v>1025</v>
      </c>
      <c r="F67" s="17">
        <v>700548</v>
      </c>
      <c r="G67" s="17">
        <v>2202.87</v>
      </c>
      <c r="H67" s="17">
        <v>0.98</v>
      </c>
    </row>
    <row r="68" spans="2:8" s="12" customFormat="1" x14ac:dyDescent="0.25">
      <c r="B68" s="12" t="s">
        <v>1560</v>
      </c>
      <c r="C68" s="27" t="s">
        <v>143</v>
      </c>
      <c r="D68" s="12" t="s">
        <v>320</v>
      </c>
      <c r="E68" s="12" t="s">
        <v>321</v>
      </c>
      <c r="F68" s="17">
        <v>490000</v>
      </c>
      <c r="G68" s="17">
        <v>2117.29</v>
      </c>
      <c r="H68" s="17">
        <v>0.94</v>
      </c>
    </row>
    <row r="69" spans="2:8" s="12" customFormat="1" x14ac:dyDescent="0.25">
      <c r="B69" s="12" t="s">
        <v>1690</v>
      </c>
      <c r="C69" s="27" t="s">
        <v>143</v>
      </c>
      <c r="D69" s="12" t="s">
        <v>309</v>
      </c>
      <c r="E69" s="12" t="s">
        <v>563</v>
      </c>
      <c r="F69" s="17">
        <v>380000</v>
      </c>
      <c r="G69" s="17">
        <v>2095.13</v>
      </c>
      <c r="H69" s="17">
        <v>0.93</v>
      </c>
    </row>
    <row r="70" spans="2:8" s="12" customFormat="1" x14ac:dyDescent="0.25">
      <c r="B70" s="12" t="s">
        <v>1944</v>
      </c>
      <c r="C70" s="27" t="s">
        <v>143</v>
      </c>
      <c r="D70" s="12" t="s">
        <v>335</v>
      </c>
      <c r="E70" s="12" t="s">
        <v>1026</v>
      </c>
      <c r="F70" s="17">
        <v>1169174</v>
      </c>
      <c r="G70" s="17">
        <v>1966.55</v>
      </c>
      <c r="H70" s="17">
        <v>0.88</v>
      </c>
    </row>
    <row r="71" spans="2:8" s="12" customFormat="1" x14ac:dyDescent="0.25">
      <c r="B71" s="12" t="s">
        <v>1027</v>
      </c>
      <c r="C71" s="27" t="s">
        <v>143</v>
      </c>
      <c r="D71" s="12" t="s">
        <v>259</v>
      </c>
      <c r="E71" s="12" t="s">
        <v>1028</v>
      </c>
      <c r="F71" s="17">
        <v>172687</v>
      </c>
      <c r="G71" s="17">
        <v>1856.13</v>
      </c>
      <c r="H71" s="17">
        <v>0.83</v>
      </c>
    </row>
    <row r="72" spans="2:8" s="12" customFormat="1" x14ac:dyDescent="0.25">
      <c r="B72" s="12" t="s">
        <v>1738</v>
      </c>
      <c r="C72" s="27" t="s">
        <v>143</v>
      </c>
      <c r="D72" s="12" t="s">
        <v>309</v>
      </c>
      <c r="E72" s="12" t="s">
        <v>639</v>
      </c>
      <c r="F72" s="17">
        <v>640000</v>
      </c>
      <c r="G72" s="17">
        <v>1856</v>
      </c>
      <c r="H72" s="17">
        <v>0.83</v>
      </c>
    </row>
    <row r="73" spans="2:8" s="12" customFormat="1" x14ac:dyDescent="0.25">
      <c r="B73" s="12" t="s">
        <v>1861</v>
      </c>
      <c r="C73" s="27" t="s">
        <v>143</v>
      </c>
      <c r="D73" s="12" t="s">
        <v>278</v>
      </c>
      <c r="E73" s="12" t="s">
        <v>889</v>
      </c>
      <c r="F73" s="17">
        <v>118136</v>
      </c>
      <c r="G73" s="17">
        <v>1766.84</v>
      </c>
      <c r="H73" s="17">
        <v>0.79</v>
      </c>
    </row>
    <row r="74" spans="2:8" s="12" customFormat="1" x14ac:dyDescent="0.25">
      <c r="B74" s="12" t="s">
        <v>1654</v>
      </c>
      <c r="C74" s="27" t="s">
        <v>143</v>
      </c>
      <c r="D74" s="12" t="s">
        <v>335</v>
      </c>
      <c r="E74" s="12" t="s">
        <v>485</v>
      </c>
      <c r="F74" s="17">
        <v>298500</v>
      </c>
      <c r="G74" s="17">
        <v>1715.63</v>
      </c>
      <c r="H74" s="17">
        <v>0.76</v>
      </c>
    </row>
    <row r="75" spans="2:8" s="12" customFormat="1" x14ac:dyDescent="0.25">
      <c r="B75" s="12" t="s">
        <v>1693</v>
      </c>
      <c r="C75" s="27" t="s">
        <v>143</v>
      </c>
      <c r="D75" s="12" t="s">
        <v>270</v>
      </c>
      <c r="E75" s="12" t="s">
        <v>566</v>
      </c>
      <c r="F75" s="17">
        <v>5262</v>
      </c>
      <c r="G75" s="17">
        <v>53.72</v>
      </c>
      <c r="H75" s="17">
        <v>0.02</v>
      </c>
    </row>
    <row r="76" spans="2:8" s="12" customFormat="1" x14ac:dyDescent="0.25">
      <c r="B76" s="11" t="s">
        <v>333</v>
      </c>
      <c r="C76" s="27"/>
      <c r="F76" s="17"/>
      <c r="G76" s="17"/>
      <c r="H76" s="17"/>
    </row>
    <row r="77" spans="2:8" s="12" customFormat="1" x14ac:dyDescent="0.25">
      <c r="B77" s="12" t="s">
        <v>334</v>
      </c>
      <c r="C77" s="27" t="s">
        <v>143</v>
      </c>
      <c r="D77" s="12" t="s">
        <v>335</v>
      </c>
      <c r="E77" s="12" t="s">
        <v>336</v>
      </c>
      <c r="F77" s="17">
        <v>575247</v>
      </c>
      <c r="G77" s="17">
        <v>1497.48</v>
      </c>
      <c r="H77" s="17">
        <v>0.67</v>
      </c>
    </row>
    <row r="78" spans="2:8" s="12" customFormat="1" x14ac:dyDescent="0.25">
      <c r="B78" s="11" t="s">
        <v>155</v>
      </c>
      <c r="C78" s="62"/>
      <c r="D78" s="11"/>
      <c r="E78" s="11"/>
      <c r="F78" s="60"/>
      <c r="G78" s="60">
        <f>SUM(G12:G77)</f>
        <v>219128.34000000003</v>
      </c>
      <c r="H78" s="60">
        <f>SUM(H12:H77)</f>
        <v>97.629999999999981</v>
      </c>
    </row>
    <row r="79" spans="2:8" s="12" customFormat="1" x14ac:dyDescent="0.25">
      <c r="B79" s="11" t="s">
        <v>156</v>
      </c>
      <c r="C79" s="62"/>
      <c r="D79" s="11"/>
      <c r="E79" s="11"/>
      <c r="F79" s="60"/>
      <c r="G79" s="60">
        <v>2117.52</v>
      </c>
      <c r="H79" s="60">
        <v>0.94</v>
      </c>
    </row>
    <row r="80" spans="2:8" s="12" customFormat="1" x14ac:dyDescent="0.25">
      <c r="B80" s="11" t="s">
        <v>157</v>
      </c>
      <c r="C80" s="62"/>
      <c r="D80" s="11"/>
      <c r="E80" s="11"/>
      <c r="F80" s="60"/>
      <c r="G80" s="60">
        <v>221245.86</v>
      </c>
      <c r="H80" s="60">
        <v>98.57</v>
      </c>
    </row>
    <row r="81" spans="2:8" s="12" customFormat="1" x14ac:dyDescent="0.25">
      <c r="B81" s="11" t="s">
        <v>231</v>
      </c>
      <c r="C81" s="62"/>
      <c r="D81" s="11"/>
      <c r="E81" s="11"/>
      <c r="F81" s="60"/>
      <c r="G81" s="60">
        <v>3260.0267314000125</v>
      </c>
      <c r="H81" s="60">
        <v>1.4300000000000068</v>
      </c>
    </row>
    <row r="82" spans="2:8" s="12" customFormat="1" x14ac:dyDescent="0.25">
      <c r="B82" s="11" t="s">
        <v>159</v>
      </c>
      <c r="C82" s="62"/>
      <c r="D82" s="11"/>
      <c r="E82" s="11"/>
      <c r="F82" s="60"/>
      <c r="G82" s="60">
        <v>224505.88673140001</v>
      </c>
      <c r="H82" s="60">
        <v>100</v>
      </c>
    </row>
    <row r="83" spans="2:8" s="12" customFormat="1" x14ac:dyDescent="0.25">
      <c r="B83" s="12" t="s">
        <v>160</v>
      </c>
      <c r="C83" s="27"/>
      <c r="F83" s="17"/>
      <c r="G83" s="17"/>
      <c r="H83" s="17"/>
    </row>
    <row r="84" spans="2:8" s="12" customFormat="1" x14ac:dyDescent="0.25">
      <c r="B84" s="11" t="s">
        <v>161</v>
      </c>
      <c r="C84" s="27"/>
      <c r="F84" s="17"/>
      <c r="G84" s="17"/>
      <c r="H84" s="17"/>
    </row>
    <row r="85" spans="2:8" s="12" customFormat="1" x14ac:dyDescent="0.25">
      <c r="B85" s="11" t="s">
        <v>162</v>
      </c>
      <c r="C85" s="27" t="s">
        <v>163</v>
      </c>
      <c r="F85" s="17"/>
      <c r="G85" s="17"/>
      <c r="H85" s="17"/>
    </row>
    <row r="86" spans="2:8" s="12" customFormat="1" x14ac:dyDescent="0.25">
      <c r="B86" s="11" t="s">
        <v>166</v>
      </c>
      <c r="C86" s="27" t="s">
        <v>165</v>
      </c>
      <c r="F86" s="17"/>
      <c r="G86" s="17"/>
      <c r="H86" s="17"/>
    </row>
    <row r="87" spans="2:8" s="12" customFormat="1" x14ac:dyDescent="0.25">
      <c r="B87" s="11" t="s">
        <v>167</v>
      </c>
      <c r="C87" s="27" t="s">
        <v>165</v>
      </c>
      <c r="F87" s="17"/>
      <c r="G87" s="17"/>
      <c r="H87" s="17"/>
    </row>
    <row r="88" spans="2:8" s="12" customFormat="1" x14ac:dyDescent="0.25">
      <c r="B88" s="11" t="s">
        <v>168</v>
      </c>
      <c r="C88" s="27" t="s">
        <v>169</v>
      </c>
      <c r="F88" s="17"/>
      <c r="G88" s="17"/>
      <c r="H88" s="17"/>
    </row>
    <row r="89" spans="2:8" s="12" customFormat="1" x14ac:dyDescent="0.25">
      <c r="B89" s="11" t="s">
        <v>1029</v>
      </c>
      <c r="C89" s="62"/>
      <c r="F89" s="17"/>
      <c r="G89" s="17"/>
      <c r="H89" s="17"/>
    </row>
    <row r="90" spans="2:8" s="12" customFormat="1" x14ac:dyDescent="0.25">
      <c r="B90" s="11" t="s">
        <v>1030</v>
      </c>
      <c r="C90" s="62"/>
      <c r="F90" s="17"/>
      <c r="G90" s="17"/>
      <c r="H90" s="17"/>
    </row>
    <row r="91" spans="2:8" s="12" customFormat="1" x14ac:dyDescent="0.25">
      <c r="B91" s="11" t="s">
        <v>1031</v>
      </c>
      <c r="C91" s="62"/>
      <c r="F91" s="17"/>
      <c r="G91" s="17"/>
      <c r="H91" s="17"/>
    </row>
    <row r="92" spans="2:8" s="12" customFormat="1" x14ac:dyDescent="0.25">
      <c r="B92" s="11" t="s">
        <v>1032</v>
      </c>
      <c r="C92" s="62"/>
      <c r="F92" s="17"/>
      <c r="G92" s="17"/>
      <c r="H92" s="17"/>
    </row>
    <row r="93" spans="2:8" s="12" customFormat="1" x14ac:dyDescent="0.25">
      <c r="B93" s="11" t="s">
        <v>1033</v>
      </c>
      <c r="C93" s="62"/>
      <c r="F93" s="17"/>
      <c r="G93" s="17"/>
      <c r="H93" s="17"/>
    </row>
    <row r="94" spans="2:8" s="12" customFormat="1" x14ac:dyDescent="0.25">
      <c r="B94" s="11" t="s">
        <v>1034</v>
      </c>
      <c r="C94" s="62"/>
      <c r="F94" s="17"/>
      <c r="G94" s="17"/>
      <c r="H94" s="17"/>
    </row>
    <row r="95" spans="2:8" s="12" customFormat="1" x14ac:dyDescent="0.25">
      <c r="B95" s="11" t="s">
        <v>1035</v>
      </c>
      <c r="C95" s="62"/>
      <c r="F95" s="17"/>
      <c r="G95" s="17"/>
      <c r="H95" s="17"/>
    </row>
    <row r="96" spans="2:8" s="12" customFormat="1" x14ac:dyDescent="0.25">
      <c r="B96" s="11" t="s">
        <v>1036</v>
      </c>
      <c r="C96" s="62"/>
      <c r="F96" s="17"/>
      <c r="G96" s="17"/>
      <c r="H96" s="17"/>
    </row>
    <row r="97" spans="2:8" s="12" customFormat="1" x14ac:dyDescent="0.25">
      <c r="B97" s="11" t="s">
        <v>1288</v>
      </c>
      <c r="C97" s="62"/>
      <c r="F97" s="17"/>
      <c r="G97" s="17"/>
      <c r="H97" s="17"/>
    </row>
    <row r="98" spans="2:8" s="12" customFormat="1" x14ac:dyDescent="0.25">
      <c r="B98" s="12" t="s">
        <v>174</v>
      </c>
      <c r="C98" s="27"/>
      <c r="F98" s="17"/>
      <c r="G98" s="17"/>
      <c r="H98" s="17"/>
    </row>
    <row r="99" spans="2:8" s="12" customFormat="1" x14ac:dyDescent="0.25">
      <c r="B99" s="12" t="s">
        <v>234</v>
      </c>
      <c r="C99" s="27"/>
      <c r="F99" s="17"/>
      <c r="G99" s="17"/>
      <c r="H99" s="17"/>
    </row>
    <row r="102" spans="2:8" s="12" customFormat="1" x14ac:dyDescent="0.25">
      <c r="B102" s="6" t="s">
        <v>1500</v>
      </c>
      <c r="C102" s="7"/>
      <c r="F102" s="17"/>
      <c r="G102" s="17"/>
      <c r="H102" s="17"/>
    </row>
    <row r="103" spans="2:8" s="12" customFormat="1" ht="30" x14ac:dyDescent="0.25">
      <c r="B103" s="6" t="s">
        <v>235</v>
      </c>
      <c r="C103" s="8" t="s">
        <v>236</v>
      </c>
      <c r="F103" s="17"/>
      <c r="G103" s="17"/>
      <c r="H103" s="17"/>
    </row>
    <row r="104" spans="2:8" s="12" customFormat="1" x14ac:dyDescent="0.25">
      <c r="B104" s="156" t="s">
        <v>237</v>
      </c>
      <c r="C104" s="220">
        <v>1300</v>
      </c>
      <c r="F104" s="17"/>
      <c r="G104" s="17"/>
      <c r="H104" s="17"/>
    </row>
    <row r="105" spans="2:8" s="12" customFormat="1" x14ac:dyDescent="0.25">
      <c r="B105" s="156" t="s">
        <v>238</v>
      </c>
      <c r="C105" s="220">
        <v>0</v>
      </c>
      <c r="F105" s="17"/>
      <c r="G105" s="17"/>
      <c r="H105" s="17"/>
    </row>
    <row r="106" spans="2:8" s="12" customFormat="1" x14ac:dyDescent="0.25">
      <c r="B106" s="156" t="s">
        <v>239</v>
      </c>
      <c r="C106" s="220">
        <v>0</v>
      </c>
      <c r="F106" s="17"/>
      <c r="G106" s="17"/>
      <c r="H106" s="17"/>
    </row>
    <row r="107" spans="2:8" s="12" customFormat="1" x14ac:dyDescent="0.25">
      <c r="B107" s="156" t="s">
        <v>240</v>
      </c>
      <c r="C107" s="220">
        <v>0</v>
      </c>
      <c r="F107" s="17"/>
      <c r="G107" s="17"/>
      <c r="H107" s="17"/>
    </row>
    <row r="108" spans="2:8" s="12" customFormat="1" x14ac:dyDescent="0.25">
      <c r="B108" s="156" t="s">
        <v>241</v>
      </c>
      <c r="C108" s="220">
        <v>0</v>
      </c>
      <c r="F108" s="17"/>
      <c r="G108" s="17"/>
      <c r="H108" s="17"/>
    </row>
    <row r="109" spans="2:8" s="12" customFormat="1" x14ac:dyDescent="0.25">
      <c r="B109" s="156" t="s">
        <v>242</v>
      </c>
      <c r="C109" s="220">
        <v>0</v>
      </c>
      <c r="F109" s="17"/>
      <c r="G109" s="17"/>
      <c r="H109" s="17"/>
    </row>
    <row r="110" spans="2:8" s="12" customFormat="1" x14ac:dyDescent="0.25">
      <c r="B110" s="6" t="s">
        <v>243</v>
      </c>
      <c r="C110" s="215">
        <v>1300</v>
      </c>
      <c r="F110" s="17"/>
      <c r="G110" s="17"/>
      <c r="H110" s="17"/>
    </row>
    <row r="112" spans="2:8" s="12" customFormat="1" x14ac:dyDescent="0.25">
      <c r="B112" s="156" t="s">
        <v>175</v>
      </c>
      <c r="C112" s="2"/>
      <c r="D112" s="156"/>
      <c r="F112" s="17"/>
      <c r="G112" s="17"/>
      <c r="H112" s="17"/>
    </row>
    <row r="113" spans="2:8" s="12" customFormat="1" ht="30" x14ac:dyDescent="0.25">
      <c r="B113" s="4" t="s">
        <v>176</v>
      </c>
      <c r="C113" s="3" t="s">
        <v>177</v>
      </c>
      <c r="D113" s="4" t="s">
        <v>178</v>
      </c>
      <c r="F113" s="17"/>
      <c r="G113" s="17"/>
      <c r="H113" s="17"/>
    </row>
    <row r="114" spans="2:8" s="12" customFormat="1" x14ac:dyDescent="0.25">
      <c r="B114" s="156" t="s">
        <v>165</v>
      </c>
      <c r="C114" s="2" t="s">
        <v>165</v>
      </c>
      <c r="D114" s="156" t="s">
        <v>165</v>
      </c>
      <c r="F114" s="17"/>
      <c r="G114" s="17"/>
      <c r="H114" s="17"/>
    </row>
    <row r="116" spans="2:8" s="12" customFormat="1" x14ac:dyDescent="0.25">
      <c r="B116" s="6" t="s">
        <v>179</v>
      </c>
      <c r="C116" s="14">
        <v>45443</v>
      </c>
      <c r="D116" s="156"/>
      <c r="E116" s="63"/>
      <c r="F116" s="69"/>
      <c r="G116" s="17"/>
      <c r="H116" s="17"/>
    </row>
    <row r="117" spans="2:8" s="12" customFormat="1" x14ac:dyDescent="0.25">
      <c r="B117" s="6" t="s">
        <v>180</v>
      </c>
      <c r="C117" s="7" t="s">
        <v>181</v>
      </c>
      <c r="D117" s="6" t="s">
        <v>182</v>
      </c>
      <c r="E117" s="64" t="s">
        <v>183</v>
      </c>
      <c r="F117" s="61" t="s">
        <v>184</v>
      </c>
      <c r="G117" s="60"/>
      <c r="H117" s="17"/>
    </row>
    <row r="118" spans="2:8" s="12" customFormat="1" x14ac:dyDescent="0.25">
      <c r="B118" s="67" t="s">
        <v>165</v>
      </c>
      <c r="C118" s="68" t="s">
        <v>165</v>
      </c>
      <c r="D118" s="67" t="s">
        <v>165</v>
      </c>
      <c r="E118" s="66" t="s">
        <v>165</v>
      </c>
      <c r="F118" s="65">
        <f>C110</f>
        <v>1300</v>
      </c>
      <c r="G118" s="17"/>
      <c r="H118" s="17"/>
    </row>
    <row r="121" spans="2:8" s="12" customFormat="1" x14ac:dyDescent="0.25">
      <c r="B121" s="11" t="s">
        <v>185</v>
      </c>
      <c r="C121" s="27"/>
      <c r="F121" s="17"/>
      <c r="G121" s="17"/>
      <c r="H121" s="17"/>
    </row>
    <row r="122" spans="2:8" s="12" customFormat="1" x14ac:dyDescent="0.25">
      <c r="B122" s="11"/>
      <c r="C122" s="27"/>
      <c r="F122" s="17"/>
      <c r="G122" s="17"/>
      <c r="H122" s="17"/>
    </row>
    <row r="123" spans="2:8" s="12" customFormat="1" x14ac:dyDescent="0.25">
      <c r="B123" s="11" t="s">
        <v>186</v>
      </c>
      <c r="C123" s="27"/>
      <c r="F123" s="17"/>
      <c r="G123" s="17"/>
      <c r="H123" s="17"/>
    </row>
    <row r="124" spans="2:8" s="12" customFormat="1" x14ac:dyDescent="0.25">
      <c r="B124" s="6" t="s">
        <v>187</v>
      </c>
      <c r="C124" s="7" t="s">
        <v>188</v>
      </c>
      <c r="D124" s="11"/>
      <c r="F124" s="17"/>
      <c r="G124" s="17"/>
      <c r="H124" s="17"/>
    </row>
    <row r="125" spans="2:8" s="12" customFormat="1" x14ac:dyDescent="0.25">
      <c r="B125" s="156" t="s">
        <v>165</v>
      </c>
      <c r="C125" s="2" t="s">
        <v>165</v>
      </c>
      <c r="F125" s="17"/>
      <c r="G125" s="17"/>
      <c r="H125" s="17"/>
    </row>
    <row r="127" spans="2:8" s="12" customFormat="1" x14ac:dyDescent="0.25">
      <c r="B127" s="6" t="s">
        <v>189</v>
      </c>
      <c r="C127" s="7" t="s">
        <v>188</v>
      </c>
      <c r="F127" s="17"/>
      <c r="G127" s="17"/>
      <c r="H127" s="17"/>
    </row>
    <row r="128" spans="2:8" s="12" customFormat="1" x14ac:dyDescent="0.25">
      <c r="B128" s="156" t="s">
        <v>165</v>
      </c>
      <c r="C128" s="2" t="s">
        <v>165</v>
      </c>
      <c r="F128" s="17"/>
      <c r="G128" s="17"/>
      <c r="H128" s="17"/>
    </row>
    <row r="130" spans="2:8" s="12" customFormat="1" x14ac:dyDescent="0.25">
      <c r="B130" s="6" t="s">
        <v>165</v>
      </c>
      <c r="C130" s="7" t="s">
        <v>165</v>
      </c>
      <c r="F130" s="17"/>
      <c r="G130" s="17"/>
      <c r="H130" s="17"/>
    </row>
    <row r="131" spans="2:8" s="12" customFormat="1" x14ac:dyDescent="0.25">
      <c r="B131" s="156" t="s">
        <v>165</v>
      </c>
      <c r="C131" s="2" t="s">
        <v>165</v>
      </c>
      <c r="F131" s="17"/>
      <c r="G131" s="17"/>
      <c r="H131" s="17"/>
    </row>
    <row r="133" spans="2:8" s="12" customFormat="1" x14ac:dyDescent="0.25">
      <c r="B133" s="64" t="s">
        <v>190</v>
      </c>
      <c r="C133" s="7" t="s">
        <v>191</v>
      </c>
      <c r="F133" s="17"/>
      <c r="G133" s="17"/>
      <c r="H133" s="17"/>
    </row>
    <row r="134" spans="2:8" s="12" customFormat="1" x14ac:dyDescent="0.25">
      <c r="B134" s="63" t="s">
        <v>165</v>
      </c>
      <c r="C134" s="2" t="s">
        <v>165</v>
      </c>
      <c r="F134" s="17"/>
      <c r="G134" s="17"/>
      <c r="H134" s="17"/>
    </row>
    <row r="136" spans="2:8" s="12" customFormat="1" x14ac:dyDescent="0.25">
      <c r="B136" s="6" t="s">
        <v>192</v>
      </c>
      <c r="C136" s="7" t="s">
        <v>165</v>
      </c>
      <c r="F136" s="17"/>
      <c r="G136" s="17"/>
      <c r="H136" s="17"/>
    </row>
    <row r="138" spans="2:8" s="12" customFormat="1" x14ac:dyDescent="0.25">
      <c r="B138" s="6" t="s">
        <v>193</v>
      </c>
      <c r="C138" s="14">
        <v>45443</v>
      </c>
      <c r="D138" s="156"/>
      <c r="E138" s="63"/>
      <c r="F138" s="69"/>
      <c r="G138" s="17"/>
      <c r="H138" s="17"/>
    </row>
    <row r="139" spans="2:8" s="12" customFormat="1" x14ac:dyDescent="0.25">
      <c r="B139" s="6" t="s">
        <v>180</v>
      </c>
      <c r="C139" s="7" t="s">
        <v>181</v>
      </c>
      <c r="D139" s="6" t="s">
        <v>182</v>
      </c>
      <c r="E139" s="64" t="s">
        <v>183</v>
      </c>
      <c r="F139" s="61" t="s">
        <v>184</v>
      </c>
      <c r="G139" s="60"/>
      <c r="H139" s="17"/>
    </row>
    <row r="140" spans="2:8" s="12" customFormat="1" x14ac:dyDescent="0.25">
      <c r="B140" s="67" t="s">
        <v>165</v>
      </c>
      <c r="C140" s="68" t="s">
        <v>165</v>
      </c>
      <c r="D140" s="67" t="s">
        <v>165</v>
      </c>
      <c r="E140" s="66" t="s">
        <v>165</v>
      </c>
      <c r="F140" s="65" t="s">
        <v>165</v>
      </c>
      <c r="G140" s="17"/>
      <c r="H140" s="17"/>
    </row>
    <row r="141" spans="2:8" s="12" customFormat="1" x14ac:dyDescent="0.25">
      <c r="B141" s="11" t="s">
        <v>185</v>
      </c>
      <c r="C141" s="27"/>
      <c r="F141" s="17"/>
      <c r="G141" s="17"/>
      <c r="H141" s="17"/>
    </row>
    <row r="142" spans="2:8" s="12" customFormat="1" x14ac:dyDescent="0.25">
      <c r="B142" s="11"/>
      <c r="C142" s="27"/>
      <c r="F142" s="17"/>
      <c r="G142" s="17"/>
      <c r="H142" s="17"/>
    </row>
    <row r="143" spans="2:8" s="12" customFormat="1" x14ac:dyDescent="0.25">
      <c r="B143" s="11" t="s">
        <v>186</v>
      </c>
      <c r="C143" s="27"/>
      <c r="F143" s="17"/>
      <c r="G143" s="17"/>
      <c r="H143" s="17"/>
    </row>
    <row r="144" spans="2:8" s="12" customFormat="1" x14ac:dyDescent="0.25">
      <c r="B144" s="6" t="s">
        <v>187</v>
      </c>
      <c r="C144" s="7" t="s">
        <v>188</v>
      </c>
      <c r="D144" s="11"/>
      <c r="F144" s="17"/>
      <c r="G144" s="17"/>
      <c r="H144" s="17"/>
    </row>
    <row r="145" spans="2:8" s="12" customFormat="1" x14ac:dyDescent="0.25">
      <c r="B145" s="156" t="s">
        <v>165</v>
      </c>
      <c r="C145" s="2" t="s">
        <v>165</v>
      </c>
      <c r="F145" s="17"/>
      <c r="G145" s="17"/>
      <c r="H145" s="17"/>
    </row>
    <row r="147" spans="2:8" s="12" customFormat="1" x14ac:dyDescent="0.25">
      <c r="B147" s="6" t="s">
        <v>189</v>
      </c>
      <c r="C147" s="7" t="s">
        <v>188</v>
      </c>
      <c r="F147" s="17"/>
      <c r="G147" s="17"/>
      <c r="H147" s="17"/>
    </row>
    <row r="148" spans="2:8" s="12" customFormat="1" x14ac:dyDescent="0.25">
      <c r="B148" s="156" t="s">
        <v>165</v>
      </c>
      <c r="C148" s="2" t="s">
        <v>165</v>
      </c>
      <c r="F148" s="17"/>
      <c r="G148" s="17"/>
      <c r="H148" s="17"/>
    </row>
    <row r="150" spans="2:8" s="12" customFormat="1" x14ac:dyDescent="0.25">
      <c r="B150" s="6" t="s">
        <v>165</v>
      </c>
      <c r="C150" s="7" t="s">
        <v>165</v>
      </c>
      <c r="F150" s="17"/>
      <c r="G150" s="17"/>
      <c r="H150" s="17"/>
    </row>
    <row r="151" spans="2:8" s="12" customFormat="1" x14ac:dyDescent="0.25">
      <c r="B151" s="156" t="s">
        <v>165</v>
      </c>
      <c r="C151" s="2" t="s">
        <v>165</v>
      </c>
      <c r="F151" s="17"/>
      <c r="G151" s="17"/>
      <c r="H151" s="17"/>
    </row>
    <row r="153" spans="2:8" s="12" customFormat="1" x14ac:dyDescent="0.25">
      <c r="B153" s="64" t="s">
        <v>190</v>
      </c>
      <c r="C153" s="7" t="s">
        <v>191</v>
      </c>
      <c r="F153" s="17"/>
      <c r="G153" s="17"/>
      <c r="H153" s="17"/>
    </row>
    <row r="154" spans="2:8" s="12" customFormat="1" x14ac:dyDescent="0.25">
      <c r="B154" s="63" t="s">
        <v>165</v>
      </c>
      <c r="C154" s="2" t="s">
        <v>165</v>
      </c>
      <c r="F154" s="17"/>
      <c r="G154" s="17"/>
      <c r="H154" s="17"/>
    </row>
    <row r="156" spans="2:8" s="12" customFormat="1" x14ac:dyDescent="0.25">
      <c r="B156" s="6" t="s">
        <v>192</v>
      </c>
      <c r="C156" s="7" t="s">
        <v>165</v>
      </c>
      <c r="F156" s="17"/>
      <c r="G156" s="17"/>
      <c r="H156" s="17"/>
    </row>
    <row r="159" spans="2:8" s="12" customFormat="1" x14ac:dyDescent="0.25">
      <c r="B159" s="11" t="s">
        <v>194</v>
      </c>
      <c r="C159" s="27"/>
      <c r="F159" s="17"/>
      <c r="G159" s="17"/>
      <c r="H159" s="17"/>
    </row>
    <row r="161" spans="2:80" s="12" customFormat="1" x14ac:dyDescent="0.25">
      <c r="B161" s="6" t="s">
        <v>180</v>
      </c>
      <c r="C161" s="7" t="s">
        <v>195</v>
      </c>
      <c r="D161" s="6" t="s">
        <v>196</v>
      </c>
      <c r="E161" s="6" t="s">
        <v>197</v>
      </c>
      <c r="F161" s="60"/>
      <c r="G161" s="17"/>
      <c r="H161" s="17"/>
    </row>
    <row r="162" spans="2:80" s="12" customFormat="1" x14ac:dyDescent="0.25">
      <c r="B162" s="156" t="s">
        <v>165</v>
      </c>
      <c r="C162" s="2" t="s">
        <v>165</v>
      </c>
      <c r="D162" s="156" t="s">
        <v>165</v>
      </c>
      <c r="E162" s="156" t="s">
        <v>165</v>
      </c>
      <c r="F162" s="17"/>
      <c r="G162" s="17"/>
      <c r="H162" s="17"/>
    </row>
    <row r="165" spans="2:80" s="12" customFormat="1" x14ac:dyDescent="0.25">
      <c r="B165" s="11" t="s">
        <v>198</v>
      </c>
      <c r="C165" s="62" t="s">
        <v>165</v>
      </c>
      <c r="D165" s="11"/>
      <c r="E165" s="11"/>
      <c r="F165" s="60"/>
      <c r="G165" s="60"/>
      <c r="H165" s="60"/>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row>
    <row r="167" spans="2:80" s="12" customFormat="1" x14ac:dyDescent="0.25">
      <c r="B167" s="11" t="s">
        <v>199</v>
      </c>
      <c r="C167" s="27"/>
      <c r="F167" s="17"/>
      <c r="G167" s="17"/>
      <c r="H167" s="17"/>
    </row>
    <row r="169" spans="2:80" s="12" customFormat="1" x14ac:dyDescent="0.25">
      <c r="B169" s="6" t="s">
        <v>200</v>
      </c>
      <c r="C169" s="7" t="s">
        <v>188</v>
      </c>
      <c r="D169" s="11"/>
      <c r="F169" s="17"/>
      <c r="G169" s="17"/>
      <c r="H169" s="17"/>
    </row>
    <row r="170" spans="2:80" s="12" customFormat="1" x14ac:dyDescent="0.25">
      <c r="B170" s="156" t="s">
        <v>165</v>
      </c>
      <c r="C170" s="2" t="s">
        <v>165</v>
      </c>
      <c r="F170" s="17"/>
      <c r="G170" s="17"/>
      <c r="H170" s="17"/>
    </row>
    <row r="173" spans="2:80" s="12" customFormat="1" x14ac:dyDescent="0.25">
      <c r="B173" s="6" t="s">
        <v>201</v>
      </c>
      <c r="C173" s="7" t="s">
        <v>202</v>
      </c>
      <c r="D173" s="11"/>
      <c r="F173" s="17"/>
      <c r="G173" s="17"/>
      <c r="H173" s="17"/>
    </row>
    <row r="174" spans="2:80" s="12" customFormat="1" x14ac:dyDescent="0.25">
      <c r="B174" s="156" t="s">
        <v>165</v>
      </c>
      <c r="C174" s="2" t="s">
        <v>165</v>
      </c>
      <c r="F174" s="17"/>
      <c r="G174" s="17"/>
      <c r="H174" s="17"/>
    </row>
    <row r="177" spans="2:80" s="12" customFormat="1" x14ac:dyDescent="0.25">
      <c r="B177" s="11" t="s">
        <v>203</v>
      </c>
      <c r="C177" s="27"/>
      <c r="F177" s="17"/>
      <c r="G177" s="17"/>
      <c r="H177" s="17"/>
    </row>
    <row r="180" spans="2:80" s="12" customFormat="1" x14ac:dyDescent="0.25">
      <c r="B180" s="11" t="s">
        <v>204</v>
      </c>
      <c r="C180" s="27"/>
      <c r="F180" s="17"/>
      <c r="G180" s="17"/>
      <c r="H180" s="17"/>
    </row>
    <row r="182" spans="2:80" s="12" customFormat="1" x14ac:dyDescent="0.25">
      <c r="B182" s="6" t="s">
        <v>180</v>
      </c>
      <c r="C182" s="7" t="s">
        <v>205</v>
      </c>
      <c r="D182" s="6" t="s">
        <v>195</v>
      </c>
      <c r="E182" s="6" t="s">
        <v>196</v>
      </c>
      <c r="F182" s="61" t="s">
        <v>197</v>
      </c>
      <c r="G182" s="60"/>
      <c r="H182" s="17"/>
    </row>
    <row r="183" spans="2:80" s="12" customFormat="1" x14ac:dyDescent="0.25">
      <c r="B183" s="156" t="s">
        <v>165</v>
      </c>
      <c r="C183" s="2" t="s">
        <v>165</v>
      </c>
      <c r="D183" s="156" t="s">
        <v>165</v>
      </c>
      <c r="E183" s="156" t="s">
        <v>165</v>
      </c>
      <c r="F183" s="59" t="s">
        <v>165</v>
      </c>
      <c r="G183" s="17"/>
      <c r="H183" s="17"/>
    </row>
    <row r="186" spans="2:80" s="12" customFormat="1" x14ac:dyDescent="0.25">
      <c r="B186" s="11" t="s">
        <v>198</v>
      </c>
      <c r="C186" s="62" t="s">
        <v>165</v>
      </c>
      <c r="D186" s="11"/>
      <c r="E186" s="11"/>
      <c r="F186" s="60"/>
      <c r="G186" s="60"/>
      <c r="H186" s="60"/>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row>
    <row r="188" spans="2:80" s="12" customFormat="1" x14ac:dyDescent="0.25">
      <c r="B188" s="11" t="s">
        <v>199</v>
      </c>
      <c r="C188" s="27"/>
      <c r="F188" s="17"/>
      <c r="G188" s="17"/>
      <c r="H188" s="17"/>
    </row>
    <row r="190" spans="2:80" s="12" customFormat="1" x14ac:dyDescent="0.25">
      <c r="B190" s="6" t="s">
        <v>200</v>
      </c>
      <c r="C190" s="7" t="s">
        <v>188</v>
      </c>
      <c r="D190" s="11"/>
      <c r="F190" s="17"/>
      <c r="G190" s="17"/>
      <c r="H190" s="17"/>
    </row>
    <row r="191" spans="2:80" s="12" customFormat="1" x14ac:dyDescent="0.25">
      <c r="B191" s="156" t="s">
        <v>165</v>
      </c>
      <c r="C191" s="2" t="s">
        <v>165</v>
      </c>
      <c r="F191" s="17"/>
      <c r="G191" s="17"/>
      <c r="H191" s="17"/>
    </row>
    <row r="194" spans="2:8" s="12" customFormat="1" x14ac:dyDescent="0.25">
      <c r="B194" s="6" t="s">
        <v>201</v>
      </c>
      <c r="C194" s="7" t="s">
        <v>202</v>
      </c>
      <c r="D194" s="11"/>
      <c r="F194" s="17"/>
      <c r="G194" s="17"/>
      <c r="H194" s="17"/>
    </row>
    <row r="195" spans="2:8" s="12" customFormat="1" x14ac:dyDescent="0.25">
      <c r="B195" s="156" t="s">
        <v>165</v>
      </c>
      <c r="C195" s="2" t="s">
        <v>165</v>
      </c>
      <c r="F195" s="17"/>
      <c r="G195" s="17"/>
      <c r="H195" s="17"/>
    </row>
    <row r="198" spans="2:8" s="12" customFormat="1" x14ac:dyDescent="0.25">
      <c r="B198" s="11" t="s">
        <v>203</v>
      </c>
      <c r="C198" s="27"/>
      <c r="F198" s="17"/>
      <c r="G198" s="17"/>
      <c r="H198" s="17"/>
    </row>
    <row r="201" spans="2:8" s="12" customFormat="1" x14ac:dyDescent="0.25">
      <c r="B201" s="11" t="s">
        <v>206</v>
      </c>
      <c r="C201" s="27"/>
      <c r="F201" s="17"/>
      <c r="G201" s="17"/>
      <c r="H201" s="17"/>
    </row>
    <row r="202" spans="2:8" s="12" customFormat="1" x14ac:dyDescent="0.25">
      <c r="B202" s="6" t="s">
        <v>180</v>
      </c>
      <c r="C202" s="7" t="s">
        <v>207</v>
      </c>
      <c r="D202" s="6" t="s">
        <v>208</v>
      </c>
      <c r="E202" s="6" t="s">
        <v>209</v>
      </c>
      <c r="F202" s="61" t="s">
        <v>210</v>
      </c>
      <c r="G202" s="60"/>
      <c r="H202" s="17"/>
    </row>
    <row r="203" spans="2:8" s="12" customFormat="1" x14ac:dyDescent="0.25">
      <c r="B203" s="156" t="s">
        <v>165</v>
      </c>
      <c r="C203" s="2" t="s">
        <v>165</v>
      </c>
      <c r="D203" s="156" t="s">
        <v>165</v>
      </c>
      <c r="E203" s="156" t="s">
        <v>165</v>
      </c>
      <c r="F203" s="59" t="s">
        <v>165</v>
      </c>
      <c r="G203" s="17"/>
      <c r="H203" s="17"/>
    </row>
    <row r="204" spans="2:8" s="12" customFormat="1" x14ac:dyDescent="0.25">
      <c r="B204" s="12" t="s">
        <v>211</v>
      </c>
      <c r="C204" s="27"/>
      <c r="F204" s="17"/>
      <c r="G204" s="17"/>
      <c r="H204" s="17"/>
    </row>
  </sheetData>
  <mergeCells count="3">
    <mergeCell ref="B1:E1"/>
    <mergeCell ref="C3:C7"/>
    <mergeCell ref="D3:D7"/>
  </mergeCells>
  <hyperlinks>
    <hyperlink ref="A1" location="Index!A1" display="Index" xr:uid="{B55547AA-F921-4C9C-A557-053EF40D56D3}"/>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E195-8D5C-4691-9293-C848AB590F71}">
  <sheetPr codeName="Sheet33"/>
  <dimension ref="A1:CB172"/>
  <sheetViews>
    <sheetView topLeftCell="A43"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69</v>
      </c>
      <c r="C1" s="188"/>
      <c r="D1" s="188"/>
      <c r="E1" s="188"/>
      <c r="F1" s="17"/>
      <c r="G1" s="17"/>
      <c r="H1" s="17"/>
    </row>
    <row r="3" spans="1:9" s="12" customFormat="1" ht="15" customHeight="1" x14ac:dyDescent="0.25">
      <c r="B3" s="1" t="s">
        <v>1037</v>
      </c>
      <c r="C3" s="178"/>
      <c r="D3" s="179"/>
      <c r="F3" s="17"/>
      <c r="G3" s="17"/>
      <c r="H3" s="17"/>
    </row>
    <row r="4" spans="1:9" s="12" customFormat="1" ht="15" customHeight="1" x14ac:dyDescent="0.25">
      <c r="B4" s="159" t="s">
        <v>1038</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5" t="s">
        <v>132</v>
      </c>
      <c r="C6" s="178"/>
      <c r="D6" s="179"/>
      <c r="F6" s="17"/>
      <c r="G6" s="17"/>
      <c r="H6" s="17"/>
    </row>
    <row r="7" spans="1:9" s="12" customFormat="1" ht="30" customHeight="1" x14ac:dyDescent="0.25">
      <c r="B7" s="5" t="s">
        <v>1039</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1614</v>
      </c>
      <c r="C15" s="27" t="s">
        <v>143</v>
      </c>
      <c r="D15" s="12" t="s">
        <v>275</v>
      </c>
      <c r="E15" s="12" t="s">
        <v>427</v>
      </c>
      <c r="F15" s="17">
        <v>804300</v>
      </c>
      <c r="G15" s="17">
        <v>11741.17</v>
      </c>
      <c r="H15" s="17">
        <v>13.06</v>
      </c>
    </row>
    <row r="16" spans="1:9" s="12" customFormat="1" x14ac:dyDescent="0.25">
      <c r="B16" s="12" t="s">
        <v>1638</v>
      </c>
      <c r="C16" s="27" t="s">
        <v>143</v>
      </c>
      <c r="D16" s="12" t="s">
        <v>275</v>
      </c>
      <c r="E16" s="12" t="s">
        <v>463</v>
      </c>
      <c r="F16" s="17">
        <v>741000</v>
      </c>
      <c r="G16" s="17">
        <v>8786.0400000000009</v>
      </c>
      <c r="H16" s="17">
        <v>9.77</v>
      </c>
    </row>
    <row r="17" spans="2:8" s="12" customFormat="1" x14ac:dyDescent="0.25">
      <c r="B17" s="12" t="s">
        <v>1754</v>
      </c>
      <c r="C17" s="27" t="s">
        <v>143</v>
      </c>
      <c r="D17" s="12" t="s">
        <v>275</v>
      </c>
      <c r="E17" s="12" t="s">
        <v>660</v>
      </c>
      <c r="F17" s="17">
        <v>510240</v>
      </c>
      <c r="G17" s="17">
        <v>8074.8</v>
      </c>
      <c r="H17" s="17">
        <v>8.98</v>
      </c>
    </row>
    <row r="18" spans="2:8" s="12" customFormat="1" x14ac:dyDescent="0.25">
      <c r="B18" s="12" t="s">
        <v>1531</v>
      </c>
      <c r="C18" s="27" t="s">
        <v>143</v>
      </c>
      <c r="D18" s="12" t="s">
        <v>275</v>
      </c>
      <c r="E18" s="12" t="s">
        <v>276</v>
      </c>
      <c r="F18" s="17">
        <v>107643</v>
      </c>
      <c r="G18" s="17">
        <v>6234.52</v>
      </c>
      <c r="H18" s="17">
        <v>6.93</v>
      </c>
    </row>
    <row r="19" spans="2:8" s="12" customFormat="1" x14ac:dyDescent="0.25">
      <c r="B19" s="12" t="s">
        <v>1697</v>
      </c>
      <c r="C19" s="27" t="s">
        <v>143</v>
      </c>
      <c r="D19" s="12" t="s">
        <v>275</v>
      </c>
      <c r="E19" s="12" t="s">
        <v>582</v>
      </c>
      <c r="F19" s="17">
        <v>415000</v>
      </c>
      <c r="G19" s="17">
        <v>6005.88</v>
      </c>
      <c r="H19" s="17">
        <v>6.68</v>
      </c>
    </row>
    <row r="20" spans="2:8" s="12" customFormat="1" x14ac:dyDescent="0.25">
      <c r="B20" s="12" t="s">
        <v>1860</v>
      </c>
      <c r="C20" s="27" t="s">
        <v>143</v>
      </c>
      <c r="D20" s="12" t="s">
        <v>275</v>
      </c>
      <c r="E20" s="12" t="s">
        <v>888</v>
      </c>
      <c r="F20" s="17">
        <v>471287</v>
      </c>
      <c r="G20" s="17">
        <v>4713.58</v>
      </c>
      <c r="H20" s="17">
        <v>5.24</v>
      </c>
    </row>
    <row r="21" spans="2:8" s="12" customFormat="1" x14ac:dyDescent="0.25">
      <c r="B21" s="12" t="s">
        <v>1550</v>
      </c>
      <c r="C21" s="27" t="s">
        <v>143</v>
      </c>
      <c r="D21" s="12" t="s">
        <v>275</v>
      </c>
      <c r="E21" s="12" t="s">
        <v>306</v>
      </c>
      <c r="F21" s="17">
        <v>104965</v>
      </c>
      <c r="G21" s="17">
        <v>4521.05</v>
      </c>
      <c r="H21" s="17">
        <v>5.03</v>
      </c>
    </row>
    <row r="22" spans="2:8" s="12" customFormat="1" x14ac:dyDescent="0.25">
      <c r="B22" s="12" t="s">
        <v>1791</v>
      </c>
      <c r="C22" s="27" t="s">
        <v>143</v>
      </c>
      <c r="D22" s="12" t="s">
        <v>283</v>
      </c>
      <c r="E22" s="12" t="s">
        <v>717</v>
      </c>
      <c r="F22" s="17">
        <v>855100</v>
      </c>
      <c r="G22" s="17">
        <v>4062.58</v>
      </c>
      <c r="H22" s="17">
        <v>4.5199999999999996</v>
      </c>
    </row>
    <row r="23" spans="2:8" s="12" customFormat="1" x14ac:dyDescent="0.25">
      <c r="B23" s="12" t="s">
        <v>1762</v>
      </c>
      <c r="C23" s="27" t="s">
        <v>143</v>
      </c>
      <c r="D23" s="12" t="s">
        <v>275</v>
      </c>
      <c r="E23" s="12" t="s">
        <v>668</v>
      </c>
      <c r="F23" s="17">
        <v>75249</v>
      </c>
      <c r="G23" s="17">
        <v>3619.82</v>
      </c>
      <c r="H23" s="17">
        <v>4.03</v>
      </c>
    </row>
    <row r="24" spans="2:8" s="12" customFormat="1" x14ac:dyDescent="0.25">
      <c r="B24" s="12" t="s">
        <v>1718</v>
      </c>
      <c r="C24" s="27" t="s">
        <v>143</v>
      </c>
      <c r="D24" s="12" t="s">
        <v>283</v>
      </c>
      <c r="E24" s="12" t="s">
        <v>616</v>
      </c>
      <c r="F24" s="17">
        <v>58903</v>
      </c>
      <c r="G24" s="17">
        <v>3439.46</v>
      </c>
      <c r="H24" s="17">
        <v>3.83</v>
      </c>
    </row>
    <row r="25" spans="2:8" s="12" customFormat="1" x14ac:dyDescent="0.25">
      <c r="B25" s="12" t="s">
        <v>1795</v>
      </c>
      <c r="C25" s="27" t="s">
        <v>143</v>
      </c>
      <c r="D25" s="12" t="s">
        <v>275</v>
      </c>
      <c r="E25" s="12" t="s">
        <v>723</v>
      </c>
      <c r="F25" s="17">
        <v>95614</v>
      </c>
      <c r="G25" s="17">
        <v>2230.8200000000002</v>
      </c>
      <c r="H25" s="17">
        <v>2.48</v>
      </c>
    </row>
    <row r="26" spans="2:8" s="12" customFormat="1" x14ac:dyDescent="0.25">
      <c r="B26" s="12" t="s">
        <v>1945</v>
      </c>
      <c r="C26" s="27" t="s">
        <v>143</v>
      </c>
      <c r="D26" s="12" t="s">
        <v>295</v>
      </c>
      <c r="E26" s="12" t="s">
        <v>1040</v>
      </c>
      <c r="F26" s="17">
        <v>418670</v>
      </c>
      <c r="G26" s="17">
        <v>2057.5500000000002</v>
      </c>
      <c r="H26" s="17">
        <v>2.29</v>
      </c>
    </row>
    <row r="27" spans="2:8" s="12" customFormat="1" x14ac:dyDescent="0.25">
      <c r="B27" s="12" t="s">
        <v>1589</v>
      </c>
      <c r="C27" s="27" t="s">
        <v>143</v>
      </c>
      <c r="D27" s="12" t="s">
        <v>283</v>
      </c>
      <c r="E27" s="12" t="s">
        <v>373</v>
      </c>
      <c r="F27" s="17">
        <v>566121</v>
      </c>
      <c r="G27" s="17">
        <v>2042.28</v>
      </c>
      <c r="H27" s="17">
        <v>2.27</v>
      </c>
    </row>
    <row r="28" spans="2:8" s="12" customFormat="1" x14ac:dyDescent="0.25">
      <c r="B28" s="12" t="s">
        <v>1946</v>
      </c>
      <c r="C28" s="27" t="s">
        <v>143</v>
      </c>
      <c r="D28" s="12" t="s">
        <v>275</v>
      </c>
      <c r="E28" s="12" t="s">
        <v>1041</v>
      </c>
      <c r="F28" s="17">
        <v>471283</v>
      </c>
      <c r="G28" s="17">
        <v>2038.3</v>
      </c>
      <c r="H28" s="17">
        <v>2.27</v>
      </c>
    </row>
    <row r="29" spans="2:8" s="12" customFormat="1" x14ac:dyDescent="0.25">
      <c r="B29" s="12" t="s">
        <v>1947</v>
      </c>
      <c r="C29" s="27" t="s">
        <v>143</v>
      </c>
      <c r="D29" s="12" t="s">
        <v>275</v>
      </c>
      <c r="E29" s="12" t="s">
        <v>1042</v>
      </c>
      <c r="F29" s="17">
        <v>70921</v>
      </c>
      <c r="G29" s="17">
        <v>1912.07</v>
      </c>
      <c r="H29" s="17">
        <v>2.13</v>
      </c>
    </row>
    <row r="30" spans="2:8" s="12" customFormat="1" x14ac:dyDescent="0.25">
      <c r="B30" s="12" t="s">
        <v>1859</v>
      </c>
      <c r="C30" s="27" t="s">
        <v>143</v>
      </c>
      <c r="D30" s="12" t="s">
        <v>275</v>
      </c>
      <c r="E30" s="12" t="s">
        <v>885</v>
      </c>
      <c r="F30" s="17">
        <v>175000</v>
      </c>
      <c r="G30" s="17">
        <v>1754.73</v>
      </c>
      <c r="H30" s="17">
        <v>1.95</v>
      </c>
    </row>
    <row r="31" spans="2:8" s="12" customFormat="1" x14ac:dyDescent="0.25">
      <c r="B31" s="12" t="s">
        <v>1554</v>
      </c>
      <c r="C31" s="27" t="s">
        <v>143</v>
      </c>
      <c r="D31" s="12" t="s">
        <v>275</v>
      </c>
      <c r="E31" s="12" t="s">
        <v>311</v>
      </c>
      <c r="F31" s="17">
        <v>19164</v>
      </c>
      <c r="G31" s="17">
        <v>1653.34</v>
      </c>
      <c r="H31" s="17">
        <v>1.84</v>
      </c>
    </row>
    <row r="32" spans="2:8" s="12" customFormat="1" x14ac:dyDescent="0.25">
      <c r="B32" s="12" t="s">
        <v>1769</v>
      </c>
      <c r="C32" s="27" t="s">
        <v>143</v>
      </c>
      <c r="D32" s="12" t="s">
        <v>275</v>
      </c>
      <c r="E32" s="12" t="s">
        <v>675</v>
      </c>
      <c r="F32" s="17">
        <v>142452</v>
      </c>
      <c r="G32" s="17">
        <v>1641.26</v>
      </c>
      <c r="H32" s="17">
        <v>1.83</v>
      </c>
    </row>
    <row r="33" spans="2:8" s="12" customFormat="1" x14ac:dyDescent="0.25">
      <c r="B33" s="12" t="s">
        <v>1536</v>
      </c>
      <c r="C33" s="27" t="s">
        <v>143</v>
      </c>
      <c r="D33" s="12" t="s">
        <v>283</v>
      </c>
      <c r="E33" s="12" t="s">
        <v>284</v>
      </c>
      <c r="F33" s="17">
        <v>106389</v>
      </c>
      <c r="G33" s="17">
        <v>1251.77</v>
      </c>
      <c r="H33" s="17">
        <v>1.39</v>
      </c>
    </row>
    <row r="34" spans="2:8" s="12" customFormat="1" x14ac:dyDescent="0.25">
      <c r="B34" s="12" t="s">
        <v>1948</v>
      </c>
      <c r="C34" s="27" t="s">
        <v>143</v>
      </c>
      <c r="D34" s="12" t="s">
        <v>275</v>
      </c>
      <c r="E34" s="12" t="s">
        <v>1043</v>
      </c>
      <c r="F34" s="17">
        <v>193423</v>
      </c>
      <c r="G34" s="17">
        <v>1023.88</v>
      </c>
      <c r="H34" s="17">
        <v>1.1399999999999999</v>
      </c>
    </row>
    <row r="35" spans="2:8" s="12" customFormat="1" x14ac:dyDescent="0.25">
      <c r="B35" s="12" t="s">
        <v>1799</v>
      </c>
      <c r="C35" s="27" t="s">
        <v>143</v>
      </c>
      <c r="D35" s="12" t="s">
        <v>283</v>
      </c>
      <c r="E35" s="12" t="s">
        <v>727</v>
      </c>
      <c r="F35" s="17">
        <v>264625</v>
      </c>
      <c r="G35" s="17">
        <v>963.1</v>
      </c>
      <c r="H35" s="17">
        <v>1.07</v>
      </c>
    </row>
    <row r="36" spans="2:8" s="12" customFormat="1" x14ac:dyDescent="0.25">
      <c r="B36" s="12" t="s">
        <v>718</v>
      </c>
      <c r="C36" s="27" t="s">
        <v>143</v>
      </c>
      <c r="D36" s="12" t="s">
        <v>275</v>
      </c>
      <c r="E36" s="12" t="s">
        <v>719</v>
      </c>
      <c r="F36" s="17">
        <v>41446</v>
      </c>
      <c r="G36" s="17">
        <v>886.84</v>
      </c>
      <c r="H36" s="17">
        <v>0.99</v>
      </c>
    </row>
    <row r="37" spans="2:8" s="12" customFormat="1" x14ac:dyDescent="0.25">
      <c r="B37" s="12" t="s">
        <v>680</v>
      </c>
      <c r="C37" s="27" t="s">
        <v>143</v>
      </c>
      <c r="D37" s="12" t="s">
        <v>275</v>
      </c>
      <c r="E37" s="12" t="s">
        <v>681</v>
      </c>
      <c r="F37" s="17">
        <v>596702</v>
      </c>
      <c r="G37" s="17">
        <v>883.42</v>
      </c>
      <c r="H37" s="17">
        <v>0.98</v>
      </c>
    </row>
    <row r="38" spans="2:8" s="12" customFormat="1" x14ac:dyDescent="0.25">
      <c r="B38" s="12" t="s">
        <v>1949</v>
      </c>
      <c r="C38" s="27" t="s">
        <v>143</v>
      </c>
      <c r="D38" s="12" t="s">
        <v>297</v>
      </c>
      <c r="E38" s="12" t="s">
        <v>1044</v>
      </c>
      <c r="F38" s="17">
        <v>118808</v>
      </c>
      <c r="G38" s="17">
        <v>868.84</v>
      </c>
      <c r="H38" s="17">
        <v>0.97</v>
      </c>
    </row>
    <row r="39" spans="2:8" s="12" customFormat="1" x14ac:dyDescent="0.25">
      <c r="B39" s="12" t="s">
        <v>1950</v>
      </c>
      <c r="C39" s="27" t="s">
        <v>143</v>
      </c>
      <c r="D39" s="12" t="s">
        <v>275</v>
      </c>
      <c r="E39" s="12" t="s">
        <v>1045</v>
      </c>
      <c r="F39" s="17">
        <v>276851</v>
      </c>
      <c r="G39" s="17">
        <v>831.8</v>
      </c>
      <c r="H39" s="17">
        <v>0.93</v>
      </c>
    </row>
    <row r="40" spans="2:8" s="12" customFormat="1" x14ac:dyDescent="0.25">
      <c r="B40" s="12" t="s">
        <v>1689</v>
      </c>
      <c r="C40" s="27" t="s">
        <v>143</v>
      </c>
      <c r="D40" s="12" t="s">
        <v>386</v>
      </c>
      <c r="E40" s="12" t="s">
        <v>562</v>
      </c>
      <c r="F40" s="17">
        <v>60000</v>
      </c>
      <c r="G40" s="17">
        <v>784.38</v>
      </c>
      <c r="H40" s="17">
        <v>0.87</v>
      </c>
    </row>
    <row r="41" spans="2:8" s="12" customFormat="1" x14ac:dyDescent="0.25">
      <c r="B41" s="12" t="s">
        <v>1951</v>
      </c>
      <c r="C41" s="27" t="s">
        <v>143</v>
      </c>
      <c r="D41" s="12" t="s">
        <v>275</v>
      </c>
      <c r="E41" s="12" t="s">
        <v>1046</v>
      </c>
      <c r="F41" s="17">
        <v>16000</v>
      </c>
      <c r="G41" s="17">
        <v>752.14</v>
      </c>
      <c r="H41" s="17">
        <v>0.84</v>
      </c>
    </row>
    <row r="42" spans="2:8" s="12" customFormat="1" x14ac:dyDescent="0.25">
      <c r="B42" s="12" t="s">
        <v>1793</v>
      </c>
      <c r="C42" s="27" t="s">
        <v>143</v>
      </c>
      <c r="D42" s="12" t="s">
        <v>283</v>
      </c>
      <c r="E42" s="12" t="s">
        <v>721</v>
      </c>
      <c r="F42" s="17">
        <v>107046</v>
      </c>
      <c r="G42" s="17">
        <v>719.46</v>
      </c>
      <c r="H42" s="17">
        <v>0.8</v>
      </c>
    </row>
    <row r="43" spans="2:8" s="12" customFormat="1" x14ac:dyDescent="0.25">
      <c r="B43" s="12" t="s">
        <v>1794</v>
      </c>
      <c r="C43" s="27" t="s">
        <v>143</v>
      </c>
      <c r="D43" s="12" t="s">
        <v>275</v>
      </c>
      <c r="E43" s="12" t="s">
        <v>722</v>
      </c>
      <c r="F43" s="17">
        <v>24588</v>
      </c>
      <c r="G43" s="17">
        <v>644.03</v>
      </c>
      <c r="H43" s="17">
        <v>0.72</v>
      </c>
    </row>
    <row r="44" spans="2:8" s="12" customFormat="1" x14ac:dyDescent="0.25">
      <c r="B44" s="12" t="s">
        <v>1952</v>
      </c>
      <c r="C44" s="27" t="s">
        <v>143</v>
      </c>
      <c r="D44" s="12" t="s">
        <v>275</v>
      </c>
      <c r="E44" s="12" t="s">
        <v>1047</v>
      </c>
      <c r="F44" s="17">
        <v>50000</v>
      </c>
      <c r="G44" s="17">
        <v>608.63</v>
      </c>
      <c r="H44" s="17">
        <v>0.68</v>
      </c>
    </row>
    <row r="45" spans="2:8" s="12" customFormat="1" x14ac:dyDescent="0.25">
      <c r="B45" s="12" t="s">
        <v>1543</v>
      </c>
      <c r="C45" s="27" t="s">
        <v>143</v>
      </c>
      <c r="D45" s="12" t="s">
        <v>293</v>
      </c>
      <c r="E45" s="12" t="s">
        <v>294</v>
      </c>
      <c r="F45" s="17">
        <v>17909</v>
      </c>
      <c r="G45" s="17">
        <v>392.44</v>
      </c>
      <c r="H45" s="17">
        <v>0.44</v>
      </c>
    </row>
    <row r="46" spans="2:8" s="12" customFormat="1" x14ac:dyDescent="0.25">
      <c r="B46" s="11" t="s">
        <v>155</v>
      </c>
      <c r="C46" s="62"/>
      <c r="D46" s="11"/>
      <c r="E46" s="11"/>
      <c r="F46" s="60"/>
      <c r="G46" s="60">
        <f>SUM(G12:G45)</f>
        <v>87139.980000000025</v>
      </c>
      <c r="H46" s="60">
        <f>SUM(H12:H45)</f>
        <v>96.95</v>
      </c>
    </row>
    <row r="47" spans="2:8" s="12" customFormat="1" x14ac:dyDescent="0.25">
      <c r="B47" s="11" t="s">
        <v>156</v>
      </c>
      <c r="C47" s="62"/>
      <c r="D47" s="11"/>
      <c r="E47" s="11"/>
      <c r="F47" s="60"/>
      <c r="G47" s="60">
        <v>262.41000000000003</v>
      </c>
      <c r="H47" s="60">
        <v>0.28999999999999998</v>
      </c>
    </row>
    <row r="48" spans="2:8" s="12" customFormat="1" x14ac:dyDescent="0.25">
      <c r="B48" s="11" t="s">
        <v>157</v>
      </c>
      <c r="C48" s="62"/>
      <c r="D48" s="11"/>
      <c r="E48" s="11"/>
      <c r="F48" s="60"/>
      <c r="G48" s="60">
        <v>87402.39</v>
      </c>
      <c r="H48" s="60">
        <v>97.24</v>
      </c>
    </row>
    <row r="49" spans="2:8" s="12" customFormat="1" x14ac:dyDescent="0.25">
      <c r="B49" s="11" t="s">
        <v>231</v>
      </c>
      <c r="C49" s="62"/>
      <c r="D49" s="11"/>
      <c r="E49" s="11"/>
      <c r="F49" s="60"/>
      <c r="G49" s="60">
        <v>2514.7435579000048</v>
      </c>
      <c r="H49" s="60">
        <v>2.7600000000000051</v>
      </c>
    </row>
    <row r="50" spans="2:8" s="12" customFormat="1" x14ac:dyDescent="0.25">
      <c r="B50" s="11" t="s">
        <v>159</v>
      </c>
      <c r="C50" s="62"/>
      <c r="D50" s="11"/>
      <c r="E50" s="11"/>
      <c r="F50" s="60"/>
      <c r="G50" s="60">
        <v>89917.133557900001</v>
      </c>
      <c r="H50" s="60">
        <v>100</v>
      </c>
    </row>
    <row r="51" spans="2:8" s="12" customFormat="1" x14ac:dyDescent="0.25">
      <c r="B51" s="12" t="s">
        <v>160</v>
      </c>
      <c r="C51" s="27"/>
      <c r="F51" s="17"/>
      <c r="G51" s="17"/>
      <c r="H51" s="17"/>
    </row>
    <row r="52" spans="2:8" s="12" customFormat="1" x14ac:dyDescent="0.25">
      <c r="B52" s="11" t="s">
        <v>161</v>
      </c>
      <c r="C52" s="27"/>
      <c r="F52" s="17"/>
      <c r="G52" s="17"/>
      <c r="H52" s="17"/>
    </row>
    <row r="53" spans="2:8" s="12" customFormat="1" x14ac:dyDescent="0.25">
      <c r="B53" s="11" t="s">
        <v>162</v>
      </c>
      <c r="C53" s="27" t="s">
        <v>163</v>
      </c>
      <c r="F53" s="17"/>
      <c r="G53" s="17"/>
      <c r="H53" s="17"/>
    </row>
    <row r="54" spans="2:8" s="12" customFormat="1" x14ac:dyDescent="0.25">
      <c r="B54" s="11" t="s">
        <v>166</v>
      </c>
      <c r="C54" s="27" t="s">
        <v>165</v>
      </c>
      <c r="F54" s="17"/>
      <c r="G54" s="17"/>
      <c r="H54" s="17"/>
    </row>
    <row r="55" spans="2:8" s="12" customFormat="1" x14ac:dyDescent="0.25">
      <c r="B55" s="11" t="s">
        <v>167</v>
      </c>
      <c r="C55" s="27" t="s">
        <v>165</v>
      </c>
      <c r="F55" s="17"/>
      <c r="G55" s="17"/>
      <c r="H55" s="17"/>
    </row>
    <row r="56" spans="2:8" s="12" customFormat="1" x14ac:dyDescent="0.25">
      <c r="B56" s="11" t="s">
        <v>168</v>
      </c>
      <c r="C56" s="27" t="s">
        <v>169</v>
      </c>
      <c r="F56" s="17"/>
      <c r="G56" s="17"/>
      <c r="H56" s="17"/>
    </row>
    <row r="57" spans="2:8" s="12" customFormat="1" x14ac:dyDescent="0.25">
      <c r="B57" s="11" t="s">
        <v>1048</v>
      </c>
      <c r="C57" s="62"/>
      <c r="F57" s="17"/>
      <c r="G57" s="17"/>
      <c r="H57" s="17"/>
    </row>
    <row r="58" spans="2:8" s="12" customFormat="1" x14ac:dyDescent="0.25">
      <c r="B58" s="11" t="s">
        <v>1049</v>
      </c>
      <c r="C58" s="62"/>
      <c r="F58" s="17"/>
      <c r="G58" s="17"/>
      <c r="H58" s="17"/>
    </row>
    <row r="59" spans="2:8" s="12" customFormat="1" x14ac:dyDescent="0.25">
      <c r="B59" s="11" t="s">
        <v>1050</v>
      </c>
      <c r="C59" s="62"/>
      <c r="F59" s="17"/>
      <c r="G59" s="17"/>
      <c r="H59" s="17"/>
    </row>
    <row r="60" spans="2:8" s="12" customFormat="1" x14ac:dyDescent="0.25">
      <c r="B60" s="11" t="s">
        <v>1051</v>
      </c>
      <c r="C60" s="62"/>
      <c r="F60" s="17"/>
      <c r="G60" s="17"/>
      <c r="H60" s="17"/>
    </row>
    <row r="61" spans="2:8" s="12" customFormat="1" x14ac:dyDescent="0.25">
      <c r="B61" s="11" t="s">
        <v>1052</v>
      </c>
      <c r="C61" s="62"/>
      <c r="F61" s="17"/>
      <c r="G61" s="17"/>
      <c r="H61" s="17"/>
    </row>
    <row r="62" spans="2:8" s="12" customFormat="1" x14ac:dyDescent="0.25">
      <c r="B62" s="11" t="s">
        <v>1053</v>
      </c>
      <c r="C62" s="62"/>
      <c r="F62" s="17"/>
      <c r="G62" s="17"/>
      <c r="H62" s="17"/>
    </row>
    <row r="63" spans="2:8" s="12" customFormat="1" x14ac:dyDescent="0.25">
      <c r="B63" s="11" t="s">
        <v>1054</v>
      </c>
      <c r="C63" s="62"/>
      <c r="F63" s="17"/>
      <c r="G63" s="17"/>
      <c r="H63" s="17"/>
    </row>
    <row r="64" spans="2:8" s="12" customFormat="1" x14ac:dyDescent="0.25">
      <c r="B64" s="11" t="s">
        <v>1055</v>
      </c>
      <c r="C64" s="62"/>
      <c r="F64" s="17"/>
      <c r="G64" s="17"/>
      <c r="H64" s="17"/>
    </row>
    <row r="65" spans="2:8" s="12" customFormat="1" x14ac:dyDescent="0.25">
      <c r="B65" s="11" t="s">
        <v>1321</v>
      </c>
      <c r="C65" s="62"/>
      <c r="F65" s="17"/>
      <c r="G65" s="17"/>
      <c r="H65" s="17"/>
    </row>
    <row r="66" spans="2:8" s="12" customFormat="1" x14ac:dyDescent="0.25">
      <c r="B66" s="12" t="s">
        <v>174</v>
      </c>
      <c r="C66" s="27"/>
      <c r="F66" s="17"/>
      <c r="G66" s="17"/>
      <c r="H66" s="17"/>
    </row>
    <row r="67" spans="2:8" s="12" customFormat="1" x14ac:dyDescent="0.25">
      <c r="B67" s="12" t="s">
        <v>234</v>
      </c>
      <c r="C67" s="27"/>
      <c r="F67" s="17"/>
      <c r="G67" s="17"/>
      <c r="H67" s="17"/>
    </row>
    <row r="70" spans="2:8" s="12" customFormat="1" x14ac:dyDescent="0.25">
      <c r="B70" s="6" t="s">
        <v>1500</v>
      </c>
      <c r="C70" s="7"/>
      <c r="F70" s="17"/>
      <c r="G70" s="17"/>
      <c r="H70" s="17"/>
    </row>
    <row r="71" spans="2:8" s="12" customFormat="1" ht="30" x14ac:dyDescent="0.25">
      <c r="B71" s="6" t="s">
        <v>235</v>
      </c>
      <c r="C71" s="8" t="s">
        <v>236</v>
      </c>
      <c r="F71" s="17"/>
      <c r="G71" s="17"/>
      <c r="H71" s="17"/>
    </row>
    <row r="72" spans="2:8" s="12" customFormat="1" x14ac:dyDescent="0.25">
      <c r="B72" s="156" t="s">
        <v>237</v>
      </c>
      <c r="C72" s="2"/>
      <c r="F72" s="17"/>
      <c r="G72" s="17"/>
      <c r="H72" s="17"/>
    </row>
    <row r="73" spans="2:8" s="12" customFormat="1" x14ac:dyDescent="0.25">
      <c r="B73" s="156" t="s">
        <v>238</v>
      </c>
      <c r="C73" s="2"/>
      <c r="F73" s="17"/>
      <c r="G73" s="17"/>
      <c r="H73" s="17"/>
    </row>
    <row r="74" spans="2:8" s="12" customFormat="1" x14ac:dyDescent="0.25">
      <c r="B74" s="156" t="s">
        <v>239</v>
      </c>
      <c r="C74" s="2"/>
      <c r="F74" s="17"/>
      <c r="G74" s="17"/>
      <c r="H74" s="17"/>
    </row>
    <row r="75" spans="2:8" s="12" customFormat="1" x14ac:dyDescent="0.25">
      <c r="B75" s="156" t="s">
        <v>240</v>
      </c>
      <c r="C75" s="2"/>
      <c r="F75" s="17"/>
      <c r="G75" s="17"/>
      <c r="H75" s="17"/>
    </row>
    <row r="76" spans="2:8" s="12" customFormat="1" x14ac:dyDescent="0.25">
      <c r="B76" s="156" t="s">
        <v>241</v>
      </c>
      <c r="C76" s="2"/>
      <c r="F76" s="17"/>
      <c r="G76" s="17"/>
      <c r="H76" s="17"/>
    </row>
    <row r="77" spans="2:8" s="12" customFormat="1" x14ac:dyDescent="0.25">
      <c r="B77" s="156" t="s">
        <v>242</v>
      </c>
      <c r="C77" s="2"/>
      <c r="F77" s="17"/>
      <c r="G77" s="17"/>
      <c r="H77" s="17"/>
    </row>
    <row r="78" spans="2:8" s="12" customFormat="1" x14ac:dyDescent="0.25">
      <c r="B78" s="6" t="s">
        <v>243</v>
      </c>
      <c r="C78" s="7"/>
      <c r="F78" s="17"/>
      <c r="G78" s="17"/>
      <c r="H78" s="17"/>
    </row>
    <row r="80" spans="2:8" s="12" customFormat="1" x14ac:dyDescent="0.25">
      <c r="B80" s="156" t="s">
        <v>175</v>
      </c>
      <c r="C80" s="2"/>
      <c r="D80" s="156"/>
      <c r="F80" s="17"/>
      <c r="G80" s="17"/>
      <c r="H80" s="17"/>
    </row>
    <row r="81" spans="2:8" s="12" customFormat="1" ht="30" x14ac:dyDescent="0.25">
      <c r="B81" s="4" t="s">
        <v>176</v>
      </c>
      <c r="C81" s="3" t="s">
        <v>177</v>
      </c>
      <c r="D81" s="4" t="s">
        <v>178</v>
      </c>
      <c r="F81" s="17"/>
      <c r="G81" s="17"/>
      <c r="H81" s="17"/>
    </row>
    <row r="82" spans="2:8" s="12" customFormat="1" x14ac:dyDescent="0.25">
      <c r="B82" s="156" t="s">
        <v>165</v>
      </c>
      <c r="C82" s="2" t="s">
        <v>165</v>
      </c>
      <c r="D82" s="156" t="s">
        <v>165</v>
      </c>
      <c r="F82" s="17"/>
      <c r="G82" s="17"/>
      <c r="H82" s="17"/>
    </row>
    <row r="84" spans="2:8" s="12" customFormat="1" x14ac:dyDescent="0.25">
      <c r="B84" s="6" t="s">
        <v>179</v>
      </c>
      <c r="C84" s="14">
        <v>45443</v>
      </c>
      <c r="D84" s="156"/>
      <c r="E84" s="63"/>
      <c r="F84" s="69"/>
      <c r="G84" s="17"/>
      <c r="H84" s="17"/>
    </row>
    <row r="85" spans="2:8" s="12" customFormat="1" x14ac:dyDescent="0.25">
      <c r="B85" s="6" t="s">
        <v>180</v>
      </c>
      <c r="C85" s="7" t="s">
        <v>181</v>
      </c>
      <c r="D85" s="6" t="s">
        <v>182</v>
      </c>
      <c r="E85" s="64" t="s">
        <v>183</v>
      </c>
      <c r="F85" s="61" t="s">
        <v>184</v>
      </c>
      <c r="G85" s="60"/>
      <c r="H85" s="17"/>
    </row>
    <row r="86" spans="2:8" s="12" customFormat="1" x14ac:dyDescent="0.25">
      <c r="B86" s="67" t="s">
        <v>165</v>
      </c>
      <c r="C86" s="68" t="s">
        <v>165</v>
      </c>
      <c r="D86" s="67" t="s">
        <v>165</v>
      </c>
      <c r="E86" s="66" t="s">
        <v>165</v>
      </c>
      <c r="F86" s="65" t="s">
        <v>165</v>
      </c>
      <c r="G86" s="17"/>
      <c r="H86" s="17"/>
    </row>
    <row r="89" spans="2:8" s="12" customFormat="1" x14ac:dyDescent="0.25">
      <c r="B89" s="11" t="s">
        <v>185</v>
      </c>
      <c r="C89" s="27"/>
      <c r="F89" s="17"/>
      <c r="G89" s="17"/>
      <c r="H89" s="17"/>
    </row>
    <row r="90" spans="2:8" s="12" customFormat="1" x14ac:dyDescent="0.25">
      <c r="B90" s="11"/>
      <c r="C90" s="27"/>
      <c r="F90" s="17"/>
      <c r="G90" s="17"/>
      <c r="H90" s="17"/>
    </row>
    <row r="91" spans="2:8" s="12" customFormat="1" x14ac:dyDescent="0.25">
      <c r="B91" s="11" t="s">
        <v>186</v>
      </c>
      <c r="C91" s="27"/>
      <c r="F91" s="17"/>
      <c r="G91" s="17"/>
      <c r="H91" s="17"/>
    </row>
    <row r="92" spans="2:8" s="12" customFormat="1" x14ac:dyDescent="0.25">
      <c r="B92" s="6" t="s">
        <v>187</v>
      </c>
      <c r="C92" s="7" t="s">
        <v>188</v>
      </c>
      <c r="D92" s="11"/>
      <c r="F92" s="17"/>
      <c r="G92" s="17"/>
      <c r="H92" s="17"/>
    </row>
    <row r="93" spans="2:8" s="12" customFormat="1" x14ac:dyDescent="0.25">
      <c r="B93" s="156" t="s">
        <v>165</v>
      </c>
      <c r="C93" s="2" t="s">
        <v>165</v>
      </c>
      <c r="F93" s="17"/>
      <c r="G93" s="17"/>
      <c r="H93" s="17"/>
    </row>
    <row r="95" spans="2:8" s="12" customFormat="1" x14ac:dyDescent="0.25">
      <c r="B95" s="6" t="s">
        <v>189</v>
      </c>
      <c r="C95" s="7" t="s">
        <v>188</v>
      </c>
      <c r="F95" s="17"/>
      <c r="G95" s="17"/>
      <c r="H95" s="17"/>
    </row>
    <row r="96" spans="2:8" s="12" customFormat="1" x14ac:dyDescent="0.25">
      <c r="B96" s="156" t="s">
        <v>165</v>
      </c>
      <c r="C96" s="2" t="s">
        <v>165</v>
      </c>
      <c r="F96" s="17"/>
      <c r="G96" s="17"/>
      <c r="H96" s="17"/>
    </row>
    <row r="98" spans="2:8" s="12" customFormat="1" x14ac:dyDescent="0.25">
      <c r="B98" s="6" t="s">
        <v>165</v>
      </c>
      <c r="C98" s="7" t="s">
        <v>165</v>
      </c>
      <c r="F98" s="17"/>
      <c r="G98" s="17"/>
      <c r="H98" s="17"/>
    </row>
    <row r="99" spans="2:8" s="12" customFormat="1" x14ac:dyDescent="0.25">
      <c r="B99" s="156" t="s">
        <v>165</v>
      </c>
      <c r="C99" s="2" t="s">
        <v>165</v>
      </c>
      <c r="F99" s="17"/>
      <c r="G99" s="17"/>
      <c r="H99" s="17"/>
    </row>
    <row r="101" spans="2:8" s="12" customFormat="1" x14ac:dyDescent="0.25">
      <c r="B101" s="64" t="s">
        <v>190</v>
      </c>
      <c r="C101" s="7" t="s">
        <v>191</v>
      </c>
      <c r="F101" s="17"/>
      <c r="G101" s="17"/>
      <c r="H101" s="17"/>
    </row>
    <row r="102" spans="2:8" s="12" customFormat="1" x14ac:dyDescent="0.25">
      <c r="B102" s="63" t="s">
        <v>165</v>
      </c>
      <c r="C102" s="2" t="s">
        <v>165</v>
      </c>
      <c r="F102" s="17"/>
      <c r="G102" s="17"/>
      <c r="H102" s="17"/>
    </row>
    <row r="104" spans="2:8" s="12" customFormat="1" x14ac:dyDescent="0.25">
      <c r="B104" s="6" t="s">
        <v>192</v>
      </c>
      <c r="C104" s="7" t="s">
        <v>165</v>
      </c>
      <c r="F104" s="17"/>
      <c r="G104" s="17"/>
      <c r="H104" s="17"/>
    </row>
    <row r="106" spans="2:8" s="12" customFormat="1" x14ac:dyDescent="0.25">
      <c r="B106" s="6" t="s">
        <v>193</v>
      </c>
      <c r="C106" s="14">
        <v>45443</v>
      </c>
      <c r="D106" s="156"/>
      <c r="E106" s="63"/>
      <c r="F106" s="69"/>
      <c r="G106" s="17"/>
      <c r="H106" s="17"/>
    </row>
    <row r="107" spans="2:8" s="12" customFormat="1" x14ac:dyDescent="0.25">
      <c r="B107" s="6" t="s">
        <v>180</v>
      </c>
      <c r="C107" s="7" t="s">
        <v>181</v>
      </c>
      <c r="D107" s="6" t="s">
        <v>182</v>
      </c>
      <c r="E107" s="64" t="s">
        <v>183</v>
      </c>
      <c r="F107" s="61" t="s">
        <v>184</v>
      </c>
      <c r="G107" s="60"/>
      <c r="H107" s="17"/>
    </row>
    <row r="108" spans="2:8" s="12" customFormat="1" x14ac:dyDescent="0.25">
      <c r="B108" s="67" t="s">
        <v>165</v>
      </c>
      <c r="C108" s="68" t="s">
        <v>165</v>
      </c>
      <c r="D108" s="67" t="s">
        <v>165</v>
      </c>
      <c r="E108" s="66" t="s">
        <v>165</v>
      </c>
      <c r="F108" s="65" t="s">
        <v>165</v>
      </c>
      <c r="G108" s="17"/>
      <c r="H108" s="17"/>
    </row>
    <row r="109" spans="2:8" s="12" customFormat="1" x14ac:dyDescent="0.25">
      <c r="B109" s="11" t="s">
        <v>185</v>
      </c>
      <c r="C109" s="27"/>
      <c r="F109" s="17"/>
      <c r="G109" s="17"/>
      <c r="H109" s="17"/>
    </row>
    <row r="110" spans="2:8" s="12" customFormat="1" x14ac:dyDescent="0.25">
      <c r="B110" s="11"/>
      <c r="C110" s="27"/>
      <c r="F110" s="17"/>
      <c r="G110" s="17"/>
      <c r="H110" s="17"/>
    </row>
    <row r="111" spans="2:8" s="12" customFormat="1" x14ac:dyDescent="0.25">
      <c r="B111" s="11" t="s">
        <v>186</v>
      </c>
      <c r="C111" s="27"/>
      <c r="F111" s="17"/>
      <c r="G111" s="17"/>
      <c r="H111" s="17"/>
    </row>
    <row r="112" spans="2:8" s="12" customFormat="1" x14ac:dyDescent="0.25">
      <c r="B112" s="6" t="s">
        <v>187</v>
      </c>
      <c r="C112" s="7" t="s">
        <v>188</v>
      </c>
      <c r="D112" s="11"/>
      <c r="F112" s="17"/>
      <c r="G112" s="17"/>
      <c r="H112" s="17"/>
    </row>
    <row r="113" spans="2:8" s="12" customFormat="1" x14ac:dyDescent="0.25">
      <c r="B113" s="156" t="s">
        <v>165</v>
      </c>
      <c r="C113" s="2" t="s">
        <v>165</v>
      </c>
      <c r="F113" s="17"/>
      <c r="G113" s="17"/>
      <c r="H113" s="17"/>
    </row>
    <row r="115" spans="2:8" s="12" customFormat="1" x14ac:dyDescent="0.25">
      <c r="B115" s="6" t="s">
        <v>189</v>
      </c>
      <c r="C115" s="7" t="s">
        <v>188</v>
      </c>
      <c r="F115" s="17"/>
      <c r="G115" s="17"/>
      <c r="H115" s="17"/>
    </row>
    <row r="116" spans="2:8" s="12" customFormat="1" x14ac:dyDescent="0.25">
      <c r="B116" s="156" t="s">
        <v>165</v>
      </c>
      <c r="C116" s="2" t="s">
        <v>165</v>
      </c>
      <c r="F116" s="17"/>
      <c r="G116" s="17"/>
      <c r="H116" s="17"/>
    </row>
    <row r="118" spans="2:8" s="12" customFormat="1" x14ac:dyDescent="0.25">
      <c r="B118" s="6" t="s">
        <v>165</v>
      </c>
      <c r="C118" s="7" t="s">
        <v>165</v>
      </c>
      <c r="F118" s="17"/>
      <c r="G118" s="17"/>
      <c r="H118" s="17"/>
    </row>
    <row r="119" spans="2:8" s="12" customFormat="1" x14ac:dyDescent="0.25">
      <c r="B119" s="156" t="s">
        <v>165</v>
      </c>
      <c r="C119" s="2" t="s">
        <v>165</v>
      </c>
      <c r="F119" s="17"/>
      <c r="G119" s="17"/>
      <c r="H119" s="17"/>
    </row>
    <row r="121" spans="2:8" s="12" customFormat="1" x14ac:dyDescent="0.25">
      <c r="B121" s="64" t="s">
        <v>190</v>
      </c>
      <c r="C121" s="7" t="s">
        <v>191</v>
      </c>
      <c r="F121" s="17"/>
      <c r="G121" s="17"/>
      <c r="H121" s="17"/>
    </row>
    <row r="122" spans="2:8" s="12" customFormat="1" x14ac:dyDescent="0.25">
      <c r="B122" s="63" t="s">
        <v>165</v>
      </c>
      <c r="C122" s="2" t="s">
        <v>165</v>
      </c>
      <c r="F122" s="17"/>
      <c r="G122" s="17"/>
      <c r="H122" s="17"/>
    </row>
    <row r="124" spans="2:8" s="12" customFormat="1" x14ac:dyDescent="0.25">
      <c r="B124" s="6" t="s">
        <v>192</v>
      </c>
      <c r="C124" s="7" t="s">
        <v>165</v>
      </c>
      <c r="F124" s="17"/>
      <c r="G124" s="17"/>
      <c r="H124" s="17"/>
    </row>
    <row r="127" spans="2:8" s="12" customFormat="1" x14ac:dyDescent="0.25">
      <c r="B127" s="11" t="s">
        <v>194</v>
      </c>
      <c r="C127" s="27"/>
      <c r="F127" s="17"/>
      <c r="G127" s="17"/>
      <c r="H127" s="17"/>
    </row>
    <row r="129" spans="2:80" s="12" customFormat="1" x14ac:dyDescent="0.25">
      <c r="B129" s="6" t="s">
        <v>180</v>
      </c>
      <c r="C129" s="7" t="s">
        <v>195</v>
      </c>
      <c r="D129" s="6" t="s">
        <v>196</v>
      </c>
      <c r="E129" s="6" t="s">
        <v>197</v>
      </c>
      <c r="F129" s="60"/>
      <c r="G129" s="17"/>
      <c r="H129" s="17"/>
    </row>
    <row r="130" spans="2:80" s="12" customFormat="1" x14ac:dyDescent="0.25">
      <c r="B130" s="156" t="s">
        <v>165</v>
      </c>
      <c r="C130" s="2" t="s">
        <v>165</v>
      </c>
      <c r="D130" s="156" t="s">
        <v>165</v>
      </c>
      <c r="E130" s="156" t="s">
        <v>165</v>
      </c>
      <c r="F130" s="17"/>
      <c r="G130" s="17"/>
      <c r="H130" s="17"/>
    </row>
    <row r="133" spans="2:80" s="12" customFormat="1" x14ac:dyDescent="0.25">
      <c r="B133" s="11" t="s">
        <v>198</v>
      </c>
      <c r="C133" s="62" t="s">
        <v>165</v>
      </c>
      <c r="D133" s="11"/>
      <c r="E133" s="11"/>
      <c r="F133" s="60"/>
      <c r="G133" s="60"/>
      <c r="H133" s="60"/>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row>
    <row r="135" spans="2:80" s="12" customFormat="1" x14ac:dyDescent="0.25">
      <c r="B135" s="11" t="s">
        <v>199</v>
      </c>
      <c r="C135" s="27"/>
      <c r="F135" s="17"/>
      <c r="G135" s="17"/>
      <c r="H135" s="17"/>
    </row>
    <row r="137" spans="2:80" s="12" customFormat="1" x14ac:dyDescent="0.25">
      <c r="B137" s="6" t="s">
        <v>200</v>
      </c>
      <c r="C137" s="7" t="s">
        <v>188</v>
      </c>
      <c r="D137" s="11"/>
      <c r="F137" s="17"/>
      <c r="G137" s="17"/>
      <c r="H137" s="17"/>
    </row>
    <row r="138" spans="2:80" s="12" customFormat="1" x14ac:dyDescent="0.25">
      <c r="B138" s="156" t="s">
        <v>165</v>
      </c>
      <c r="C138" s="2" t="s">
        <v>165</v>
      </c>
      <c r="F138" s="17"/>
      <c r="G138" s="17"/>
      <c r="H138" s="17"/>
    </row>
    <row r="141" spans="2:80" s="12" customFormat="1" x14ac:dyDescent="0.25">
      <c r="B141" s="6" t="s">
        <v>201</v>
      </c>
      <c r="C141" s="7" t="s">
        <v>202</v>
      </c>
      <c r="D141" s="11"/>
      <c r="F141" s="17"/>
      <c r="G141" s="17"/>
      <c r="H141" s="17"/>
    </row>
    <row r="142" spans="2:80" s="12" customFormat="1" x14ac:dyDescent="0.25">
      <c r="B142" s="156" t="s">
        <v>165</v>
      </c>
      <c r="C142" s="2" t="s">
        <v>165</v>
      </c>
      <c r="F142" s="17"/>
      <c r="G142" s="17"/>
      <c r="H142" s="17"/>
    </row>
    <row r="145" spans="2:80" s="12" customFormat="1" x14ac:dyDescent="0.25">
      <c r="B145" s="11" t="s">
        <v>203</v>
      </c>
      <c r="C145" s="27"/>
      <c r="F145" s="17"/>
      <c r="G145" s="17"/>
      <c r="H145" s="17"/>
    </row>
    <row r="148" spans="2:80" s="12" customFormat="1" x14ac:dyDescent="0.25">
      <c r="B148" s="11" t="s">
        <v>204</v>
      </c>
      <c r="C148" s="27"/>
      <c r="F148" s="17"/>
      <c r="G148" s="17"/>
      <c r="H148" s="17"/>
    </row>
    <row r="150" spans="2:80" s="12" customFormat="1" x14ac:dyDescent="0.25">
      <c r="B150" s="6" t="s">
        <v>180</v>
      </c>
      <c r="C150" s="7" t="s">
        <v>205</v>
      </c>
      <c r="D150" s="6" t="s">
        <v>195</v>
      </c>
      <c r="E150" s="6" t="s">
        <v>196</v>
      </c>
      <c r="F150" s="61" t="s">
        <v>197</v>
      </c>
      <c r="G150" s="60"/>
      <c r="H150" s="17"/>
    </row>
    <row r="151" spans="2:80" s="12" customFormat="1" x14ac:dyDescent="0.25">
      <c r="B151" s="156" t="s">
        <v>165</v>
      </c>
      <c r="C151" s="2" t="s">
        <v>165</v>
      </c>
      <c r="D151" s="156" t="s">
        <v>165</v>
      </c>
      <c r="E151" s="156" t="s">
        <v>165</v>
      </c>
      <c r="F151" s="59" t="s">
        <v>165</v>
      </c>
      <c r="G151" s="17"/>
      <c r="H151" s="17"/>
    </row>
    <row r="154" spans="2:80" s="12" customFormat="1" x14ac:dyDescent="0.25">
      <c r="B154" s="11" t="s">
        <v>198</v>
      </c>
      <c r="C154" s="62" t="s">
        <v>165</v>
      </c>
      <c r="D154" s="11"/>
      <c r="E154" s="11"/>
      <c r="F154" s="60"/>
      <c r="G154" s="60"/>
      <c r="H154" s="60"/>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row>
    <row r="156" spans="2:80" s="12" customFormat="1" x14ac:dyDescent="0.25">
      <c r="B156" s="11" t="s">
        <v>199</v>
      </c>
      <c r="C156" s="27"/>
      <c r="F156" s="17"/>
      <c r="G156" s="17"/>
      <c r="H156" s="17"/>
    </row>
    <row r="158" spans="2:80" s="12" customFormat="1" x14ac:dyDescent="0.25">
      <c r="B158" s="6" t="s">
        <v>200</v>
      </c>
      <c r="C158" s="7" t="s">
        <v>188</v>
      </c>
      <c r="D158" s="11"/>
      <c r="F158" s="17"/>
      <c r="G158" s="17"/>
      <c r="H158" s="17"/>
    </row>
    <row r="159" spans="2:80" s="12" customFormat="1" x14ac:dyDescent="0.25">
      <c r="B159" s="156" t="s">
        <v>165</v>
      </c>
      <c r="C159" s="2" t="s">
        <v>165</v>
      </c>
      <c r="F159" s="17"/>
      <c r="G159" s="17"/>
      <c r="H159" s="17"/>
    </row>
    <row r="162" spans="2:8" s="12" customFormat="1" x14ac:dyDescent="0.25">
      <c r="B162" s="6" t="s">
        <v>201</v>
      </c>
      <c r="C162" s="7" t="s">
        <v>202</v>
      </c>
      <c r="D162" s="11"/>
      <c r="F162" s="17"/>
      <c r="G162" s="17"/>
      <c r="H162" s="17"/>
    </row>
    <row r="163" spans="2:8" s="12" customFormat="1" x14ac:dyDescent="0.25">
      <c r="B163" s="156" t="s">
        <v>165</v>
      </c>
      <c r="C163" s="2" t="s">
        <v>165</v>
      </c>
      <c r="F163" s="17"/>
      <c r="G163" s="17"/>
      <c r="H163" s="17"/>
    </row>
    <row r="166" spans="2:8" s="12" customFormat="1" x14ac:dyDescent="0.25">
      <c r="B166" s="11" t="s">
        <v>203</v>
      </c>
      <c r="C166" s="27"/>
      <c r="F166" s="17"/>
      <c r="G166" s="17"/>
      <c r="H166" s="17"/>
    </row>
    <row r="169" spans="2:8" s="12" customFormat="1" x14ac:dyDescent="0.25">
      <c r="B169" s="11" t="s">
        <v>206</v>
      </c>
      <c r="C169" s="27"/>
      <c r="F169" s="17"/>
      <c r="G169" s="17"/>
      <c r="H169" s="17"/>
    </row>
    <row r="170" spans="2:8" s="12" customFormat="1" x14ac:dyDescent="0.25">
      <c r="B170" s="6" t="s">
        <v>180</v>
      </c>
      <c r="C170" s="7" t="s">
        <v>207</v>
      </c>
      <c r="D170" s="6" t="s">
        <v>208</v>
      </c>
      <c r="E170" s="6" t="s">
        <v>209</v>
      </c>
      <c r="F170" s="61" t="s">
        <v>210</v>
      </c>
      <c r="G170" s="60"/>
      <c r="H170" s="17"/>
    </row>
    <row r="171" spans="2:8" s="12" customFormat="1" x14ac:dyDescent="0.25">
      <c r="B171" s="156" t="s">
        <v>165</v>
      </c>
      <c r="C171" s="2" t="s">
        <v>165</v>
      </c>
      <c r="D171" s="156" t="s">
        <v>165</v>
      </c>
      <c r="E171" s="156" t="s">
        <v>165</v>
      </c>
      <c r="F171" s="59" t="s">
        <v>165</v>
      </c>
      <c r="G171" s="17"/>
      <c r="H171" s="17"/>
    </row>
    <row r="172" spans="2:8" s="12" customFormat="1" x14ac:dyDescent="0.25">
      <c r="B172" s="12" t="s">
        <v>211</v>
      </c>
      <c r="C172" s="27"/>
      <c r="F172" s="17"/>
      <c r="G172" s="17"/>
      <c r="H172" s="17"/>
    </row>
  </sheetData>
  <mergeCells count="3">
    <mergeCell ref="B1:E1"/>
    <mergeCell ref="C3:C7"/>
    <mergeCell ref="D3:D7"/>
  </mergeCells>
  <hyperlinks>
    <hyperlink ref="A1" location="Index!A1" display="Index" xr:uid="{6E6C57DF-35C4-4FA8-8659-E97FBA614AB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A7962-16E7-4DBC-98A4-1DC3D53DA0F2}">
  <sheetPr codeName="Sheet32"/>
  <dimension ref="A1:CB182"/>
  <sheetViews>
    <sheetView topLeftCell="A53"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67</v>
      </c>
      <c r="C1" s="188"/>
      <c r="D1" s="188"/>
      <c r="E1" s="188"/>
      <c r="F1" s="17"/>
      <c r="G1" s="17"/>
      <c r="H1" s="17"/>
    </row>
    <row r="3" spans="1:9" s="12" customFormat="1" ht="15" customHeight="1" x14ac:dyDescent="0.25">
      <c r="B3" s="1" t="s">
        <v>1056</v>
      </c>
      <c r="C3" s="178"/>
      <c r="D3" s="179"/>
      <c r="F3" s="17"/>
      <c r="G3" s="17"/>
      <c r="H3" s="17"/>
    </row>
    <row r="4" spans="1:9" s="12" customFormat="1" ht="15" customHeight="1" x14ac:dyDescent="0.25">
      <c r="B4" s="159" t="s">
        <v>1057</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30" customHeight="1" x14ac:dyDescent="0.25">
      <c r="B7" s="159" t="s">
        <v>1058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1520</v>
      </c>
      <c r="C15" s="27" t="s">
        <v>143</v>
      </c>
      <c r="D15" s="12" t="s">
        <v>256</v>
      </c>
      <c r="E15" s="12" t="s">
        <v>257</v>
      </c>
      <c r="F15" s="17">
        <v>4252729</v>
      </c>
      <c r="G15" s="17">
        <v>18135.759999999998</v>
      </c>
      <c r="H15" s="17">
        <v>9.34</v>
      </c>
    </row>
    <row r="16" spans="1:9" s="12" customFormat="1" x14ac:dyDescent="0.25">
      <c r="B16" s="12" t="s">
        <v>1564</v>
      </c>
      <c r="C16" s="27" t="s">
        <v>143</v>
      </c>
      <c r="D16" s="12" t="s">
        <v>297</v>
      </c>
      <c r="E16" s="12" t="s">
        <v>327</v>
      </c>
      <c r="F16" s="17">
        <v>8640000</v>
      </c>
      <c r="G16" s="17">
        <v>15478.56</v>
      </c>
      <c r="H16" s="17">
        <v>7.97</v>
      </c>
    </row>
    <row r="17" spans="2:8" s="12" customFormat="1" x14ac:dyDescent="0.25">
      <c r="B17" s="12" t="s">
        <v>1611</v>
      </c>
      <c r="C17" s="27" t="s">
        <v>143</v>
      </c>
      <c r="D17" s="12" t="s">
        <v>421</v>
      </c>
      <c r="E17" s="12" t="s">
        <v>424</v>
      </c>
      <c r="F17" s="17">
        <v>92400</v>
      </c>
      <c r="G17" s="17">
        <v>11456.95</v>
      </c>
      <c r="H17" s="17">
        <v>5.9</v>
      </c>
    </row>
    <row r="18" spans="2:8" s="12" customFormat="1" x14ac:dyDescent="0.25">
      <c r="B18" s="12" t="s">
        <v>1534</v>
      </c>
      <c r="C18" s="27" t="s">
        <v>143</v>
      </c>
      <c r="D18" s="12" t="s">
        <v>280</v>
      </c>
      <c r="E18" s="12" t="s">
        <v>281</v>
      </c>
      <c r="F18" s="17">
        <v>1013000</v>
      </c>
      <c r="G18" s="17">
        <v>10740.33</v>
      </c>
      <c r="H18" s="17">
        <v>5.53</v>
      </c>
    </row>
    <row r="19" spans="2:8" s="12" customFormat="1" x14ac:dyDescent="0.25">
      <c r="B19" s="12" t="s">
        <v>1620</v>
      </c>
      <c r="C19" s="27" t="s">
        <v>143</v>
      </c>
      <c r="D19" s="12" t="s">
        <v>433</v>
      </c>
      <c r="E19" s="12" t="s">
        <v>434</v>
      </c>
      <c r="F19" s="17">
        <v>429000</v>
      </c>
      <c r="G19" s="17">
        <v>10102.52</v>
      </c>
      <c r="H19" s="17">
        <v>5.2</v>
      </c>
    </row>
    <row r="20" spans="2:8" s="12" customFormat="1" x14ac:dyDescent="0.25">
      <c r="B20" s="12" t="s">
        <v>1574</v>
      </c>
      <c r="C20" s="27" t="s">
        <v>143</v>
      </c>
      <c r="D20" s="12" t="s">
        <v>268</v>
      </c>
      <c r="E20" s="12" t="s">
        <v>351</v>
      </c>
      <c r="F20" s="17">
        <v>631500</v>
      </c>
      <c r="G20" s="17">
        <v>9955.6</v>
      </c>
      <c r="H20" s="17">
        <v>5.13</v>
      </c>
    </row>
    <row r="21" spans="2:8" s="12" customFormat="1" x14ac:dyDescent="0.25">
      <c r="B21" s="12" t="s">
        <v>1953</v>
      </c>
      <c r="C21" s="27" t="s">
        <v>143</v>
      </c>
      <c r="D21" s="12" t="s">
        <v>297</v>
      </c>
      <c r="E21" s="12" t="s">
        <v>1059</v>
      </c>
      <c r="F21" s="17">
        <v>193000</v>
      </c>
      <c r="G21" s="17">
        <v>8799.16</v>
      </c>
      <c r="H21" s="17">
        <v>4.53</v>
      </c>
    </row>
    <row r="22" spans="2:8" s="12" customFormat="1" x14ac:dyDescent="0.25">
      <c r="B22" s="12" t="s">
        <v>1060</v>
      </c>
      <c r="C22" s="27" t="s">
        <v>143</v>
      </c>
      <c r="D22" s="12" t="s">
        <v>433</v>
      </c>
      <c r="E22" s="12" t="s">
        <v>1061</v>
      </c>
      <c r="F22" s="17">
        <v>1193774</v>
      </c>
      <c r="G22" s="17">
        <v>7089.23</v>
      </c>
      <c r="H22" s="17">
        <v>3.65</v>
      </c>
    </row>
    <row r="23" spans="2:8" s="12" customFormat="1" x14ac:dyDescent="0.25">
      <c r="B23" s="12" t="s">
        <v>1539</v>
      </c>
      <c r="C23" s="27" t="s">
        <v>143</v>
      </c>
      <c r="D23" s="12" t="s">
        <v>261</v>
      </c>
      <c r="E23" s="12" t="s">
        <v>289</v>
      </c>
      <c r="F23" s="17">
        <v>611970</v>
      </c>
      <c r="G23" s="17">
        <v>6949.23</v>
      </c>
      <c r="H23" s="17">
        <v>3.58</v>
      </c>
    </row>
    <row r="24" spans="2:8" s="12" customFormat="1" x14ac:dyDescent="0.25">
      <c r="B24" s="12" t="s">
        <v>1523</v>
      </c>
      <c r="C24" s="27" t="s">
        <v>143</v>
      </c>
      <c r="D24" s="12" t="s">
        <v>261</v>
      </c>
      <c r="E24" s="12" t="s">
        <v>262</v>
      </c>
      <c r="F24" s="17">
        <v>200000</v>
      </c>
      <c r="G24" s="17">
        <v>6483.8</v>
      </c>
      <c r="H24" s="17">
        <v>3.34</v>
      </c>
    </row>
    <row r="25" spans="2:8" s="12" customFormat="1" x14ac:dyDescent="0.25">
      <c r="B25" s="12" t="s">
        <v>1629</v>
      </c>
      <c r="C25" s="27" t="s">
        <v>143</v>
      </c>
      <c r="D25" s="12" t="s">
        <v>264</v>
      </c>
      <c r="E25" s="12" t="s">
        <v>452</v>
      </c>
      <c r="F25" s="17">
        <v>90000</v>
      </c>
      <c r="G25" s="17">
        <v>6067.49</v>
      </c>
      <c r="H25" s="17">
        <v>3.12</v>
      </c>
    </row>
    <row r="26" spans="2:8" s="12" customFormat="1" x14ac:dyDescent="0.25">
      <c r="B26" s="12" t="s">
        <v>1637</v>
      </c>
      <c r="C26" s="27" t="s">
        <v>143</v>
      </c>
      <c r="D26" s="12" t="s">
        <v>421</v>
      </c>
      <c r="E26" s="12" t="s">
        <v>462</v>
      </c>
      <c r="F26" s="17">
        <v>107000</v>
      </c>
      <c r="G26" s="17">
        <v>5477.97</v>
      </c>
      <c r="H26" s="17">
        <v>2.82</v>
      </c>
    </row>
    <row r="27" spans="2:8" s="12" customFormat="1" x14ac:dyDescent="0.25">
      <c r="B27" s="12" t="s">
        <v>1545</v>
      </c>
      <c r="C27" s="27" t="s">
        <v>143</v>
      </c>
      <c r="D27" s="12" t="s">
        <v>297</v>
      </c>
      <c r="E27" s="12" t="s">
        <v>298</v>
      </c>
      <c r="F27" s="17">
        <v>125686</v>
      </c>
      <c r="G27" s="17">
        <v>5407.2</v>
      </c>
      <c r="H27" s="17">
        <v>2.78</v>
      </c>
    </row>
    <row r="28" spans="2:8" s="12" customFormat="1" x14ac:dyDescent="0.25">
      <c r="B28" s="12" t="s">
        <v>1642</v>
      </c>
      <c r="C28" s="27" t="s">
        <v>143</v>
      </c>
      <c r="D28" s="12" t="s">
        <v>261</v>
      </c>
      <c r="E28" s="12" t="s">
        <v>469</v>
      </c>
      <c r="F28" s="17">
        <v>53399</v>
      </c>
      <c r="G28" s="17">
        <v>5017.5600000000004</v>
      </c>
      <c r="H28" s="17">
        <v>2.58</v>
      </c>
    </row>
    <row r="29" spans="2:8" s="12" customFormat="1" x14ac:dyDescent="0.25">
      <c r="B29" s="12" t="s">
        <v>857</v>
      </c>
      <c r="C29" s="27" t="s">
        <v>143</v>
      </c>
      <c r="D29" s="12" t="s">
        <v>324</v>
      </c>
      <c r="E29" s="12" t="s">
        <v>858</v>
      </c>
      <c r="F29" s="17">
        <v>4870000</v>
      </c>
      <c r="G29" s="17">
        <v>4977.1400000000003</v>
      </c>
      <c r="H29" s="17">
        <v>2.56</v>
      </c>
    </row>
    <row r="30" spans="2:8" s="12" customFormat="1" x14ac:dyDescent="0.25">
      <c r="B30" s="12" t="s">
        <v>1811</v>
      </c>
      <c r="C30" s="27" t="s">
        <v>143</v>
      </c>
      <c r="D30" s="12" t="s">
        <v>447</v>
      </c>
      <c r="E30" s="12" t="s">
        <v>752</v>
      </c>
      <c r="F30" s="17">
        <v>129920</v>
      </c>
      <c r="G30" s="17">
        <v>4960.74</v>
      </c>
      <c r="H30" s="17">
        <v>2.5499999999999998</v>
      </c>
    </row>
    <row r="31" spans="2:8" s="12" customFormat="1" x14ac:dyDescent="0.25">
      <c r="B31" s="12" t="s">
        <v>1639</v>
      </c>
      <c r="C31" s="27" t="s">
        <v>143</v>
      </c>
      <c r="D31" s="12" t="s">
        <v>300</v>
      </c>
      <c r="E31" s="12" t="s">
        <v>466</v>
      </c>
      <c r="F31" s="17">
        <v>230000</v>
      </c>
      <c r="G31" s="17">
        <v>4428.54</v>
      </c>
      <c r="H31" s="17">
        <v>2.2799999999999998</v>
      </c>
    </row>
    <row r="32" spans="2:8" s="12" customFormat="1" x14ac:dyDescent="0.25">
      <c r="B32" s="12" t="s">
        <v>1931</v>
      </c>
      <c r="C32" s="27" t="s">
        <v>143</v>
      </c>
      <c r="D32" s="12" t="s">
        <v>261</v>
      </c>
      <c r="E32" s="12" t="s">
        <v>985</v>
      </c>
      <c r="F32" s="17">
        <v>900000</v>
      </c>
      <c r="G32" s="17">
        <v>4140</v>
      </c>
      <c r="H32" s="17">
        <v>2.13</v>
      </c>
    </row>
    <row r="33" spans="2:8" s="12" customFormat="1" x14ac:dyDescent="0.25">
      <c r="B33" s="12" t="s">
        <v>1527</v>
      </c>
      <c r="C33" s="27" t="s">
        <v>143</v>
      </c>
      <c r="D33" s="12" t="s">
        <v>268</v>
      </c>
      <c r="E33" s="12" t="s">
        <v>269</v>
      </c>
      <c r="F33" s="17">
        <v>342000</v>
      </c>
      <c r="G33" s="17">
        <v>3965.15</v>
      </c>
      <c r="H33" s="17">
        <v>2.04</v>
      </c>
    </row>
    <row r="34" spans="2:8" s="12" customFormat="1" x14ac:dyDescent="0.25">
      <c r="B34" s="12" t="s">
        <v>1844</v>
      </c>
      <c r="C34" s="27" t="s">
        <v>143</v>
      </c>
      <c r="D34" s="12" t="s">
        <v>848</v>
      </c>
      <c r="E34" s="12" t="s">
        <v>849</v>
      </c>
      <c r="F34" s="17">
        <v>711000</v>
      </c>
      <c r="G34" s="17">
        <v>3875.66</v>
      </c>
      <c r="H34" s="17">
        <v>2</v>
      </c>
    </row>
    <row r="35" spans="2:8" s="12" customFormat="1" x14ac:dyDescent="0.25">
      <c r="B35" s="12" t="s">
        <v>1954</v>
      </c>
      <c r="C35" s="27" t="s">
        <v>143</v>
      </c>
      <c r="D35" s="12" t="s">
        <v>261</v>
      </c>
      <c r="E35" s="12" t="s">
        <v>1062</v>
      </c>
      <c r="F35" s="17">
        <v>1252500</v>
      </c>
      <c r="G35" s="17">
        <v>3701.76</v>
      </c>
      <c r="H35" s="17">
        <v>1.91</v>
      </c>
    </row>
    <row r="36" spans="2:8" s="12" customFormat="1" x14ac:dyDescent="0.25">
      <c r="B36" s="12" t="s">
        <v>1063</v>
      </c>
      <c r="C36" s="27" t="s">
        <v>143</v>
      </c>
      <c r="D36" s="12" t="s">
        <v>261</v>
      </c>
      <c r="E36" s="12" t="s">
        <v>1064</v>
      </c>
      <c r="F36" s="17">
        <v>364433</v>
      </c>
      <c r="G36" s="17">
        <v>3085.84</v>
      </c>
      <c r="H36" s="17">
        <v>1.59</v>
      </c>
    </row>
    <row r="37" spans="2:8" s="12" customFormat="1" x14ac:dyDescent="0.25">
      <c r="B37" s="12" t="s">
        <v>1635</v>
      </c>
      <c r="C37" s="27" t="s">
        <v>143</v>
      </c>
      <c r="D37" s="12" t="s">
        <v>459</v>
      </c>
      <c r="E37" s="12" t="s">
        <v>460</v>
      </c>
      <c r="F37" s="17">
        <v>230657</v>
      </c>
      <c r="G37" s="17">
        <v>2985.62</v>
      </c>
      <c r="H37" s="17">
        <v>1.54</v>
      </c>
    </row>
    <row r="38" spans="2:8" s="12" customFormat="1" x14ac:dyDescent="0.25">
      <c r="B38" s="12" t="s">
        <v>464</v>
      </c>
      <c r="C38" s="27" t="s">
        <v>143</v>
      </c>
      <c r="D38" s="12" t="s">
        <v>363</v>
      </c>
      <c r="E38" s="12" t="s">
        <v>465</v>
      </c>
      <c r="F38" s="17">
        <v>80000</v>
      </c>
      <c r="G38" s="17">
        <v>2711.04</v>
      </c>
      <c r="H38" s="17">
        <v>1.4</v>
      </c>
    </row>
    <row r="39" spans="2:8" s="12" customFormat="1" x14ac:dyDescent="0.25">
      <c r="B39" s="12" t="s">
        <v>1653</v>
      </c>
      <c r="C39" s="27" t="s">
        <v>143</v>
      </c>
      <c r="D39" s="12" t="s">
        <v>293</v>
      </c>
      <c r="E39" s="12" t="s">
        <v>484</v>
      </c>
      <c r="F39" s="17">
        <v>90000</v>
      </c>
      <c r="G39" s="17">
        <v>2672.55</v>
      </c>
      <c r="H39" s="17">
        <v>1.38</v>
      </c>
    </row>
    <row r="40" spans="2:8" s="12" customFormat="1" x14ac:dyDescent="0.25">
      <c r="B40" s="12" t="s">
        <v>1657</v>
      </c>
      <c r="C40" s="27" t="s">
        <v>143</v>
      </c>
      <c r="D40" s="12" t="s">
        <v>261</v>
      </c>
      <c r="E40" s="12" t="s">
        <v>494</v>
      </c>
      <c r="F40" s="17">
        <v>73898</v>
      </c>
      <c r="G40" s="17">
        <v>2659.48</v>
      </c>
      <c r="H40" s="17">
        <v>1.37</v>
      </c>
    </row>
    <row r="41" spans="2:8" s="12" customFormat="1" x14ac:dyDescent="0.25">
      <c r="B41" s="12" t="s">
        <v>1955</v>
      </c>
      <c r="C41" s="27" t="s">
        <v>143</v>
      </c>
      <c r="D41" s="12" t="s">
        <v>264</v>
      </c>
      <c r="E41" s="12" t="s">
        <v>1065</v>
      </c>
      <c r="F41" s="17">
        <v>120000</v>
      </c>
      <c r="G41" s="17">
        <v>2551.14</v>
      </c>
      <c r="H41" s="17">
        <v>1.31</v>
      </c>
    </row>
    <row r="42" spans="2:8" s="12" customFormat="1" x14ac:dyDescent="0.25">
      <c r="B42" s="12" t="s">
        <v>1775</v>
      </c>
      <c r="C42" s="27" t="s">
        <v>143</v>
      </c>
      <c r="D42" s="12" t="s">
        <v>368</v>
      </c>
      <c r="E42" s="12" t="s">
        <v>685</v>
      </c>
      <c r="F42" s="17">
        <v>108000</v>
      </c>
      <c r="G42" s="17">
        <v>2387.02</v>
      </c>
      <c r="H42" s="17">
        <v>1.23</v>
      </c>
    </row>
    <row r="43" spans="2:8" s="12" customFormat="1" x14ac:dyDescent="0.25">
      <c r="B43" s="12" t="s">
        <v>1559</v>
      </c>
      <c r="C43" s="27" t="s">
        <v>143</v>
      </c>
      <c r="D43" s="12" t="s">
        <v>261</v>
      </c>
      <c r="E43" s="12" t="s">
        <v>319</v>
      </c>
      <c r="F43" s="17">
        <v>30000</v>
      </c>
      <c r="G43" s="17">
        <v>2102.0100000000002</v>
      </c>
      <c r="H43" s="17">
        <v>1.08</v>
      </c>
    </row>
    <row r="44" spans="2:8" s="12" customFormat="1" x14ac:dyDescent="0.25">
      <c r="B44" s="12" t="s">
        <v>1650</v>
      </c>
      <c r="C44" s="27" t="s">
        <v>143</v>
      </c>
      <c r="D44" s="12" t="s">
        <v>261</v>
      </c>
      <c r="E44" s="12" t="s">
        <v>477</v>
      </c>
      <c r="F44" s="17">
        <v>757000</v>
      </c>
      <c r="G44" s="17">
        <v>2099.54</v>
      </c>
      <c r="H44" s="17">
        <v>1.08</v>
      </c>
    </row>
    <row r="45" spans="2:8" s="12" customFormat="1" x14ac:dyDescent="0.25">
      <c r="B45" s="12" t="s">
        <v>1648</v>
      </c>
      <c r="C45" s="27" t="s">
        <v>143</v>
      </c>
      <c r="D45" s="12" t="s">
        <v>266</v>
      </c>
      <c r="E45" s="12" t="s">
        <v>475</v>
      </c>
      <c r="F45" s="17">
        <v>462000</v>
      </c>
      <c r="G45" s="17">
        <v>2017.55</v>
      </c>
      <c r="H45" s="17">
        <v>1.04</v>
      </c>
    </row>
    <row r="46" spans="2:8" s="12" customFormat="1" x14ac:dyDescent="0.25">
      <c r="B46" s="12" t="s">
        <v>1628</v>
      </c>
      <c r="C46" s="27" t="s">
        <v>143</v>
      </c>
      <c r="D46" s="12" t="s">
        <v>287</v>
      </c>
      <c r="E46" s="12" t="s">
        <v>451</v>
      </c>
      <c r="F46" s="17">
        <v>72000</v>
      </c>
      <c r="G46" s="17">
        <v>1939.57</v>
      </c>
      <c r="H46" s="17">
        <v>1</v>
      </c>
    </row>
    <row r="47" spans="2:8" s="12" customFormat="1" x14ac:dyDescent="0.25">
      <c r="B47" s="12" t="s">
        <v>381</v>
      </c>
      <c r="C47" s="27" t="s">
        <v>143</v>
      </c>
      <c r="D47" s="12" t="s">
        <v>264</v>
      </c>
      <c r="E47" s="12" t="s">
        <v>382</v>
      </c>
      <c r="F47" s="17">
        <v>109400</v>
      </c>
      <c r="G47" s="17">
        <v>1889.39</v>
      </c>
      <c r="H47" s="17">
        <v>0.97</v>
      </c>
    </row>
    <row r="48" spans="2:8" s="12" customFormat="1" x14ac:dyDescent="0.25">
      <c r="B48" s="12" t="s">
        <v>1066</v>
      </c>
      <c r="C48" s="27" t="s">
        <v>143</v>
      </c>
      <c r="D48" s="12" t="s">
        <v>300</v>
      </c>
      <c r="E48" s="12" t="s">
        <v>1067</v>
      </c>
      <c r="F48" s="17">
        <v>558830</v>
      </c>
      <c r="G48" s="17">
        <v>1595.18</v>
      </c>
      <c r="H48" s="17">
        <v>0.82</v>
      </c>
    </row>
    <row r="49" spans="2:8" s="12" customFormat="1" x14ac:dyDescent="0.25">
      <c r="B49" s="12" t="s">
        <v>1956</v>
      </c>
      <c r="C49" s="27" t="s">
        <v>143</v>
      </c>
      <c r="D49" s="12" t="s">
        <v>848</v>
      </c>
      <c r="E49" s="12" t="s">
        <v>1068</v>
      </c>
      <c r="F49" s="17">
        <v>15000</v>
      </c>
      <c r="G49" s="17">
        <v>1070.81</v>
      </c>
      <c r="H49" s="17">
        <v>0.55000000000000004</v>
      </c>
    </row>
    <row r="50" spans="2:8" s="12" customFormat="1" x14ac:dyDescent="0.25">
      <c r="B50" s="11" t="s">
        <v>155</v>
      </c>
      <c r="C50" s="62"/>
      <c r="D50" s="11"/>
      <c r="E50" s="11"/>
      <c r="F50" s="60"/>
      <c r="G50" s="60">
        <f>SUM(G12:G49)</f>
        <v>188977.09000000005</v>
      </c>
      <c r="H50" s="60">
        <f>SUM(H12:H49)</f>
        <v>97.300000000000011</v>
      </c>
    </row>
    <row r="51" spans="2:8" s="12" customFormat="1" x14ac:dyDescent="0.25">
      <c r="B51" s="74" t="s">
        <v>137</v>
      </c>
      <c r="C51" s="75" t="s">
        <v>138</v>
      </c>
      <c r="D51" s="74" t="s">
        <v>217</v>
      </c>
      <c r="E51" s="74" t="s">
        <v>140</v>
      </c>
      <c r="F51" s="73" t="s">
        <v>149</v>
      </c>
      <c r="G51" s="73" t="s">
        <v>150</v>
      </c>
      <c r="H51" s="73" t="s">
        <v>151</v>
      </c>
    </row>
    <row r="52" spans="2:8" s="12" customFormat="1" x14ac:dyDescent="0.25">
      <c r="B52" s="11" t="s">
        <v>218</v>
      </c>
      <c r="C52" s="27"/>
      <c r="F52" s="17"/>
      <c r="G52" s="17"/>
      <c r="H52" s="17"/>
    </row>
    <row r="53" spans="2:8" s="12" customFormat="1" x14ac:dyDescent="0.25">
      <c r="B53" s="11" t="s">
        <v>142</v>
      </c>
      <c r="C53" s="27"/>
      <c r="F53" s="17"/>
      <c r="G53" s="17"/>
      <c r="H53" s="17"/>
    </row>
    <row r="54" spans="2:8" s="12" customFormat="1" x14ac:dyDescent="0.25">
      <c r="B54" s="11" t="s">
        <v>600</v>
      </c>
      <c r="C54" s="27"/>
      <c r="F54" s="17"/>
      <c r="G54" s="17"/>
      <c r="H54" s="17"/>
    </row>
    <row r="55" spans="2:8" s="12" customFormat="1" x14ac:dyDescent="0.25">
      <c r="B55" s="12" t="s">
        <v>1711</v>
      </c>
      <c r="C55" s="27">
        <v>7.47</v>
      </c>
      <c r="D55" s="12" t="s">
        <v>508</v>
      </c>
      <c r="E55" s="12" t="s">
        <v>601</v>
      </c>
      <c r="F55" s="17">
        <v>52770</v>
      </c>
      <c r="G55" s="17">
        <v>15.3</v>
      </c>
      <c r="H55" s="17">
        <v>0.01</v>
      </c>
    </row>
    <row r="56" spans="2:8" s="12" customFormat="1" x14ac:dyDescent="0.25">
      <c r="B56" s="11" t="s">
        <v>525</v>
      </c>
      <c r="C56" s="62"/>
      <c r="D56" s="11"/>
      <c r="E56" s="11"/>
      <c r="F56" s="60"/>
      <c r="G56" s="60">
        <f>SUM(G51:G55)</f>
        <v>15.3</v>
      </c>
      <c r="H56" s="60">
        <f>SUM(H51:H55)</f>
        <v>0.01</v>
      </c>
    </row>
    <row r="57" spans="2:8" s="12" customFormat="1" x14ac:dyDescent="0.25">
      <c r="B57" s="11" t="s">
        <v>526</v>
      </c>
      <c r="C57" s="62"/>
      <c r="D57" s="11"/>
      <c r="E57" s="11"/>
      <c r="F57" s="60"/>
      <c r="G57" s="60">
        <v>246.13</v>
      </c>
      <c r="H57" s="60">
        <v>0.13</v>
      </c>
    </row>
    <row r="58" spans="2:8" s="12" customFormat="1" x14ac:dyDescent="0.25">
      <c r="B58" s="11" t="s">
        <v>157</v>
      </c>
      <c r="C58" s="62"/>
      <c r="D58" s="11"/>
      <c r="E58" s="11"/>
      <c r="F58" s="60"/>
      <c r="G58" s="60">
        <v>189238.52000000002</v>
      </c>
      <c r="H58" s="60">
        <v>97.44</v>
      </c>
    </row>
    <row r="59" spans="2:8" s="12" customFormat="1" x14ac:dyDescent="0.25">
      <c r="B59" s="11" t="s">
        <v>231</v>
      </c>
      <c r="C59" s="62"/>
      <c r="D59" s="11"/>
      <c r="E59" s="11"/>
      <c r="F59" s="60"/>
      <c r="G59" s="60">
        <v>4938.0609323899889</v>
      </c>
      <c r="H59" s="60">
        <v>2.5600000000000023</v>
      </c>
    </row>
    <row r="60" spans="2:8" s="12" customFormat="1" x14ac:dyDescent="0.25">
      <c r="B60" s="11" t="s">
        <v>159</v>
      </c>
      <c r="C60" s="62"/>
      <c r="D60" s="11"/>
      <c r="E60" s="11"/>
      <c r="F60" s="60"/>
      <c r="G60" s="60">
        <v>194176.58093239</v>
      </c>
      <c r="H60" s="60">
        <v>100</v>
      </c>
    </row>
    <row r="61" spans="2:8" s="12" customFormat="1" x14ac:dyDescent="0.25">
      <c r="B61" s="12" t="s">
        <v>160</v>
      </c>
      <c r="C61" s="27"/>
      <c r="F61" s="17"/>
      <c r="G61" s="17"/>
      <c r="H61" s="17"/>
    </row>
    <row r="62" spans="2:8" s="12" customFormat="1" x14ac:dyDescent="0.25">
      <c r="B62" s="11" t="s">
        <v>161</v>
      </c>
      <c r="C62" s="27"/>
      <c r="F62" s="17"/>
      <c r="G62" s="17"/>
      <c r="H62" s="17"/>
    </row>
    <row r="63" spans="2:8" s="12" customFormat="1" x14ac:dyDescent="0.25">
      <c r="B63" s="11" t="s">
        <v>162</v>
      </c>
      <c r="C63" s="27" t="s">
        <v>163</v>
      </c>
      <c r="F63" s="17"/>
      <c r="G63" s="17"/>
      <c r="H63" s="17"/>
    </row>
    <row r="64" spans="2:8" s="12" customFormat="1" x14ac:dyDescent="0.25">
      <c r="B64" s="11" t="s">
        <v>166</v>
      </c>
      <c r="C64" s="27" t="s">
        <v>165</v>
      </c>
      <c r="F64" s="17"/>
      <c r="G64" s="17"/>
      <c r="H64" s="17"/>
    </row>
    <row r="65" spans="2:8" s="12" customFormat="1" x14ac:dyDescent="0.25">
      <c r="B65" s="11" t="s">
        <v>167</v>
      </c>
      <c r="C65" s="27" t="s">
        <v>165</v>
      </c>
      <c r="F65" s="17"/>
      <c r="G65" s="17"/>
      <c r="H65" s="17"/>
    </row>
    <row r="66" spans="2:8" s="12" customFormat="1" x14ac:dyDescent="0.25">
      <c r="B66" s="11" t="s">
        <v>168</v>
      </c>
      <c r="C66" s="27" t="s">
        <v>169</v>
      </c>
      <c r="F66" s="17"/>
      <c r="G66" s="17"/>
      <c r="H66" s="17"/>
    </row>
    <row r="67" spans="2:8" s="12" customFormat="1" x14ac:dyDescent="0.25">
      <c r="B67" s="11" t="s">
        <v>1069</v>
      </c>
      <c r="C67" s="62"/>
      <c r="F67" s="17"/>
      <c r="G67" s="17"/>
      <c r="H67" s="17"/>
    </row>
    <row r="68" spans="2:8" s="12" customFormat="1" x14ac:dyDescent="0.25">
      <c r="B68" s="11" t="s">
        <v>1070</v>
      </c>
      <c r="C68" s="62"/>
      <c r="F68" s="17"/>
      <c r="G68" s="17"/>
      <c r="H68" s="17"/>
    </row>
    <row r="69" spans="2:8" s="12" customFormat="1" x14ac:dyDescent="0.25">
      <c r="B69" s="11" t="s">
        <v>1071</v>
      </c>
      <c r="C69" s="62"/>
      <c r="F69" s="17"/>
      <c r="G69" s="17"/>
      <c r="H69" s="17"/>
    </row>
    <row r="70" spans="2:8" s="12" customFormat="1" x14ac:dyDescent="0.25">
      <c r="B70" s="11" t="s">
        <v>1072</v>
      </c>
      <c r="C70" s="62"/>
      <c r="F70" s="17"/>
      <c r="G70" s="17"/>
      <c r="H70" s="17"/>
    </row>
    <row r="71" spans="2:8" s="12" customFormat="1" x14ac:dyDescent="0.25">
      <c r="B71" s="11" t="s">
        <v>1073</v>
      </c>
      <c r="C71" s="62"/>
      <c r="F71" s="17"/>
      <c r="G71" s="17"/>
      <c r="H71" s="17"/>
    </row>
    <row r="72" spans="2:8" s="12" customFormat="1" x14ac:dyDescent="0.25">
      <c r="B72" s="11" t="s">
        <v>1074</v>
      </c>
      <c r="C72" s="62"/>
      <c r="F72" s="17"/>
      <c r="G72" s="17"/>
      <c r="H72" s="17"/>
    </row>
    <row r="73" spans="2:8" s="12" customFormat="1" x14ac:dyDescent="0.25">
      <c r="B73" s="11" t="s">
        <v>1075</v>
      </c>
      <c r="C73" s="62"/>
      <c r="F73" s="17"/>
      <c r="G73" s="17"/>
      <c r="H73" s="17"/>
    </row>
    <row r="74" spans="2:8" s="12" customFormat="1" x14ac:dyDescent="0.25">
      <c r="B74" s="11" t="s">
        <v>1076</v>
      </c>
      <c r="C74" s="62"/>
      <c r="F74" s="17"/>
      <c r="G74" s="17"/>
      <c r="H74" s="17"/>
    </row>
    <row r="75" spans="2:8" s="12" customFormat="1" x14ac:dyDescent="0.25">
      <c r="B75" s="11" t="s">
        <v>3516</v>
      </c>
      <c r="C75" s="62"/>
      <c r="F75" s="17"/>
      <c r="G75" s="17"/>
      <c r="H75" s="17"/>
    </row>
    <row r="76" spans="2:8" s="12" customFormat="1" x14ac:dyDescent="0.25">
      <c r="B76" s="12" t="s">
        <v>174</v>
      </c>
      <c r="C76" s="27"/>
      <c r="F76" s="17"/>
      <c r="G76" s="17"/>
      <c r="H76" s="17"/>
    </row>
    <row r="77" spans="2:8" s="12" customFormat="1" x14ac:dyDescent="0.25">
      <c r="B77" s="12" t="s">
        <v>234</v>
      </c>
      <c r="C77" s="27"/>
      <c r="F77" s="17"/>
      <c r="G77" s="17"/>
      <c r="H77" s="17"/>
    </row>
    <row r="80" spans="2:8" s="12" customFormat="1" x14ac:dyDescent="0.25">
      <c r="B80" s="6" t="s">
        <v>1500</v>
      </c>
      <c r="C80" s="7"/>
      <c r="F80" s="17"/>
      <c r="G80" s="17"/>
      <c r="H80" s="17"/>
    </row>
    <row r="81" spans="2:8" s="12" customFormat="1" ht="30" x14ac:dyDescent="0.25">
      <c r="B81" s="6" t="s">
        <v>235</v>
      </c>
      <c r="C81" s="8" t="s">
        <v>236</v>
      </c>
      <c r="F81" s="17"/>
      <c r="G81" s="17"/>
      <c r="H81" s="17"/>
    </row>
    <row r="82" spans="2:8" s="12" customFormat="1" x14ac:dyDescent="0.25">
      <c r="B82" s="156" t="s">
        <v>237</v>
      </c>
      <c r="C82" s="2"/>
      <c r="F82" s="17"/>
      <c r="G82" s="17"/>
      <c r="H82" s="17"/>
    </row>
    <row r="83" spans="2:8" s="12" customFormat="1" x14ac:dyDescent="0.25">
      <c r="B83" s="156" t="s">
        <v>238</v>
      </c>
      <c r="C83" s="2"/>
      <c r="F83" s="17"/>
      <c r="G83" s="17"/>
      <c r="H83" s="17"/>
    </row>
    <row r="84" spans="2:8" s="12" customFormat="1" x14ac:dyDescent="0.25">
      <c r="B84" s="156" t="s">
        <v>239</v>
      </c>
      <c r="C84" s="2"/>
      <c r="F84" s="17"/>
      <c r="G84" s="17"/>
      <c r="H84" s="17"/>
    </row>
    <row r="85" spans="2:8" s="12" customFormat="1" x14ac:dyDescent="0.25">
      <c r="B85" s="156" t="s">
        <v>240</v>
      </c>
      <c r="C85" s="2"/>
      <c r="F85" s="17"/>
      <c r="G85" s="17"/>
      <c r="H85" s="17"/>
    </row>
    <row r="86" spans="2:8" s="12" customFormat="1" x14ac:dyDescent="0.25">
      <c r="B86" s="156" t="s">
        <v>241</v>
      </c>
      <c r="C86" s="2"/>
      <c r="F86" s="17"/>
      <c r="G86" s="17"/>
      <c r="H86" s="17"/>
    </row>
    <row r="87" spans="2:8" s="12" customFormat="1" x14ac:dyDescent="0.25">
      <c r="B87" s="156" t="s">
        <v>242</v>
      </c>
      <c r="C87" s="2"/>
      <c r="F87" s="17"/>
      <c r="G87" s="17"/>
      <c r="H87" s="17"/>
    </row>
    <row r="88" spans="2:8" s="12" customFormat="1" x14ac:dyDescent="0.25">
      <c r="B88" s="6" t="s">
        <v>243</v>
      </c>
      <c r="C88" s="7"/>
      <c r="F88" s="17"/>
      <c r="G88" s="17"/>
      <c r="H88" s="17"/>
    </row>
    <row r="90" spans="2:8" s="12" customFormat="1" x14ac:dyDescent="0.25">
      <c r="B90" s="156" t="s">
        <v>175</v>
      </c>
      <c r="C90" s="2"/>
      <c r="D90" s="156"/>
      <c r="F90" s="17"/>
      <c r="G90" s="17"/>
      <c r="H90" s="17"/>
    </row>
    <row r="91" spans="2:8" s="12" customFormat="1" ht="30" x14ac:dyDescent="0.25">
      <c r="B91" s="4" t="s">
        <v>176</v>
      </c>
      <c r="C91" s="3" t="s">
        <v>177</v>
      </c>
      <c r="D91" s="4" t="s">
        <v>178</v>
      </c>
      <c r="F91" s="17"/>
      <c r="G91" s="17"/>
      <c r="H91" s="17"/>
    </row>
    <row r="92" spans="2:8" s="12" customFormat="1" x14ac:dyDescent="0.25">
      <c r="B92" s="156" t="s">
        <v>165</v>
      </c>
      <c r="C92" s="2" t="s">
        <v>165</v>
      </c>
      <c r="D92" s="156" t="s">
        <v>165</v>
      </c>
      <c r="F92" s="17"/>
      <c r="G92" s="17"/>
      <c r="H92" s="17"/>
    </row>
    <row r="94" spans="2:8" s="12" customFormat="1" x14ac:dyDescent="0.25">
      <c r="B94" s="6" t="s">
        <v>179</v>
      </c>
      <c r="C94" s="14">
        <v>45443</v>
      </c>
      <c r="D94" s="156"/>
      <c r="E94" s="63"/>
      <c r="F94" s="69"/>
      <c r="G94" s="17"/>
      <c r="H94" s="17"/>
    </row>
    <row r="95" spans="2:8" s="12" customFormat="1" x14ac:dyDescent="0.25">
      <c r="B95" s="6" t="s">
        <v>180</v>
      </c>
      <c r="C95" s="7" t="s">
        <v>181</v>
      </c>
      <c r="D95" s="6" t="s">
        <v>182</v>
      </c>
      <c r="E95" s="64" t="s">
        <v>183</v>
      </c>
      <c r="F95" s="61" t="s">
        <v>184</v>
      </c>
      <c r="G95" s="60"/>
      <c r="H95" s="17"/>
    </row>
    <row r="96" spans="2:8" s="12" customFormat="1" x14ac:dyDescent="0.25">
      <c r="B96" s="67" t="s">
        <v>165</v>
      </c>
      <c r="C96" s="68" t="s">
        <v>165</v>
      </c>
      <c r="D96" s="67" t="s">
        <v>165</v>
      </c>
      <c r="E96" s="66" t="s">
        <v>165</v>
      </c>
      <c r="F96" s="65" t="s">
        <v>165</v>
      </c>
      <c r="G96" s="17"/>
      <c r="H96" s="17"/>
    </row>
    <row r="99" spans="2:8" s="12" customFormat="1" x14ac:dyDescent="0.25">
      <c r="B99" s="11" t="s">
        <v>185</v>
      </c>
      <c r="C99" s="27"/>
      <c r="F99" s="17"/>
      <c r="G99" s="17"/>
      <c r="H99" s="17"/>
    </row>
    <row r="100" spans="2:8" s="12" customFormat="1" x14ac:dyDescent="0.25">
      <c r="B100" s="11"/>
      <c r="C100" s="27"/>
      <c r="F100" s="17"/>
      <c r="G100" s="17"/>
      <c r="H100" s="17"/>
    </row>
    <row r="101" spans="2:8" s="12" customFormat="1" x14ac:dyDescent="0.25">
      <c r="B101" s="11" t="s">
        <v>186</v>
      </c>
      <c r="C101" s="27"/>
      <c r="F101" s="17"/>
      <c r="G101" s="17"/>
      <c r="H101" s="17"/>
    </row>
    <row r="102" spans="2:8" s="12" customFormat="1" x14ac:dyDescent="0.25">
      <c r="B102" s="6" t="s">
        <v>187</v>
      </c>
      <c r="C102" s="7" t="s">
        <v>188</v>
      </c>
      <c r="D102" s="11"/>
      <c r="F102" s="17"/>
      <c r="G102" s="17"/>
      <c r="H102" s="17"/>
    </row>
    <row r="103" spans="2:8" s="12" customFormat="1" x14ac:dyDescent="0.25">
      <c r="B103" s="156" t="s">
        <v>165</v>
      </c>
      <c r="C103" s="2" t="s">
        <v>165</v>
      </c>
      <c r="F103" s="17"/>
      <c r="G103" s="17"/>
      <c r="H103" s="17"/>
    </row>
    <row r="105" spans="2:8" s="12" customFormat="1" x14ac:dyDescent="0.25">
      <c r="B105" s="6" t="s">
        <v>189</v>
      </c>
      <c r="C105" s="7" t="s">
        <v>188</v>
      </c>
      <c r="F105" s="17"/>
      <c r="G105" s="17"/>
      <c r="H105" s="17"/>
    </row>
    <row r="106" spans="2:8" s="12" customFormat="1" x14ac:dyDescent="0.25">
      <c r="B106" s="156" t="s">
        <v>165</v>
      </c>
      <c r="C106" s="2" t="s">
        <v>165</v>
      </c>
      <c r="F106" s="17"/>
      <c r="G106" s="17"/>
      <c r="H106" s="17"/>
    </row>
    <row r="108" spans="2:8" s="12" customFormat="1" x14ac:dyDescent="0.25">
      <c r="B108" s="6" t="s">
        <v>165</v>
      </c>
      <c r="C108" s="7" t="s">
        <v>165</v>
      </c>
      <c r="F108" s="17"/>
      <c r="G108" s="17"/>
      <c r="H108" s="17"/>
    </row>
    <row r="109" spans="2:8" s="12" customFormat="1" x14ac:dyDescent="0.25">
      <c r="B109" s="156" t="s">
        <v>165</v>
      </c>
      <c r="C109" s="2" t="s">
        <v>165</v>
      </c>
      <c r="F109" s="17"/>
      <c r="G109" s="17"/>
      <c r="H109" s="17"/>
    </row>
    <row r="111" spans="2:8" s="12" customFormat="1" x14ac:dyDescent="0.25">
      <c r="B111" s="64" t="s">
        <v>190</v>
      </c>
      <c r="C111" s="7" t="s">
        <v>191</v>
      </c>
      <c r="F111" s="17"/>
      <c r="G111" s="17"/>
      <c r="H111" s="17"/>
    </row>
    <row r="112" spans="2:8" s="12" customFormat="1" x14ac:dyDescent="0.25">
      <c r="B112" s="63" t="s">
        <v>165</v>
      </c>
      <c r="C112" s="2" t="s">
        <v>165</v>
      </c>
      <c r="F112" s="17"/>
      <c r="G112" s="17"/>
      <c r="H112" s="17"/>
    </row>
    <row r="114" spans="2:8" s="12" customFormat="1" x14ac:dyDescent="0.25">
      <c r="B114" s="6" t="s">
        <v>192</v>
      </c>
      <c r="C114" s="7" t="s">
        <v>165</v>
      </c>
      <c r="F114" s="17"/>
      <c r="G114" s="17"/>
      <c r="H114" s="17"/>
    </row>
    <row r="116" spans="2:8" s="12" customFormat="1" x14ac:dyDescent="0.25">
      <c r="B116" s="6" t="s">
        <v>193</v>
      </c>
      <c r="C116" s="14">
        <v>45443</v>
      </c>
      <c r="D116" s="156"/>
      <c r="E116" s="63"/>
      <c r="F116" s="69"/>
      <c r="G116" s="17"/>
      <c r="H116" s="17"/>
    </row>
    <row r="117" spans="2:8" s="12" customFormat="1" x14ac:dyDescent="0.25">
      <c r="B117" s="6" t="s">
        <v>180</v>
      </c>
      <c r="C117" s="7" t="s">
        <v>181</v>
      </c>
      <c r="D117" s="6" t="s">
        <v>182</v>
      </c>
      <c r="E117" s="64" t="s">
        <v>183</v>
      </c>
      <c r="F117" s="61" t="s">
        <v>184</v>
      </c>
      <c r="G117" s="60"/>
      <c r="H117" s="17"/>
    </row>
    <row r="118" spans="2:8" s="12" customFormat="1" x14ac:dyDescent="0.25">
      <c r="B118" s="67" t="s">
        <v>165</v>
      </c>
      <c r="C118" s="68" t="s">
        <v>165</v>
      </c>
      <c r="D118" s="67" t="s">
        <v>165</v>
      </c>
      <c r="E118" s="66" t="s">
        <v>165</v>
      </c>
      <c r="F118" s="65" t="s">
        <v>165</v>
      </c>
      <c r="G118" s="17"/>
      <c r="H118" s="17"/>
    </row>
    <row r="119" spans="2:8" s="12" customFormat="1" x14ac:dyDescent="0.25">
      <c r="B119" s="11" t="s">
        <v>185</v>
      </c>
      <c r="C119" s="27"/>
      <c r="F119" s="17"/>
      <c r="G119" s="17"/>
      <c r="H119" s="17"/>
    </row>
    <row r="120" spans="2:8" s="12" customFormat="1" x14ac:dyDescent="0.25">
      <c r="B120" s="11"/>
      <c r="C120" s="27"/>
      <c r="F120" s="17"/>
      <c r="G120" s="17"/>
      <c r="H120" s="17"/>
    </row>
    <row r="121" spans="2:8" s="12" customFormat="1" x14ac:dyDescent="0.25">
      <c r="B121" s="11" t="s">
        <v>186</v>
      </c>
      <c r="C121" s="27"/>
      <c r="F121" s="17"/>
      <c r="G121" s="17"/>
      <c r="H121" s="17"/>
    </row>
    <row r="122" spans="2:8" s="12" customFormat="1" x14ac:dyDescent="0.25">
      <c r="B122" s="6" t="s">
        <v>187</v>
      </c>
      <c r="C122" s="7" t="s">
        <v>188</v>
      </c>
      <c r="D122" s="11"/>
      <c r="F122" s="17"/>
      <c r="G122" s="17"/>
      <c r="H122" s="17"/>
    </row>
    <row r="123" spans="2:8" s="12" customFormat="1" x14ac:dyDescent="0.25">
      <c r="B123" s="156" t="s">
        <v>165</v>
      </c>
      <c r="C123" s="2" t="s">
        <v>165</v>
      </c>
      <c r="F123" s="17"/>
      <c r="G123" s="17"/>
      <c r="H123" s="17"/>
    </row>
    <row r="125" spans="2:8" s="12" customFormat="1" x14ac:dyDescent="0.25">
      <c r="B125" s="6" t="s">
        <v>189</v>
      </c>
      <c r="C125" s="7" t="s">
        <v>188</v>
      </c>
      <c r="F125" s="17"/>
      <c r="G125" s="17"/>
      <c r="H125" s="17"/>
    </row>
    <row r="126" spans="2:8" s="12" customFormat="1" x14ac:dyDescent="0.25">
      <c r="B126" s="156" t="s">
        <v>165</v>
      </c>
      <c r="C126" s="2" t="s">
        <v>165</v>
      </c>
      <c r="F126" s="17"/>
      <c r="G126" s="17"/>
      <c r="H126" s="17"/>
    </row>
    <row r="128" spans="2:8" s="12" customFormat="1" x14ac:dyDescent="0.25">
      <c r="B128" s="6" t="s">
        <v>165</v>
      </c>
      <c r="C128" s="7" t="s">
        <v>165</v>
      </c>
      <c r="F128" s="17"/>
      <c r="G128" s="17"/>
      <c r="H128" s="17"/>
    </row>
    <row r="129" spans="2:80" s="12" customFormat="1" x14ac:dyDescent="0.25">
      <c r="B129" s="156" t="s">
        <v>165</v>
      </c>
      <c r="C129" s="2" t="s">
        <v>165</v>
      </c>
      <c r="F129" s="17"/>
      <c r="G129" s="17"/>
      <c r="H129" s="17"/>
    </row>
    <row r="131" spans="2:80" s="12" customFormat="1" x14ac:dyDescent="0.25">
      <c r="B131" s="64" t="s">
        <v>190</v>
      </c>
      <c r="C131" s="7" t="s">
        <v>191</v>
      </c>
      <c r="F131" s="17"/>
      <c r="G131" s="17"/>
      <c r="H131" s="17"/>
    </row>
    <row r="132" spans="2:80" s="12" customFormat="1" x14ac:dyDescent="0.25">
      <c r="B132" s="63" t="s">
        <v>165</v>
      </c>
      <c r="C132" s="2" t="s">
        <v>165</v>
      </c>
      <c r="F132" s="17"/>
      <c r="G132" s="17"/>
      <c r="H132" s="17"/>
    </row>
    <row r="134" spans="2:80" s="12" customFormat="1" x14ac:dyDescent="0.25">
      <c r="B134" s="6" t="s">
        <v>192</v>
      </c>
      <c r="C134" s="7" t="s">
        <v>165</v>
      </c>
      <c r="F134" s="17"/>
      <c r="G134" s="17"/>
      <c r="H134" s="17"/>
    </row>
    <row r="137" spans="2:80" s="12" customFormat="1" x14ac:dyDescent="0.25">
      <c r="B137" s="11" t="s">
        <v>194</v>
      </c>
      <c r="C137" s="27"/>
      <c r="F137" s="17"/>
      <c r="G137" s="17"/>
      <c r="H137" s="17"/>
    </row>
    <row r="139" spans="2:80" s="12" customFormat="1" x14ac:dyDescent="0.25">
      <c r="B139" s="6" t="s">
        <v>180</v>
      </c>
      <c r="C139" s="7" t="s">
        <v>195</v>
      </c>
      <c r="D139" s="6" t="s">
        <v>196</v>
      </c>
      <c r="E139" s="6" t="s">
        <v>197</v>
      </c>
      <c r="F139" s="60"/>
      <c r="G139" s="17"/>
      <c r="H139" s="17"/>
    </row>
    <row r="140" spans="2:80" s="12" customFormat="1" x14ac:dyDescent="0.25">
      <c r="B140" s="156" t="s">
        <v>165</v>
      </c>
      <c r="C140" s="2" t="s">
        <v>165</v>
      </c>
      <c r="D140" s="156" t="s">
        <v>165</v>
      </c>
      <c r="E140" s="156" t="s">
        <v>165</v>
      </c>
      <c r="F140" s="17"/>
      <c r="G140" s="17"/>
      <c r="H140" s="17"/>
    </row>
    <row r="143" spans="2:80" s="12" customFormat="1" x14ac:dyDescent="0.25">
      <c r="B143" s="11" t="s">
        <v>198</v>
      </c>
      <c r="C143" s="62" t="s">
        <v>165</v>
      </c>
      <c r="D143" s="11"/>
      <c r="E143" s="11"/>
      <c r="F143" s="60"/>
      <c r="G143" s="60"/>
      <c r="H143" s="60"/>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row>
    <row r="145" spans="2:8" s="12" customFormat="1" x14ac:dyDescent="0.25">
      <c r="B145" s="11" t="s">
        <v>199</v>
      </c>
      <c r="C145" s="27"/>
      <c r="F145" s="17"/>
      <c r="G145" s="17"/>
      <c r="H145" s="17"/>
    </row>
    <row r="147" spans="2:8" s="12" customFormat="1" x14ac:dyDescent="0.25">
      <c r="B147" s="6" t="s">
        <v>200</v>
      </c>
      <c r="C147" s="7" t="s">
        <v>188</v>
      </c>
      <c r="D147" s="11"/>
      <c r="F147" s="17"/>
      <c r="G147" s="17"/>
      <c r="H147" s="17"/>
    </row>
    <row r="148" spans="2:8" s="12" customFormat="1" x14ac:dyDescent="0.25">
      <c r="B148" s="156" t="s">
        <v>165</v>
      </c>
      <c r="C148" s="2" t="s">
        <v>165</v>
      </c>
      <c r="F148" s="17"/>
      <c r="G148" s="17"/>
      <c r="H148" s="17"/>
    </row>
    <row r="151" spans="2:8" s="12" customFormat="1" x14ac:dyDescent="0.25">
      <c r="B151" s="6" t="s">
        <v>201</v>
      </c>
      <c r="C151" s="7" t="s">
        <v>202</v>
      </c>
      <c r="D151" s="11"/>
      <c r="F151" s="17"/>
      <c r="G151" s="17"/>
      <c r="H151" s="17"/>
    </row>
    <row r="152" spans="2:8" s="12" customFormat="1" x14ac:dyDescent="0.25">
      <c r="B152" s="156" t="s">
        <v>165</v>
      </c>
      <c r="C152" s="2" t="s">
        <v>165</v>
      </c>
      <c r="F152" s="17"/>
      <c r="G152" s="17"/>
      <c r="H152" s="17"/>
    </row>
    <row r="155" spans="2:8" s="12" customFormat="1" x14ac:dyDescent="0.25">
      <c r="B155" s="11" t="s">
        <v>203</v>
      </c>
      <c r="C155" s="27"/>
      <c r="F155" s="17"/>
      <c r="G155" s="17"/>
      <c r="H155" s="17"/>
    </row>
    <row r="158" spans="2:8" s="12" customFormat="1" x14ac:dyDescent="0.25">
      <c r="B158" s="11" t="s">
        <v>204</v>
      </c>
      <c r="C158" s="27"/>
      <c r="F158" s="17"/>
      <c r="G158" s="17"/>
      <c r="H158" s="17"/>
    </row>
    <row r="160" spans="2:8" s="12" customFormat="1" x14ac:dyDescent="0.25">
      <c r="B160" s="6" t="s">
        <v>180</v>
      </c>
      <c r="C160" s="7" t="s">
        <v>205</v>
      </c>
      <c r="D160" s="6" t="s">
        <v>195</v>
      </c>
      <c r="E160" s="6" t="s">
        <v>196</v>
      </c>
      <c r="F160" s="61" t="s">
        <v>197</v>
      </c>
      <c r="G160" s="60"/>
      <c r="H160" s="17"/>
    </row>
    <row r="161" spans="2:80" s="12" customFormat="1" x14ac:dyDescent="0.25">
      <c r="B161" s="156" t="s">
        <v>165</v>
      </c>
      <c r="C161" s="2" t="s">
        <v>165</v>
      </c>
      <c r="D161" s="156" t="s">
        <v>165</v>
      </c>
      <c r="E161" s="156" t="s">
        <v>165</v>
      </c>
      <c r="F161" s="59" t="s">
        <v>165</v>
      </c>
      <c r="G161" s="17"/>
      <c r="H161" s="17"/>
    </row>
    <row r="164" spans="2:80" s="12" customFormat="1" x14ac:dyDescent="0.25">
      <c r="B164" s="11" t="s">
        <v>198</v>
      </c>
      <c r="C164" s="62" t="s">
        <v>165</v>
      </c>
      <c r="D164" s="11"/>
      <c r="E164" s="11"/>
      <c r="F164" s="60"/>
      <c r="G164" s="60"/>
      <c r="H164" s="60"/>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row>
    <row r="166" spans="2:80" s="12" customFormat="1" x14ac:dyDescent="0.25">
      <c r="B166" s="11" t="s">
        <v>199</v>
      </c>
      <c r="C166" s="27"/>
      <c r="F166" s="17"/>
      <c r="G166" s="17"/>
      <c r="H166" s="17"/>
    </row>
    <row r="168" spans="2:80" s="12" customFormat="1" x14ac:dyDescent="0.25">
      <c r="B168" s="6" t="s">
        <v>200</v>
      </c>
      <c r="C168" s="7" t="s">
        <v>188</v>
      </c>
      <c r="D168" s="11"/>
      <c r="F168" s="17"/>
      <c r="G168" s="17"/>
      <c r="H168" s="17"/>
    </row>
    <row r="169" spans="2:80" s="12" customFormat="1" x14ac:dyDescent="0.25">
      <c r="B169" s="156" t="s">
        <v>165</v>
      </c>
      <c r="C169" s="2" t="s">
        <v>165</v>
      </c>
      <c r="F169" s="17"/>
      <c r="G169" s="17"/>
      <c r="H169" s="17"/>
    </row>
    <row r="172" spans="2:80" s="12" customFormat="1" x14ac:dyDescent="0.25">
      <c r="B172" s="6" t="s">
        <v>201</v>
      </c>
      <c r="C172" s="7" t="s">
        <v>202</v>
      </c>
      <c r="D172" s="11"/>
      <c r="F172" s="17"/>
      <c r="G172" s="17"/>
      <c r="H172" s="17"/>
    </row>
    <row r="173" spans="2:80" s="12" customFormat="1" x14ac:dyDescent="0.25">
      <c r="B173" s="156" t="s">
        <v>165</v>
      </c>
      <c r="C173" s="2" t="s">
        <v>165</v>
      </c>
      <c r="F173" s="17"/>
      <c r="G173" s="17"/>
      <c r="H173" s="17"/>
    </row>
    <row r="176" spans="2:80" s="12" customFormat="1" x14ac:dyDescent="0.25">
      <c r="B176" s="11" t="s">
        <v>203</v>
      </c>
      <c r="C176" s="27"/>
      <c r="F176" s="17"/>
      <c r="G176" s="17"/>
      <c r="H176" s="17"/>
    </row>
    <row r="179" spans="2:8" s="12" customFormat="1" x14ac:dyDescent="0.25">
      <c r="B179" s="11" t="s">
        <v>206</v>
      </c>
      <c r="C179" s="27"/>
      <c r="F179" s="17"/>
      <c r="G179" s="17"/>
      <c r="H179" s="17"/>
    </row>
    <row r="180" spans="2:8" s="12" customFormat="1" x14ac:dyDescent="0.25">
      <c r="B180" s="6" t="s">
        <v>180</v>
      </c>
      <c r="C180" s="7" t="s">
        <v>207</v>
      </c>
      <c r="D180" s="6" t="s">
        <v>208</v>
      </c>
      <c r="E180" s="6" t="s">
        <v>209</v>
      </c>
      <c r="F180" s="61" t="s">
        <v>210</v>
      </c>
      <c r="G180" s="60"/>
      <c r="H180" s="17"/>
    </row>
    <row r="181" spans="2:8" s="12" customFormat="1" x14ac:dyDescent="0.25">
      <c r="B181" s="156" t="s">
        <v>165</v>
      </c>
      <c r="C181" s="2" t="s">
        <v>165</v>
      </c>
      <c r="D181" s="156" t="s">
        <v>165</v>
      </c>
      <c r="E181" s="156" t="s">
        <v>165</v>
      </c>
      <c r="F181" s="59" t="s">
        <v>165</v>
      </c>
      <c r="G181" s="17"/>
      <c r="H181" s="17"/>
    </row>
    <row r="182" spans="2:8" s="12" customFormat="1" x14ac:dyDescent="0.25">
      <c r="B182" s="12" t="s">
        <v>211</v>
      </c>
      <c r="C182" s="27"/>
      <c r="F182" s="17"/>
      <c r="G182" s="17"/>
      <c r="H182" s="17"/>
    </row>
  </sheetData>
  <mergeCells count="3">
    <mergeCell ref="B1:E1"/>
    <mergeCell ref="C3:C7"/>
    <mergeCell ref="D3:D7"/>
  </mergeCells>
  <hyperlinks>
    <hyperlink ref="A1" location="Index!A1" display="Index" xr:uid="{2DFDD9B0-33C0-474A-A792-650367336AB5}"/>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B58E-FDE1-4828-9F74-5B96C50D5D91}">
  <sheetPr codeName="Sheet31"/>
  <dimension ref="A1:CB251"/>
  <sheetViews>
    <sheetView topLeftCell="A118"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65</v>
      </c>
      <c r="C1" s="188"/>
      <c r="D1" s="188"/>
      <c r="E1" s="188"/>
      <c r="F1" s="17"/>
      <c r="G1" s="17"/>
      <c r="H1" s="17"/>
    </row>
    <row r="3" spans="1:9" s="12" customFormat="1" ht="15" customHeight="1" x14ac:dyDescent="0.25">
      <c r="B3" s="1" t="s">
        <v>1077</v>
      </c>
      <c r="C3" s="178"/>
      <c r="D3" s="179"/>
      <c r="F3" s="17"/>
      <c r="G3" s="17"/>
      <c r="H3" s="17"/>
    </row>
    <row r="4" spans="1:9" s="12" customFormat="1" ht="15" customHeight="1" x14ac:dyDescent="0.25">
      <c r="B4" s="159" t="s">
        <v>1078</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30" customHeight="1" x14ac:dyDescent="0.25">
      <c r="B7" s="159" t="s">
        <v>1079</v>
      </c>
      <c r="C7" s="178"/>
      <c r="D7" s="179"/>
      <c r="F7" s="17"/>
      <c r="G7" s="17"/>
      <c r="H7" s="17"/>
    </row>
    <row r="8" spans="1:9" s="12" customFormat="1" ht="15"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1938800</v>
      </c>
      <c r="G15" s="17">
        <v>29693.69</v>
      </c>
      <c r="H15" s="17">
        <v>7.94</v>
      </c>
    </row>
    <row r="16" spans="1:9" s="12" customFormat="1" x14ac:dyDescent="0.25">
      <c r="B16" s="12" t="s">
        <v>1516</v>
      </c>
      <c r="C16" s="27" t="s">
        <v>143</v>
      </c>
      <c r="D16" s="12" t="s">
        <v>253</v>
      </c>
      <c r="E16" s="12" t="s">
        <v>254</v>
      </c>
      <c r="F16" s="17">
        <v>880000</v>
      </c>
      <c r="G16" s="17">
        <v>25175.040000000001</v>
      </c>
      <c r="H16" s="17">
        <v>6.73</v>
      </c>
    </row>
    <row r="17" spans="2:8" s="12" customFormat="1" x14ac:dyDescent="0.25">
      <c r="B17" s="12" t="s">
        <v>419</v>
      </c>
      <c r="C17" s="27" t="s">
        <v>143</v>
      </c>
      <c r="D17" s="12" t="s">
        <v>250</v>
      </c>
      <c r="E17" s="12" t="s">
        <v>420</v>
      </c>
      <c r="F17" s="17">
        <v>2238440</v>
      </c>
      <c r="G17" s="17">
        <v>18586.89</v>
      </c>
      <c r="H17" s="17">
        <v>4.97</v>
      </c>
    </row>
    <row r="18" spans="2:8" s="12" customFormat="1" x14ac:dyDescent="0.25">
      <c r="B18" s="12" t="s">
        <v>1608</v>
      </c>
      <c r="C18" s="27" t="s">
        <v>143</v>
      </c>
      <c r="D18" s="12" t="s">
        <v>315</v>
      </c>
      <c r="E18" s="12" t="s">
        <v>418</v>
      </c>
      <c r="F18" s="17">
        <v>1350000</v>
      </c>
      <c r="G18" s="17">
        <v>18532.13</v>
      </c>
      <c r="H18" s="17">
        <v>4.95</v>
      </c>
    </row>
    <row r="19" spans="2:8" s="12" customFormat="1" x14ac:dyDescent="0.25">
      <c r="B19" s="12" t="s">
        <v>1515</v>
      </c>
      <c r="C19" s="27" t="s">
        <v>143</v>
      </c>
      <c r="D19" s="12" t="s">
        <v>250</v>
      </c>
      <c r="E19" s="12" t="s">
        <v>252</v>
      </c>
      <c r="F19" s="17">
        <v>1525000</v>
      </c>
      <c r="G19" s="17">
        <v>17096.009999999998</v>
      </c>
      <c r="H19" s="17">
        <v>4.57</v>
      </c>
    </row>
    <row r="20" spans="2:8" s="12" customFormat="1" x14ac:dyDescent="0.25">
      <c r="B20" s="12" t="s">
        <v>1522</v>
      </c>
      <c r="C20" s="27" t="s">
        <v>143</v>
      </c>
      <c r="D20" s="12" t="s">
        <v>259</v>
      </c>
      <c r="E20" s="12" t="s">
        <v>260</v>
      </c>
      <c r="F20" s="17">
        <v>401808</v>
      </c>
      <c r="G20" s="17">
        <v>14743.54</v>
      </c>
      <c r="H20" s="17">
        <v>3.94</v>
      </c>
    </row>
    <row r="21" spans="2:8" s="12" customFormat="1" x14ac:dyDescent="0.25">
      <c r="B21" s="12" t="s">
        <v>1518</v>
      </c>
      <c r="C21" s="27" t="s">
        <v>143</v>
      </c>
      <c r="D21" s="12" t="s">
        <v>144</v>
      </c>
      <c r="E21" s="12" t="s">
        <v>146</v>
      </c>
      <c r="F21" s="17">
        <v>380000</v>
      </c>
      <c r="G21" s="17">
        <v>13949.61</v>
      </c>
      <c r="H21" s="17">
        <v>3.73</v>
      </c>
    </row>
    <row r="22" spans="2:8" s="12" customFormat="1" x14ac:dyDescent="0.25">
      <c r="B22" s="12" t="s">
        <v>1933</v>
      </c>
      <c r="C22" s="27" t="s">
        <v>143</v>
      </c>
      <c r="D22" s="12" t="s">
        <v>268</v>
      </c>
      <c r="E22" s="12" t="s">
        <v>997</v>
      </c>
      <c r="F22" s="17">
        <v>678150</v>
      </c>
      <c r="G22" s="17">
        <v>9675.84</v>
      </c>
      <c r="H22" s="17">
        <v>2.59</v>
      </c>
    </row>
    <row r="23" spans="2:8" s="12" customFormat="1" x14ac:dyDescent="0.25">
      <c r="B23" s="12" t="s">
        <v>1758</v>
      </c>
      <c r="C23" s="27" t="s">
        <v>143</v>
      </c>
      <c r="D23" s="12" t="s">
        <v>386</v>
      </c>
      <c r="E23" s="12" t="s">
        <v>664</v>
      </c>
      <c r="F23" s="17">
        <v>253500</v>
      </c>
      <c r="G23" s="17">
        <v>8973.14</v>
      </c>
      <c r="H23" s="17">
        <v>2.4</v>
      </c>
    </row>
    <row r="24" spans="2:8" s="12" customFormat="1" x14ac:dyDescent="0.25">
      <c r="B24" s="12" t="s">
        <v>1517</v>
      </c>
      <c r="C24" s="27" t="s">
        <v>143</v>
      </c>
      <c r="D24" s="12" t="s">
        <v>144</v>
      </c>
      <c r="E24" s="12" t="s">
        <v>145</v>
      </c>
      <c r="F24" s="17">
        <v>620000</v>
      </c>
      <c r="G24" s="17">
        <v>8722.7800000000007</v>
      </c>
      <c r="H24" s="17">
        <v>2.33</v>
      </c>
    </row>
    <row r="25" spans="2:8" s="12" customFormat="1" x14ac:dyDescent="0.25">
      <c r="B25" s="12" t="s">
        <v>1520</v>
      </c>
      <c r="C25" s="27" t="s">
        <v>143</v>
      </c>
      <c r="D25" s="12" t="s">
        <v>256</v>
      </c>
      <c r="E25" s="12" t="s">
        <v>257</v>
      </c>
      <c r="F25" s="17">
        <v>2000000</v>
      </c>
      <c r="G25" s="17">
        <v>8529</v>
      </c>
      <c r="H25" s="17">
        <v>2.2799999999999998</v>
      </c>
    </row>
    <row r="26" spans="2:8" s="12" customFormat="1" x14ac:dyDescent="0.25">
      <c r="B26" s="12" t="s">
        <v>1528</v>
      </c>
      <c r="C26" s="27" t="s">
        <v>143</v>
      </c>
      <c r="D26" s="12" t="s">
        <v>270</v>
      </c>
      <c r="E26" s="12" t="s">
        <v>271</v>
      </c>
      <c r="F26" s="17">
        <v>66000</v>
      </c>
      <c r="G26" s="17">
        <v>6544.23</v>
      </c>
      <c r="H26" s="17">
        <v>1.75</v>
      </c>
    </row>
    <row r="27" spans="2:8" s="12" customFormat="1" x14ac:dyDescent="0.25">
      <c r="B27" s="12" t="s">
        <v>1535</v>
      </c>
      <c r="C27" s="27" t="s">
        <v>143</v>
      </c>
      <c r="D27" s="12" t="s">
        <v>256</v>
      </c>
      <c r="E27" s="12" t="s">
        <v>282</v>
      </c>
      <c r="F27" s="17">
        <v>270000</v>
      </c>
      <c r="G27" s="17">
        <v>6288.44</v>
      </c>
      <c r="H27" s="17">
        <v>1.68</v>
      </c>
    </row>
    <row r="28" spans="2:8" s="12" customFormat="1" x14ac:dyDescent="0.25">
      <c r="B28" s="12" t="s">
        <v>1843</v>
      </c>
      <c r="C28" s="27" t="s">
        <v>143</v>
      </c>
      <c r="D28" s="12" t="s">
        <v>297</v>
      </c>
      <c r="E28" s="12" t="s">
        <v>847</v>
      </c>
      <c r="F28" s="17">
        <v>2150000</v>
      </c>
      <c r="G28" s="17">
        <v>6184.48</v>
      </c>
      <c r="H28" s="17">
        <v>1.65</v>
      </c>
    </row>
    <row r="29" spans="2:8" s="12" customFormat="1" x14ac:dyDescent="0.25">
      <c r="B29" s="12" t="s">
        <v>1569</v>
      </c>
      <c r="C29" s="27" t="s">
        <v>143</v>
      </c>
      <c r="D29" s="12" t="s">
        <v>293</v>
      </c>
      <c r="E29" s="12" t="s">
        <v>345</v>
      </c>
      <c r="F29" s="17">
        <v>140000</v>
      </c>
      <c r="G29" s="17">
        <v>5979.68</v>
      </c>
      <c r="H29" s="17">
        <v>1.6</v>
      </c>
    </row>
    <row r="30" spans="2:8" s="12" customFormat="1" x14ac:dyDescent="0.25">
      <c r="B30" s="12" t="s">
        <v>1609</v>
      </c>
      <c r="C30" s="27" t="s">
        <v>143</v>
      </c>
      <c r="D30" s="12" t="s">
        <v>421</v>
      </c>
      <c r="E30" s="12" t="s">
        <v>422</v>
      </c>
      <c r="F30" s="17">
        <v>199000</v>
      </c>
      <c r="G30" s="17">
        <v>4987.4399999999996</v>
      </c>
      <c r="H30" s="17">
        <v>1.33</v>
      </c>
    </row>
    <row r="31" spans="2:8" s="12" customFormat="1" x14ac:dyDescent="0.25">
      <c r="B31" s="12" t="s">
        <v>1524</v>
      </c>
      <c r="C31" s="27" t="s">
        <v>143</v>
      </c>
      <c r="D31" s="12" t="s">
        <v>250</v>
      </c>
      <c r="E31" s="12" t="s">
        <v>263</v>
      </c>
      <c r="F31" s="17">
        <v>280000</v>
      </c>
      <c r="G31" s="17">
        <v>4705.12</v>
      </c>
      <c r="H31" s="17">
        <v>1.26</v>
      </c>
    </row>
    <row r="32" spans="2:8" s="12" customFormat="1" x14ac:dyDescent="0.25">
      <c r="B32" s="12" t="s">
        <v>1627</v>
      </c>
      <c r="C32" s="27" t="s">
        <v>143</v>
      </c>
      <c r="D32" s="12" t="s">
        <v>272</v>
      </c>
      <c r="E32" s="12" t="s">
        <v>450</v>
      </c>
      <c r="F32" s="17">
        <v>300000</v>
      </c>
      <c r="G32" s="17">
        <v>4312.2</v>
      </c>
      <c r="H32" s="17">
        <v>1.1499999999999999</v>
      </c>
    </row>
    <row r="33" spans="2:8" s="12" customFormat="1" x14ac:dyDescent="0.25">
      <c r="B33" s="12" t="s">
        <v>1647</v>
      </c>
      <c r="C33" s="27" t="s">
        <v>143</v>
      </c>
      <c r="D33" s="12" t="s">
        <v>328</v>
      </c>
      <c r="E33" s="12" t="s">
        <v>474</v>
      </c>
      <c r="F33" s="17">
        <v>375000</v>
      </c>
      <c r="G33" s="17">
        <v>4210.5</v>
      </c>
      <c r="H33" s="17">
        <v>1.1299999999999999</v>
      </c>
    </row>
    <row r="34" spans="2:8" s="12" customFormat="1" x14ac:dyDescent="0.25">
      <c r="B34" s="12" t="s">
        <v>1615</v>
      </c>
      <c r="C34" s="27" t="s">
        <v>143</v>
      </c>
      <c r="D34" s="12" t="s">
        <v>328</v>
      </c>
      <c r="E34" s="12" t="s">
        <v>428</v>
      </c>
      <c r="F34" s="17">
        <v>1350000</v>
      </c>
      <c r="G34" s="17">
        <v>4185</v>
      </c>
      <c r="H34" s="17">
        <v>1.1200000000000001</v>
      </c>
    </row>
    <row r="35" spans="2:8" s="12" customFormat="1" x14ac:dyDescent="0.25">
      <c r="B35" s="12" t="s">
        <v>1579</v>
      </c>
      <c r="C35" s="27" t="s">
        <v>143</v>
      </c>
      <c r="D35" s="12" t="s">
        <v>347</v>
      </c>
      <c r="E35" s="12" t="s">
        <v>359</v>
      </c>
      <c r="F35" s="17">
        <v>2069096</v>
      </c>
      <c r="G35" s="17">
        <v>4099.91</v>
      </c>
      <c r="H35" s="17">
        <v>1.1000000000000001</v>
      </c>
    </row>
    <row r="36" spans="2:8" s="12" customFormat="1" x14ac:dyDescent="0.25">
      <c r="B36" s="12" t="s">
        <v>1754</v>
      </c>
      <c r="C36" s="27" t="s">
        <v>143</v>
      </c>
      <c r="D36" s="12" t="s">
        <v>275</v>
      </c>
      <c r="E36" s="12" t="s">
        <v>660</v>
      </c>
      <c r="F36" s="17">
        <v>250000</v>
      </c>
      <c r="G36" s="17">
        <v>3956.38</v>
      </c>
      <c r="H36" s="17">
        <v>1.06</v>
      </c>
    </row>
    <row r="37" spans="2:8" s="12" customFormat="1" x14ac:dyDescent="0.25">
      <c r="B37" s="12" t="s">
        <v>1815</v>
      </c>
      <c r="C37" s="27" t="s">
        <v>143</v>
      </c>
      <c r="D37" s="12" t="s">
        <v>266</v>
      </c>
      <c r="E37" s="12" t="s">
        <v>760</v>
      </c>
      <c r="F37" s="17">
        <v>330000</v>
      </c>
      <c r="G37" s="17">
        <v>3931.46</v>
      </c>
      <c r="H37" s="17">
        <v>1.05</v>
      </c>
    </row>
    <row r="38" spans="2:8" s="12" customFormat="1" x14ac:dyDescent="0.25">
      <c r="B38" s="12" t="s">
        <v>1611</v>
      </c>
      <c r="C38" s="27" t="s">
        <v>143</v>
      </c>
      <c r="D38" s="12" t="s">
        <v>421</v>
      </c>
      <c r="E38" s="12" t="s">
        <v>424</v>
      </c>
      <c r="F38" s="17">
        <v>30000</v>
      </c>
      <c r="G38" s="17">
        <v>3719.79</v>
      </c>
      <c r="H38" s="17">
        <v>0.99</v>
      </c>
    </row>
    <row r="39" spans="2:8" s="12" customFormat="1" x14ac:dyDescent="0.25">
      <c r="B39" s="12" t="s">
        <v>1564</v>
      </c>
      <c r="C39" s="27" t="s">
        <v>143</v>
      </c>
      <c r="D39" s="12" t="s">
        <v>297</v>
      </c>
      <c r="E39" s="12" t="s">
        <v>327</v>
      </c>
      <c r="F39" s="17">
        <v>2000000</v>
      </c>
      <c r="G39" s="17">
        <v>3583</v>
      </c>
      <c r="H39" s="17">
        <v>0.96</v>
      </c>
    </row>
    <row r="40" spans="2:8" s="12" customFormat="1" x14ac:dyDescent="0.25">
      <c r="B40" s="12" t="s">
        <v>1714</v>
      </c>
      <c r="C40" s="27" t="s">
        <v>143</v>
      </c>
      <c r="D40" s="12" t="s">
        <v>264</v>
      </c>
      <c r="E40" s="12" t="s">
        <v>612</v>
      </c>
      <c r="F40" s="17">
        <v>100000</v>
      </c>
      <c r="G40" s="17">
        <v>3551.3</v>
      </c>
      <c r="H40" s="17">
        <v>0.95</v>
      </c>
    </row>
    <row r="41" spans="2:8" s="12" customFormat="1" x14ac:dyDescent="0.25">
      <c r="B41" s="12" t="s">
        <v>1529</v>
      </c>
      <c r="C41" s="27" t="s">
        <v>143</v>
      </c>
      <c r="D41" s="12" t="s">
        <v>272</v>
      </c>
      <c r="E41" s="12" t="s">
        <v>273</v>
      </c>
      <c r="F41" s="17">
        <v>1800000</v>
      </c>
      <c r="G41" s="17">
        <v>3495.6</v>
      </c>
      <c r="H41" s="17">
        <v>0.93</v>
      </c>
    </row>
    <row r="42" spans="2:8" s="12" customFormat="1" x14ac:dyDescent="0.25">
      <c r="B42" s="12" t="s">
        <v>1573</v>
      </c>
      <c r="C42" s="27" t="s">
        <v>143</v>
      </c>
      <c r="D42" s="12" t="s">
        <v>285</v>
      </c>
      <c r="E42" s="12" t="s">
        <v>350</v>
      </c>
      <c r="F42" s="17">
        <v>3000000</v>
      </c>
      <c r="G42" s="17">
        <v>3400.5</v>
      </c>
      <c r="H42" s="17">
        <v>0.91</v>
      </c>
    </row>
    <row r="43" spans="2:8" s="12" customFormat="1" x14ac:dyDescent="0.25">
      <c r="B43" s="12" t="s">
        <v>1707</v>
      </c>
      <c r="C43" s="27" t="s">
        <v>143</v>
      </c>
      <c r="D43" s="12" t="s">
        <v>287</v>
      </c>
      <c r="E43" s="12" t="s">
        <v>592</v>
      </c>
      <c r="F43" s="17">
        <v>79917</v>
      </c>
      <c r="G43" s="17">
        <v>3104.22</v>
      </c>
      <c r="H43" s="17">
        <v>0.83</v>
      </c>
    </row>
    <row r="44" spans="2:8" s="12" customFormat="1" x14ac:dyDescent="0.25">
      <c r="B44" s="12" t="s">
        <v>815</v>
      </c>
      <c r="C44" s="27" t="s">
        <v>143</v>
      </c>
      <c r="D44" s="12" t="s">
        <v>421</v>
      </c>
      <c r="E44" s="12" t="s">
        <v>816</v>
      </c>
      <c r="F44" s="17">
        <v>489292</v>
      </c>
      <c r="G44" s="17">
        <v>3026.03</v>
      </c>
      <c r="H44" s="17">
        <v>0.81</v>
      </c>
    </row>
    <row r="45" spans="2:8" s="12" customFormat="1" x14ac:dyDescent="0.25">
      <c r="B45" s="12" t="s">
        <v>1738</v>
      </c>
      <c r="C45" s="27" t="s">
        <v>143</v>
      </c>
      <c r="D45" s="12" t="s">
        <v>309</v>
      </c>
      <c r="E45" s="12" t="s">
        <v>639</v>
      </c>
      <c r="F45" s="17">
        <v>1000000</v>
      </c>
      <c r="G45" s="17">
        <v>2900</v>
      </c>
      <c r="H45" s="17">
        <v>0.78</v>
      </c>
    </row>
    <row r="46" spans="2:8" s="12" customFormat="1" x14ac:dyDescent="0.25">
      <c r="B46" s="12" t="s">
        <v>1724</v>
      </c>
      <c r="C46" s="27" t="s">
        <v>143</v>
      </c>
      <c r="D46" s="12" t="s">
        <v>315</v>
      </c>
      <c r="E46" s="12" t="s">
        <v>622</v>
      </c>
      <c r="F46" s="17">
        <v>150000</v>
      </c>
      <c r="G46" s="17">
        <v>2667.45</v>
      </c>
      <c r="H46" s="17">
        <v>0.71</v>
      </c>
    </row>
    <row r="47" spans="2:8" s="12" customFormat="1" x14ac:dyDescent="0.25">
      <c r="B47" s="12" t="s">
        <v>1712</v>
      </c>
      <c r="C47" s="27" t="s">
        <v>143</v>
      </c>
      <c r="D47" s="12" t="s">
        <v>283</v>
      </c>
      <c r="E47" s="12" t="s">
        <v>610</v>
      </c>
      <c r="F47" s="17">
        <v>337829</v>
      </c>
      <c r="G47" s="17">
        <v>2539.8000000000002</v>
      </c>
      <c r="H47" s="17">
        <v>0.68</v>
      </c>
    </row>
    <row r="48" spans="2:8" s="12" customFormat="1" x14ac:dyDescent="0.25">
      <c r="B48" s="12" t="s">
        <v>1813</v>
      </c>
      <c r="C48" s="27" t="s">
        <v>143</v>
      </c>
      <c r="D48" s="12" t="s">
        <v>264</v>
      </c>
      <c r="E48" s="12" t="s">
        <v>756</v>
      </c>
      <c r="F48" s="17">
        <v>69050</v>
      </c>
      <c r="G48" s="17">
        <v>2538.4899999999998</v>
      </c>
      <c r="H48" s="17">
        <v>0.68</v>
      </c>
    </row>
    <row r="49" spans="2:8" s="12" customFormat="1" x14ac:dyDescent="0.25">
      <c r="B49" s="12" t="s">
        <v>1795</v>
      </c>
      <c r="C49" s="27" t="s">
        <v>143</v>
      </c>
      <c r="D49" s="12" t="s">
        <v>275</v>
      </c>
      <c r="E49" s="12" t="s">
        <v>723</v>
      </c>
      <c r="F49" s="17">
        <v>106645</v>
      </c>
      <c r="G49" s="17">
        <v>2488.19</v>
      </c>
      <c r="H49" s="17">
        <v>0.67</v>
      </c>
    </row>
    <row r="50" spans="2:8" s="12" customFormat="1" x14ac:dyDescent="0.25">
      <c r="B50" s="12" t="s">
        <v>1722</v>
      </c>
      <c r="C50" s="27" t="s">
        <v>143</v>
      </c>
      <c r="D50" s="12" t="s">
        <v>335</v>
      </c>
      <c r="E50" s="12" t="s">
        <v>620</v>
      </c>
      <c r="F50" s="17">
        <v>130000</v>
      </c>
      <c r="G50" s="17">
        <v>2365.5500000000002</v>
      </c>
      <c r="H50" s="17">
        <v>0.63</v>
      </c>
    </row>
    <row r="51" spans="2:8" s="12" customFormat="1" x14ac:dyDescent="0.25">
      <c r="B51" s="12" t="s">
        <v>1643</v>
      </c>
      <c r="C51" s="27" t="s">
        <v>143</v>
      </c>
      <c r="D51" s="12" t="s">
        <v>285</v>
      </c>
      <c r="E51" s="12" t="s">
        <v>470</v>
      </c>
      <c r="F51" s="17">
        <v>127500</v>
      </c>
      <c r="G51" s="17">
        <v>2146.4</v>
      </c>
      <c r="H51" s="17">
        <v>0.56999999999999995</v>
      </c>
    </row>
    <row r="52" spans="2:8" s="12" customFormat="1" x14ac:dyDescent="0.25">
      <c r="B52" s="12" t="s">
        <v>1638</v>
      </c>
      <c r="C52" s="27" t="s">
        <v>143</v>
      </c>
      <c r="D52" s="12" t="s">
        <v>275</v>
      </c>
      <c r="E52" s="12" t="s">
        <v>463</v>
      </c>
      <c r="F52" s="17">
        <v>175000</v>
      </c>
      <c r="G52" s="17">
        <v>2074.98</v>
      </c>
      <c r="H52" s="17">
        <v>0.55000000000000004</v>
      </c>
    </row>
    <row r="53" spans="2:8" s="12" customFormat="1" x14ac:dyDescent="0.25">
      <c r="B53" s="12" t="s">
        <v>1669</v>
      </c>
      <c r="C53" s="27" t="s">
        <v>143</v>
      </c>
      <c r="D53" s="12" t="s">
        <v>536</v>
      </c>
      <c r="E53" s="12" t="s">
        <v>537</v>
      </c>
      <c r="F53" s="17">
        <v>415000</v>
      </c>
      <c r="G53" s="17">
        <v>2038.48</v>
      </c>
      <c r="H53" s="17">
        <v>0.54</v>
      </c>
    </row>
    <row r="54" spans="2:8" s="12" customFormat="1" x14ac:dyDescent="0.25">
      <c r="B54" s="12" t="s">
        <v>1540</v>
      </c>
      <c r="C54" s="27" t="s">
        <v>143</v>
      </c>
      <c r="D54" s="12" t="s">
        <v>270</v>
      </c>
      <c r="E54" s="12" t="s">
        <v>290</v>
      </c>
      <c r="F54" s="17">
        <v>70000</v>
      </c>
      <c r="G54" s="17">
        <v>1782.48</v>
      </c>
      <c r="H54" s="17">
        <v>0.48</v>
      </c>
    </row>
    <row r="55" spans="2:8" s="12" customFormat="1" x14ac:dyDescent="0.25">
      <c r="B55" s="12" t="s">
        <v>1597</v>
      </c>
      <c r="C55" s="27" t="s">
        <v>143</v>
      </c>
      <c r="D55" s="12" t="s">
        <v>261</v>
      </c>
      <c r="E55" s="12" t="s">
        <v>385</v>
      </c>
      <c r="F55" s="17">
        <v>44500</v>
      </c>
      <c r="G55" s="17">
        <v>1141.67</v>
      </c>
      <c r="H55" s="17">
        <v>0.31</v>
      </c>
    </row>
    <row r="56" spans="2:8" s="12" customFormat="1" x14ac:dyDescent="0.25">
      <c r="B56" s="12" t="s">
        <v>1862</v>
      </c>
      <c r="C56" s="27" t="s">
        <v>143</v>
      </c>
      <c r="D56" s="12" t="s">
        <v>315</v>
      </c>
      <c r="E56" s="12" t="s">
        <v>890</v>
      </c>
      <c r="F56" s="17">
        <v>107142</v>
      </c>
      <c r="G56" s="17">
        <v>1057.22</v>
      </c>
      <c r="H56" s="17">
        <v>0.28000000000000003</v>
      </c>
    </row>
    <row r="57" spans="2:8" s="12" customFormat="1" x14ac:dyDescent="0.25">
      <c r="B57" s="12" t="s">
        <v>1744</v>
      </c>
      <c r="C57" s="27" t="s">
        <v>143</v>
      </c>
      <c r="D57" s="12" t="s">
        <v>259</v>
      </c>
      <c r="E57" s="12" t="s">
        <v>645</v>
      </c>
      <c r="F57" s="17">
        <v>5184</v>
      </c>
      <c r="G57" s="17">
        <v>26.85</v>
      </c>
      <c r="H57" s="17">
        <v>0.01</v>
      </c>
    </row>
    <row r="58" spans="2:8" s="12" customFormat="1" x14ac:dyDescent="0.25">
      <c r="B58" s="11" t="s">
        <v>155</v>
      </c>
      <c r="C58" s="62"/>
      <c r="D58" s="11"/>
      <c r="E58" s="11"/>
      <c r="F58" s="60"/>
      <c r="G58" s="60">
        <f>SUM(G12:G57)</f>
        <v>282710.50999999983</v>
      </c>
      <c r="H58" s="60">
        <f>SUM(H12:H57)</f>
        <v>75.580000000000013</v>
      </c>
    </row>
    <row r="59" spans="2:8" s="12" customFormat="1" x14ac:dyDescent="0.25">
      <c r="B59" s="74" t="s">
        <v>137</v>
      </c>
      <c r="C59" s="75" t="s">
        <v>138</v>
      </c>
      <c r="D59" s="74" t="s">
        <v>217</v>
      </c>
      <c r="E59" s="74" t="s">
        <v>140</v>
      </c>
      <c r="F59" s="73" t="s">
        <v>149</v>
      </c>
      <c r="G59" s="73" t="s">
        <v>150</v>
      </c>
      <c r="H59" s="73" t="s">
        <v>151</v>
      </c>
    </row>
    <row r="60" spans="2:8" s="12" customFormat="1" x14ac:dyDescent="0.25">
      <c r="B60" s="11" t="s">
        <v>218</v>
      </c>
      <c r="C60" s="27"/>
      <c r="F60" s="17"/>
      <c r="G60" s="17"/>
      <c r="H60" s="17"/>
    </row>
    <row r="61" spans="2:8" s="12" customFormat="1" x14ac:dyDescent="0.25">
      <c r="B61" s="11" t="s">
        <v>142</v>
      </c>
      <c r="C61" s="27"/>
      <c r="F61" s="17"/>
      <c r="G61" s="17"/>
      <c r="H61" s="17"/>
    </row>
    <row r="62" spans="2:8" s="12" customFormat="1" x14ac:dyDescent="0.25">
      <c r="B62" s="11" t="s">
        <v>219</v>
      </c>
      <c r="C62" s="27"/>
      <c r="F62" s="17"/>
      <c r="G62" s="17"/>
      <c r="H62" s="17"/>
    </row>
    <row r="63" spans="2:8" s="12" customFormat="1" x14ac:dyDescent="0.25">
      <c r="B63" s="12" t="s">
        <v>1080</v>
      </c>
      <c r="C63" s="27">
        <v>7.4</v>
      </c>
      <c r="D63" s="12" t="s">
        <v>220</v>
      </c>
      <c r="E63" s="12" t="s">
        <v>1081</v>
      </c>
      <c r="F63" s="17">
        <v>6000000</v>
      </c>
      <c r="G63" s="17">
        <v>6073.51</v>
      </c>
      <c r="H63" s="17">
        <v>1.62</v>
      </c>
    </row>
    <row r="64" spans="2:8" s="12" customFormat="1" x14ac:dyDescent="0.25">
      <c r="B64" s="12" t="s">
        <v>907</v>
      </c>
      <c r="C64" s="27">
        <v>7.16</v>
      </c>
      <c r="D64" s="12" t="s">
        <v>220</v>
      </c>
      <c r="E64" s="12" t="s">
        <v>908</v>
      </c>
      <c r="F64" s="17">
        <v>5000000</v>
      </c>
      <c r="G64" s="17">
        <v>5118.87</v>
      </c>
      <c r="H64" s="17">
        <v>1.37</v>
      </c>
    </row>
    <row r="65" spans="2:8" s="12" customFormat="1" x14ac:dyDescent="0.25">
      <c r="B65" s="12" t="s">
        <v>915</v>
      </c>
      <c r="C65" s="27">
        <v>7.4</v>
      </c>
      <c r="D65" s="12" t="s">
        <v>220</v>
      </c>
      <c r="E65" s="12" t="s">
        <v>916</v>
      </c>
      <c r="F65" s="17">
        <v>4000000</v>
      </c>
      <c r="G65" s="17">
        <v>4027.33</v>
      </c>
      <c r="H65" s="17">
        <v>1.08</v>
      </c>
    </row>
    <row r="66" spans="2:8" s="12" customFormat="1" x14ac:dyDescent="0.25">
      <c r="B66" s="12" t="s">
        <v>495</v>
      </c>
      <c r="C66" s="27">
        <v>7.05</v>
      </c>
      <c r="D66" s="12" t="s">
        <v>220</v>
      </c>
      <c r="E66" s="12" t="s">
        <v>496</v>
      </c>
      <c r="F66" s="17">
        <v>3875680</v>
      </c>
      <c r="G66" s="17">
        <v>3909.75</v>
      </c>
      <c r="H66" s="17">
        <v>1.05</v>
      </c>
    </row>
    <row r="67" spans="2:8" s="12" customFormat="1" x14ac:dyDescent="0.25">
      <c r="B67" s="12" t="s">
        <v>913</v>
      </c>
      <c r="C67" s="27">
        <v>7.04</v>
      </c>
      <c r="D67" s="12" t="s">
        <v>220</v>
      </c>
      <c r="E67" s="12" t="s">
        <v>914</v>
      </c>
      <c r="F67" s="17">
        <v>3750000</v>
      </c>
      <c r="G67" s="17">
        <v>3783.69</v>
      </c>
      <c r="H67" s="17">
        <v>1.01</v>
      </c>
    </row>
    <row r="68" spans="2:8" s="12" customFormat="1" x14ac:dyDescent="0.25">
      <c r="B68" s="12" t="s">
        <v>1082</v>
      </c>
      <c r="C68" s="27">
        <v>7.05</v>
      </c>
      <c r="D68" s="12" t="s">
        <v>220</v>
      </c>
      <c r="E68" s="12" t="s">
        <v>1083</v>
      </c>
      <c r="F68" s="17">
        <v>2500000</v>
      </c>
      <c r="G68" s="17">
        <v>2533.73</v>
      </c>
      <c r="H68" s="17">
        <v>0.68</v>
      </c>
    </row>
    <row r="69" spans="2:8" s="12" customFormat="1" x14ac:dyDescent="0.25">
      <c r="B69" s="12" t="s">
        <v>1084</v>
      </c>
      <c r="C69" s="27">
        <v>7.06</v>
      </c>
      <c r="D69" s="12" t="s">
        <v>220</v>
      </c>
      <c r="E69" s="12" t="s">
        <v>1085</v>
      </c>
      <c r="F69" s="17">
        <v>2500000</v>
      </c>
      <c r="G69" s="17">
        <v>2513.33</v>
      </c>
      <c r="H69" s="17">
        <v>0.67</v>
      </c>
    </row>
    <row r="70" spans="2:8" s="12" customFormat="1" x14ac:dyDescent="0.25">
      <c r="B70" s="12" t="s">
        <v>1505</v>
      </c>
      <c r="C70" s="27">
        <v>7.01</v>
      </c>
      <c r="D70" s="12" t="s">
        <v>220</v>
      </c>
      <c r="E70" s="12" t="s">
        <v>910</v>
      </c>
      <c r="F70" s="17">
        <v>2500000</v>
      </c>
      <c r="G70" s="17">
        <v>2440.2800000000002</v>
      </c>
      <c r="H70" s="17">
        <v>0.65</v>
      </c>
    </row>
    <row r="71" spans="2:8" s="12" customFormat="1" x14ac:dyDescent="0.25">
      <c r="B71" s="12" t="s">
        <v>1086</v>
      </c>
      <c r="C71" s="27">
        <v>7.36</v>
      </c>
      <c r="D71" s="12" t="s">
        <v>220</v>
      </c>
      <c r="E71" s="12" t="s">
        <v>1087</v>
      </c>
      <c r="F71" s="17">
        <v>2092600</v>
      </c>
      <c r="G71" s="17">
        <v>2108.37</v>
      </c>
      <c r="H71" s="17">
        <v>0.56000000000000005</v>
      </c>
    </row>
    <row r="72" spans="2:8" s="12" customFormat="1" x14ac:dyDescent="0.25">
      <c r="B72" s="12" t="s">
        <v>1088</v>
      </c>
      <c r="C72" s="27">
        <v>7.32</v>
      </c>
      <c r="D72" s="12" t="s">
        <v>220</v>
      </c>
      <c r="E72" s="12" t="s">
        <v>1089</v>
      </c>
      <c r="F72" s="17">
        <v>1000000</v>
      </c>
      <c r="G72" s="17">
        <v>1014.89</v>
      </c>
      <c r="H72" s="17">
        <v>0.27</v>
      </c>
    </row>
    <row r="73" spans="2:8" s="12" customFormat="1" x14ac:dyDescent="0.25">
      <c r="B73" s="12" t="s">
        <v>923</v>
      </c>
      <c r="C73" s="27">
        <v>7.39</v>
      </c>
      <c r="D73" s="12" t="s">
        <v>220</v>
      </c>
      <c r="E73" s="12" t="s">
        <v>924</v>
      </c>
      <c r="F73" s="17">
        <v>1000000</v>
      </c>
      <c r="G73" s="17">
        <v>1006.29</v>
      </c>
      <c r="H73" s="17">
        <v>0.27</v>
      </c>
    </row>
    <row r="74" spans="2:8" s="12" customFormat="1" x14ac:dyDescent="0.25">
      <c r="B74" s="12" t="s">
        <v>919</v>
      </c>
      <c r="C74" s="27">
        <v>7.36</v>
      </c>
      <c r="D74" s="12" t="s">
        <v>220</v>
      </c>
      <c r="E74" s="12" t="s">
        <v>920</v>
      </c>
      <c r="F74" s="17">
        <v>756900</v>
      </c>
      <c r="G74" s="17">
        <v>764.4</v>
      </c>
      <c r="H74" s="17">
        <v>0.2</v>
      </c>
    </row>
    <row r="75" spans="2:8" s="12" customFormat="1" x14ac:dyDescent="0.25">
      <c r="B75" s="12" t="s">
        <v>911</v>
      </c>
      <c r="C75" s="27">
        <v>7.07</v>
      </c>
      <c r="D75" s="12" t="s">
        <v>220</v>
      </c>
      <c r="E75" s="12" t="s">
        <v>912</v>
      </c>
      <c r="F75" s="17">
        <v>540420</v>
      </c>
      <c r="G75" s="17">
        <v>546.99</v>
      </c>
      <c r="H75" s="17">
        <v>0.15</v>
      </c>
    </row>
    <row r="76" spans="2:8" s="12" customFormat="1" x14ac:dyDescent="0.25">
      <c r="B76" s="12" t="s">
        <v>503</v>
      </c>
      <c r="C76" s="27">
        <v>7.12</v>
      </c>
      <c r="D76" s="12" t="s">
        <v>220</v>
      </c>
      <c r="E76" s="12" t="s">
        <v>504</v>
      </c>
      <c r="F76" s="17">
        <v>500000</v>
      </c>
      <c r="G76" s="17">
        <v>514.16</v>
      </c>
      <c r="H76" s="17">
        <v>0.14000000000000001</v>
      </c>
    </row>
    <row r="77" spans="2:8" s="12" customFormat="1" x14ac:dyDescent="0.25">
      <c r="B77" s="12" t="s">
        <v>1090</v>
      </c>
      <c r="C77" s="27">
        <v>7.07</v>
      </c>
      <c r="D77" s="12" t="s">
        <v>220</v>
      </c>
      <c r="E77" s="12" t="s">
        <v>1091</v>
      </c>
      <c r="F77" s="17">
        <v>500000</v>
      </c>
      <c r="G77" s="17">
        <v>505.9</v>
      </c>
      <c r="H77" s="17">
        <v>0.14000000000000001</v>
      </c>
    </row>
    <row r="78" spans="2:8" s="12" customFormat="1" x14ac:dyDescent="0.25">
      <c r="B78" s="12" t="s">
        <v>1092</v>
      </c>
      <c r="C78" s="27">
        <v>7.4</v>
      </c>
      <c r="D78" s="12" t="s">
        <v>220</v>
      </c>
      <c r="E78" s="12" t="s">
        <v>1093</v>
      </c>
      <c r="F78" s="17">
        <v>449800</v>
      </c>
      <c r="G78" s="17">
        <v>456.77</v>
      </c>
      <c r="H78" s="17">
        <v>0.12</v>
      </c>
    </row>
    <row r="79" spans="2:8" s="12" customFormat="1" x14ac:dyDescent="0.25">
      <c r="B79" s="12" t="s">
        <v>497</v>
      </c>
      <c r="C79" s="27">
        <v>7.01</v>
      </c>
      <c r="D79" s="12" t="s">
        <v>220</v>
      </c>
      <c r="E79" s="12" t="s">
        <v>498</v>
      </c>
      <c r="F79" s="17">
        <v>444100</v>
      </c>
      <c r="G79" s="17">
        <v>446.05</v>
      </c>
      <c r="H79" s="17">
        <v>0.12</v>
      </c>
    </row>
    <row r="80" spans="2:8" s="12" customFormat="1" x14ac:dyDescent="0.25">
      <c r="B80" s="12" t="s">
        <v>925</v>
      </c>
      <c r="C80" s="27">
        <v>7.37</v>
      </c>
      <c r="D80" s="12" t="s">
        <v>220</v>
      </c>
      <c r="E80" s="12" t="s">
        <v>926</v>
      </c>
      <c r="F80" s="17">
        <v>400000</v>
      </c>
      <c r="G80" s="17">
        <v>403.01</v>
      </c>
      <c r="H80" s="17">
        <v>0.11</v>
      </c>
    </row>
    <row r="81" spans="2:8" s="12" customFormat="1" x14ac:dyDescent="0.25">
      <c r="B81" s="12" t="s">
        <v>927</v>
      </c>
      <c r="C81" s="27">
        <v>7.38</v>
      </c>
      <c r="D81" s="12" t="s">
        <v>220</v>
      </c>
      <c r="E81" s="12" t="s">
        <v>928</v>
      </c>
      <c r="F81" s="17">
        <v>300000</v>
      </c>
      <c r="G81" s="17">
        <v>305.87</v>
      </c>
      <c r="H81" s="17">
        <v>0.08</v>
      </c>
    </row>
    <row r="82" spans="2:8" s="12" customFormat="1" x14ac:dyDescent="0.25">
      <c r="B82" s="12" t="s">
        <v>929</v>
      </c>
      <c r="C82" s="27">
        <v>7.39</v>
      </c>
      <c r="D82" s="12" t="s">
        <v>220</v>
      </c>
      <c r="E82" s="12" t="s">
        <v>930</v>
      </c>
      <c r="F82" s="17">
        <v>300000</v>
      </c>
      <c r="G82" s="17">
        <v>305.20999999999998</v>
      </c>
      <c r="H82" s="17">
        <v>0.08</v>
      </c>
    </row>
    <row r="83" spans="2:8" s="12" customFormat="1" x14ac:dyDescent="0.25">
      <c r="B83" s="12" t="s">
        <v>1094</v>
      </c>
      <c r="C83" s="27">
        <v>7.4</v>
      </c>
      <c r="D83" s="12" t="s">
        <v>220</v>
      </c>
      <c r="E83" s="12" t="s">
        <v>1095</v>
      </c>
      <c r="F83" s="17">
        <v>235600</v>
      </c>
      <c r="G83" s="17">
        <v>235.93</v>
      </c>
      <c r="H83" s="17">
        <v>0.06</v>
      </c>
    </row>
    <row r="84" spans="2:8" s="12" customFormat="1" x14ac:dyDescent="0.25">
      <c r="B84" s="12" t="s">
        <v>1096</v>
      </c>
      <c r="C84" s="27">
        <v>7.33</v>
      </c>
      <c r="D84" s="12" t="s">
        <v>220</v>
      </c>
      <c r="E84" s="12" t="s">
        <v>1097</v>
      </c>
      <c r="F84" s="17">
        <v>200000</v>
      </c>
      <c r="G84" s="17">
        <v>203.18</v>
      </c>
      <c r="H84" s="17">
        <v>0.05</v>
      </c>
    </row>
    <row r="85" spans="2:8" s="12" customFormat="1" x14ac:dyDescent="0.25">
      <c r="B85" s="12" t="s">
        <v>1098</v>
      </c>
      <c r="C85" s="27">
        <v>7.39</v>
      </c>
      <c r="D85" s="12" t="s">
        <v>220</v>
      </c>
      <c r="E85" s="12" t="s">
        <v>1099</v>
      </c>
      <c r="F85" s="17">
        <v>164800</v>
      </c>
      <c r="G85" s="17">
        <v>167.11</v>
      </c>
      <c r="H85" s="17">
        <v>0.04</v>
      </c>
    </row>
    <row r="86" spans="2:8" s="12" customFormat="1" x14ac:dyDescent="0.25">
      <c r="B86" s="12" t="s">
        <v>1100</v>
      </c>
      <c r="C86" s="27">
        <v>7.1</v>
      </c>
      <c r="D86" s="12" t="s">
        <v>220</v>
      </c>
      <c r="E86" s="12" t="s">
        <v>1101</v>
      </c>
      <c r="F86" s="17">
        <v>89600</v>
      </c>
      <c r="G86" s="17">
        <v>99.57</v>
      </c>
      <c r="H86" s="17">
        <v>0.03</v>
      </c>
    </row>
    <row r="87" spans="2:8" s="12" customFormat="1" x14ac:dyDescent="0.25">
      <c r="B87" s="12" t="s">
        <v>1102</v>
      </c>
      <c r="C87" s="27">
        <v>7.4</v>
      </c>
      <c r="D87" s="12" t="s">
        <v>220</v>
      </c>
      <c r="E87" s="12" t="s">
        <v>1103</v>
      </c>
      <c r="F87" s="17">
        <v>96500</v>
      </c>
      <c r="G87" s="17">
        <v>98.58</v>
      </c>
      <c r="H87" s="17">
        <v>0.03</v>
      </c>
    </row>
    <row r="88" spans="2:8" s="12" customFormat="1" x14ac:dyDescent="0.25">
      <c r="B88" s="12" t="s">
        <v>1104</v>
      </c>
      <c r="C88" s="27">
        <v>7.16</v>
      </c>
      <c r="D88" s="12" t="s">
        <v>220</v>
      </c>
      <c r="E88" s="12" t="s">
        <v>1105</v>
      </c>
      <c r="F88" s="17">
        <v>88300</v>
      </c>
      <c r="G88" s="17">
        <v>89.34</v>
      </c>
      <c r="H88" s="17">
        <v>0.02</v>
      </c>
    </row>
    <row r="89" spans="2:8" s="12" customFormat="1" x14ac:dyDescent="0.25">
      <c r="B89" s="12" t="s">
        <v>1106</v>
      </c>
      <c r="C89" s="27">
        <v>7.11</v>
      </c>
      <c r="D89" s="12" t="s">
        <v>220</v>
      </c>
      <c r="E89" s="12" t="s">
        <v>1107</v>
      </c>
      <c r="F89" s="17">
        <v>73000</v>
      </c>
      <c r="G89" s="17">
        <v>81.23</v>
      </c>
      <c r="H89" s="17">
        <v>0.02</v>
      </c>
    </row>
    <row r="90" spans="2:8" s="12" customFormat="1" x14ac:dyDescent="0.25">
      <c r="B90" s="12" t="s">
        <v>1108</v>
      </c>
      <c r="C90" s="27">
        <v>7.24</v>
      </c>
      <c r="D90" s="12" t="s">
        <v>220</v>
      </c>
      <c r="E90" s="12" t="s">
        <v>1109</v>
      </c>
      <c r="F90" s="17">
        <v>48500</v>
      </c>
      <c r="G90" s="17">
        <v>48.91</v>
      </c>
      <c r="H90" s="17">
        <v>0.01</v>
      </c>
    </row>
    <row r="91" spans="2:8" s="12" customFormat="1" x14ac:dyDescent="0.25">
      <c r="B91" s="12" t="s">
        <v>1110</v>
      </c>
      <c r="C91" s="27">
        <v>7.05</v>
      </c>
      <c r="D91" s="12" t="s">
        <v>220</v>
      </c>
      <c r="E91" s="12" t="s">
        <v>1111</v>
      </c>
      <c r="F91" s="17">
        <v>31600</v>
      </c>
      <c r="G91" s="17">
        <v>29.62</v>
      </c>
      <c r="H91" s="17">
        <v>0.01</v>
      </c>
    </row>
    <row r="92" spans="2:8" s="12" customFormat="1" x14ac:dyDescent="0.25">
      <c r="B92" s="12" t="s">
        <v>505</v>
      </c>
      <c r="C92" s="27">
        <v>7.06</v>
      </c>
      <c r="D92" s="12" t="s">
        <v>220</v>
      </c>
      <c r="E92" s="12" t="s">
        <v>506</v>
      </c>
      <c r="F92" s="17">
        <v>29200</v>
      </c>
      <c r="G92" s="17">
        <v>29.42</v>
      </c>
      <c r="H92" s="17">
        <v>0.01</v>
      </c>
    </row>
    <row r="93" spans="2:8" s="12" customFormat="1" x14ac:dyDescent="0.25">
      <c r="B93" s="12" t="s">
        <v>1112</v>
      </c>
      <c r="C93" s="27">
        <v>7.31</v>
      </c>
      <c r="D93" s="12" t="s">
        <v>220</v>
      </c>
      <c r="E93" s="12" t="s">
        <v>1113</v>
      </c>
      <c r="F93" s="17">
        <v>13000</v>
      </c>
      <c r="G93" s="17">
        <v>13</v>
      </c>
      <c r="H93" s="17">
        <v>0</v>
      </c>
    </row>
    <row r="94" spans="2:8" s="12" customFormat="1" x14ac:dyDescent="0.25">
      <c r="B94" s="12" t="s">
        <v>1114</v>
      </c>
      <c r="C94" s="27">
        <v>7.09</v>
      </c>
      <c r="D94" s="12" t="s">
        <v>220</v>
      </c>
      <c r="E94" s="12" t="s">
        <v>1115</v>
      </c>
      <c r="F94" s="17">
        <v>2000</v>
      </c>
      <c r="G94" s="17">
        <v>1.93</v>
      </c>
      <c r="H94" s="17">
        <v>0</v>
      </c>
    </row>
    <row r="95" spans="2:8" s="12" customFormat="1" x14ac:dyDescent="0.25">
      <c r="B95" s="11" t="s">
        <v>222</v>
      </c>
      <c r="C95" s="62"/>
      <c r="D95" s="11"/>
      <c r="E95" s="11"/>
      <c r="F95" s="60"/>
      <c r="G95" s="60">
        <f>SUM(G59:G94)</f>
        <v>39876.220000000016</v>
      </c>
      <c r="H95" s="60">
        <f>SUM(H59:H94)</f>
        <v>10.649999999999995</v>
      </c>
    </row>
    <row r="96" spans="2:8" s="12" customFormat="1" x14ac:dyDescent="0.25">
      <c r="B96" s="11" t="s">
        <v>507</v>
      </c>
      <c r="C96" s="27"/>
      <c r="F96" s="17"/>
      <c r="G96" s="17"/>
      <c r="H96" s="17"/>
    </row>
    <row r="97" spans="2:8" s="12" customFormat="1" x14ac:dyDescent="0.25">
      <c r="B97" s="12" t="s">
        <v>1957</v>
      </c>
      <c r="C97" s="27">
        <v>7.69</v>
      </c>
      <c r="D97" s="12" t="s">
        <v>508</v>
      </c>
      <c r="E97" s="12" t="s">
        <v>1116</v>
      </c>
      <c r="F97" s="17">
        <v>4500</v>
      </c>
      <c r="G97" s="17">
        <v>4498.74</v>
      </c>
      <c r="H97" s="17">
        <v>1.2</v>
      </c>
    </row>
    <row r="98" spans="2:8" s="12" customFormat="1" x14ac:dyDescent="0.25">
      <c r="B98" s="12" t="s">
        <v>1958</v>
      </c>
      <c r="C98" s="27">
        <v>8.09</v>
      </c>
      <c r="D98" s="12" t="s">
        <v>508</v>
      </c>
      <c r="E98" s="12" t="s">
        <v>1117</v>
      </c>
      <c r="F98" s="17">
        <v>3000</v>
      </c>
      <c r="G98" s="17">
        <v>2999.05</v>
      </c>
      <c r="H98" s="17">
        <v>0.8</v>
      </c>
    </row>
    <row r="99" spans="2:8" s="12" customFormat="1" x14ac:dyDescent="0.25">
      <c r="B99" s="12" t="s">
        <v>1959</v>
      </c>
      <c r="C99" s="27">
        <v>7.84</v>
      </c>
      <c r="D99" s="12" t="s">
        <v>508</v>
      </c>
      <c r="E99" s="12" t="s">
        <v>1118</v>
      </c>
      <c r="F99" s="17">
        <v>290</v>
      </c>
      <c r="G99" s="17">
        <v>2845.67</v>
      </c>
      <c r="H99" s="17">
        <v>0.76</v>
      </c>
    </row>
    <row r="100" spans="2:8" s="12" customFormat="1" x14ac:dyDescent="0.25">
      <c r="B100" s="12" t="s">
        <v>1960</v>
      </c>
      <c r="C100" s="27">
        <v>8.25</v>
      </c>
      <c r="D100" s="12" t="s">
        <v>508</v>
      </c>
      <c r="E100" s="12" t="s">
        <v>1119</v>
      </c>
      <c r="F100" s="17">
        <v>2500</v>
      </c>
      <c r="G100" s="17">
        <v>2498.31</v>
      </c>
      <c r="H100" s="17">
        <v>0.67</v>
      </c>
    </row>
    <row r="101" spans="2:8" s="12" customFormat="1" x14ac:dyDescent="0.25">
      <c r="B101" s="12" t="s">
        <v>1961</v>
      </c>
      <c r="C101" s="27">
        <v>8.07</v>
      </c>
      <c r="D101" s="12" t="s">
        <v>508</v>
      </c>
      <c r="E101" s="12" t="s">
        <v>1120</v>
      </c>
      <c r="F101" s="17">
        <v>2500</v>
      </c>
      <c r="G101" s="17">
        <v>2497.9499999999998</v>
      </c>
      <c r="H101" s="17">
        <v>0.67</v>
      </c>
    </row>
    <row r="102" spans="2:8" s="12" customFormat="1" x14ac:dyDescent="0.25">
      <c r="B102" s="12" t="s">
        <v>1121</v>
      </c>
      <c r="C102" s="27">
        <v>7.69</v>
      </c>
      <c r="D102" s="12" t="s">
        <v>508</v>
      </c>
      <c r="E102" s="12" t="s">
        <v>1122</v>
      </c>
      <c r="F102" s="17">
        <v>2500</v>
      </c>
      <c r="G102" s="17">
        <v>2493.98</v>
      </c>
      <c r="H102" s="17">
        <v>0.67</v>
      </c>
    </row>
    <row r="103" spans="2:8" s="12" customFormat="1" x14ac:dyDescent="0.25">
      <c r="B103" s="12" t="s">
        <v>1962</v>
      </c>
      <c r="C103" s="27">
        <v>8.0299999999999994</v>
      </c>
      <c r="D103" s="12" t="s">
        <v>508</v>
      </c>
      <c r="E103" s="12" t="s">
        <v>1123</v>
      </c>
      <c r="F103" s="17">
        <v>250</v>
      </c>
      <c r="G103" s="17">
        <v>2493.0300000000002</v>
      </c>
      <c r="H103" s="17">
        <v>0.67</v>
      </c>
    </row>
    <row r="104" spans="2:8" s="12" customFormat="1" x14ac:dyDescent="0.25">
      <c r="B104" s="12" t="s">
        <v>1963</v>
      </c>
      <c r="C104" s="27">
        <v>7.91</v>
      </c>
      <c r="D104" s="12" t="s">
        <v>508</v>
      </c>
      <c r="E104" s="12" t="s">
        <v>1124</v>
      </c>
      <c r="F104" s="17">
        <v>250</v>
      </c>
      <c r="G104" s="17">
        <v>2491.1799999999998</v>
      </c>
      <c r="H104" s="17">
        <v>0.67</v>
      </c>
    </row>
    <row r="105" spans="2:8" s="12" customFormat="1" x14ac:dyDescent="0.25">
      <c r="B105" s="12" t="s">
        <v>1964</v>
      </c>
      <c r="C105" s="27">
        <v>8.16</v>
      </c>
      <c r="D105" s="12" t="s">
        <v>508</v>
      </c>
      <c r="E105" s="12" t="s">
        <v>1125</v>
      </c>
      <c r="F105" s="17">
        <v>250</v>
      </c>
      <c r="G105" s="17">
        <v>2489.61</v>
      </c>
      <c r="H105" s="17">
        <v>0.67</v>
      </c>
    </row>
    <row r="106" spans="2:8" s="12" customFormat="1" x14ac:dyDescent="0.25">
      <c r="B106" s="12" t="s">
        <v>1965</v>
      </c>
      <c r="C106" s="27">
        <v>8.18</v>
      </c>
      <c r="D106" s="12" t="s">
        <v>508</v>
      </c>
      <c r="E106" s="12" t="s">
        <v>1126</v>
      </c>
      <c r="F106" s="17">
        <v>2500</v>
      </c>
      <c r="G106" s="17">
        <v>2488.27</v>
      </c>
      <c r="H106" s="17">
        <v>0.67</v>
      </c>
    </row>
    <row r="107" spans="2:8" s="12" customFormat="1" x14ac:dyDescent="0.25">
      <c r="B107" s="12" t="s">
        <v>1966</v>
      </c>
      <c r="C107" s="27">
        <v>8.4</v>
      </c>
      <c r="D107" s="12" t="s">
        <v>1127</v>
      </c>
      <c r="E107" s="12" t="s">
        <v>1128</v>
      </c>
      <c r="F107" s="17">
        <v>2500</v>
      </c>
      <c r="G107" s="17">
        <v>2487.81</v>
      </c>
      <c r="H107" s="17">
        <v>0.67</v>
      </c>
    </row>
    <row r="108" spans="2:8" s="12" customFormat="1" x14ac:dyDescent="0.25">
      <c r="B108" s="12" t="s">
        <v>1660</v>
      </c>
      <c r="C108" s="27">
        <v>7.9</v>
      </c>
      <c r="D108" s="12" t="s">
        <v>508</v>
      </c>
      <c r="E108" s="12" t="s">
        <v>513</v>
      </c>
      <c r="F108" s="17">
        <v>250</v>
      </c>
      <c r="G108" s="17">
        <v>2421.91</v>
      </c>
      <c r="H108" s="17">
        <v>0.65</v>
      </c>
    </row>
    <row r="109" spans="2:8" s="12" customFormat="1" x14ac:dyDescent="0.25">
      <c r="B109" s="12" t="s">
        <v>1513</v>
      </c>
      <c r="C109" s="27">
        <v>8.0299999999999994</v>
      </c>
      <c r="D109" s="12" t="s">
        <v>508</v>
      </c>
      <c r="E109" s="12" t="s">
        <v>1129</v>
      </c>
      <c r="F109" s="17">
        <v>500</v>
      </c>
      <c r="G109" s="17">
        <v>501.87</v>
      </c>
      <c r="H109" s="17">
        <v>0.13</v>
      </c>
    </row>
    <row r="110" spans="2:8" s="12" customFormat="1" x14ac:dyDescent="0.25">
      <c r="B110" s="12" t="s">
        <v>1666</v>
      </c>
      <c r="C110" s="27">
        <v>7.49</v>
      </c>
      <c r="D110" s="12" t="s">
        <v>521</v>
      </c>
      <c r="E110" s="12" t="s">
        <v>523</v>
      </c>
      <c r="F110" s="17">
        <v>250</v>
      </c>
      <c r="G110" s="17">
        <v>492.83</v>
      </c>
      <c r="H110" s="17">
        <v>0.13</v>
      </c>
    </row>
    <row r="111" spans="2:8" s="12" customFormat="1" x14ac:dyDescent="0.25">
      <c r="B111" s="12" t="s">
        <v>1130</v>
      </c>
      <c r="C111" s="27">
        <v>7.28</v>
      </c>
      <c r="D111" s="12" t="s">
        <v>508</v>
      </c>
      <c r="E111" s="12" t="s">
        <v>1131</v>
      </c>
      <c r="F111" s="17">
        <v>49</v>
      </c>
      <c r="G111" s="17">
        <v>489.33</v>
      </c>
      <c r="H111" s="17">
        <v>0.13</v>
      </c>
    </row>
    <row r="112" spans="2:8" s="12" customFormat="1" x14ac:dyDescent="0.25">
      <c r="B112" s="12" t="s">
        <v>1967</v>
      </c>
      <c r="C112" s="27">
        <v>7.47</v>
      </c>
      <c r="D112" s="12" t="s">
        <v>508</v>
      </c>
      <c r="E112" s="12" t="s">
        <v>1132</v>
      </c>
      <c r="F112" s="17">
        <v>40</v>
      </c>
      <c r="G112" s="17">
        <v>388.16</v>
      </c>
      <c r="H112" s="17">
        <v>0.1</v>
      </c>
    </row>
    <row r="113" spans="2:8" s="12" customFormat="1" x14ac:dyDescent="0.25">
      <c r="B113" s="11" t="s">
        <v>525</v>
      </c>
      <c r="C113" s="62"/>
      <c r="D113" s="11"/>
      <c r="E113" s="11"/>
      <c r="F113" s="60"/>
      <c r="G113" s="60">
        <f>SUM(G96:G112)</f>
        <v>34577.700000000004</v>
      </c>
      <c r="H113" s="60">
        <f>SUM(H96:H112)</f>
        <v>9.2600000000000016</v>
      </c>
    </row>
    <row r="114" spans="2:8" s="12" customFormat="1" x14ac:dyDescent="0.25">
      <c r="B114" s="11" t="s">
        <v>223</v>
      </c>
      <c r="C114" s="27"/>
      <c r="F114" s="17"/>
      <c r="G114" s="17"/>
      <c r="H114" s="17"/>
    </row>
    <row r="115" spans="2:8" s="12" customFormat="1" x14ac:dyDescent="0.25">
      <c r="B115" s="12" t="s">
        <v>1133</v>
      </c>
      <c r="C115" s="27">
        <v>7.6</v>
      </c>
      <c r="D115" s="12" t="s">
        <v>225</v>
      </c>
      <c r="E115" s="12" t="s">
        <v>1134</v>
      </c>
      <c r="F115" s="17">
        <v>1000</v>
      </c>
      <c r="G115" s="17">
        <v>4732</v>
      </c>
      <c r="H115" s="17">
        <v>1.27</v>
      </c>
    </row>
    <row r="116" spans="2:8" s="12" customFormat="1" x14ac:dyDescent="0.25">
      <c r="B116" s="11" t="s">
        <v>229</v>
      </c>
      <c r="C116" s="62"/>
      <c r="D116" s="11"/>
      <c r="E116" s="11"/>
      <c r="F116" s="60"/>
      <c r="G116" s="60">
        <f>SUM(G114:G115)</f>
        <v>4732</v>
      </c>
      <c r="H116" s="60">
        <f>SUM(H114:H115)</f>
        <v>1.27</v>
      </c>
    </row>
    <row r="117" spans="2:8" s="12" customFormat="1" x14ac:dyDescent="0.25">
      <c r="B117" s="11" t="s">
        <v>230</v>
      </c>
      <c r="C117" s="62"/>
      <c r="D117" s="11"/>
      <c r="E117" s="11"/>
      <c r="F117" s="60"/>
      <c r="G117" s="60">
        <v>9944.5499999999993</v>
      </c>
      <c r="H117" s="60">
        <v>2.66</v>
      </c>
    </row>
    <row r="118" spans="2:8" s="12" customFormat="1" x14ac:dyDescent="0.25">
      <c r="B118" s="11" t="s">
        <v>157</v>
      </c>
      <c r="C118" s="62"/>
      <c r="D118" s="11"/>
      <c r="E118" s="11"/>
      <c r="F118" s="60"/>
      <c r="G118" s="60">
        <v>371840.98</v>
      </c>
      <c r="H118" s="60">
        <v>99.42</v>
      </c>
    </row>
    <row r="119" spans="2:8" s="12" customFormat="1" x14ac:dyDescent="0.25">
      <c r="B119" s="11" t="s">
        <v>231</v>
      </c>
      <c r="C119" s="62"/>
      <c r="D119" s="11"/>
      <c r="E119" s="11"/>
      <c r="F119" s="60"/>
      <c r="G119" s="60">
        <v>2220.3286914300297</v>
      </c>
      <c r="H119" s="60">
        <v>0.57999999999999829</v>
      </c>
    </row>
    <row r="120" spans="2:8" s="12" customFormat="1" x14ac:dyDescent="0.25">
      <c r="B120" s="11" t="s">
        <v>159</v>
      </c>
      <c r="C120" s="62"/>
      <c r="D120" s="11"/>
      <c r="E120" s="11"/>
      <c r="F120" s="60"/>
      <c r="G120" s="60">
        <v>374061.30869143002</v>
      </c>
      <c r="H120" s="60">
        <v>100</v>
      </c>
    </row>
    <row r="121" spans="2:8" s="12" customFormat="1" x14ac:dyDescent="0.25">
      <c r="B121" s="12" t="s">
        <v>160</v>
      </c>
      <c r="C121" s="27"/>
      <c r="F121" s="17"/>
      <c r="G121" s="17"/>
      <c r="H121" s="17"/>
    </row>
    <row r="122" spans="2:8" s="12" customFormat="1" x14ac:dyDescent="0.25">
      <c r="B122" s="11" t="s">
        <v>1501</v>
      </c>
      <c r="C122" s="27"/>
      <c r="F122" s="17"/>
      <c r="G122" s="17"/>
      <c r="H122" s="17"/>
    </row>
    <row r="123" spans="2:8" s="12" customFormat="1" x14ac:dyDescent="0.25">
      <c r="B123" s="11" t="s">
        <v>161</v>
      </c>
      <c r="C123" s="27"/>
      <c r="F123" s="17"/>
      <c r="G123" s="17"/>
      <c r="H123" s="17"/>
    </row>
    <row r="124" spans="2:8" s="12" customFormat="1" x14ac:dyDescent="0.25">
      <c r="B124" s="11" t="s">
        <v>162</v>
      </c>
      <c r="C124" s="27" t="s">
        <v>163</v>
      </c>
      <c r="F124" s="17"/>
      <c r="G124" s="17"/>
      <c r="H124" s="17"/>
    </row>
    <row r="125" spans="2:8" s="12" customFormat="1" x14ac:dyDescent="0.25">
      <c r="B125" s="11" t="s">
        <v>166</v>
      </c>
      <c r="C125" s="27" t="s">
        <v>165</v>
      </c>
      <c r="F125" s="17"/>
      <c r="G125" s="17"/>
      <c r="H125" s="17"/>
    </row>
    <row r="126" spans="2:8" s="12" customFormat="1" x14ac:dyDescent="0.25">
      <c r="B126" s="11" t="s">
        <v>167</v>
      </c>
      <c r="C126" s="27" t="s">
        <v>165</v>
      </c>
      <c r="F126" s="17"/>
      <c r="G126" s="17"/>
      <c r="H126" s="17"/>
    </row>
    <row r="127" spans="2:8" s="12" customFormat="1" x14ac:dyDescent="0.25">
      <c r="B127" s="11" t="s">
        <v>168</v>
      </c>
      <c r="C127" s="27" t="s">
        <v>169</v>
      </c>
      <c r="F127" s="17"/>
      <c r="G127" s="17"/>
      <c r="H127" s="17"/>
    </row>
    <row r="128" spans="2:8" s="12" customFormat="1" x14ac:dyDescent="0.25">
      <c r="B128" s="11" t="s">
        <v>1135</v>
      </c>
      <c r="C128" s="62"/>
      <c r="F128" s="17"/>
      <c r="G128" s="17"/>
      <c r="H128" s="17"/>
    </row>
    <row r="129" spans="2:8" s="12" customFormat="1" x14ac:dyDescent="0.25">
      <c r="B129" s="11" t="s">
        <v>1136</v>
      </c>
      <c r="C129" s="62"/>
      <c r="F129" s="17"/>
      <c r="G129" s="17"/>
      <c r="H129" s="17"/>
    </row>
    <row r="130" spans="2:8" s="12" customFormat="1" x14ac:dyDescent="0.25">
      <c r="B130" s="11" t="s">
        <v>1137</v>
      </c>
      <c r="C130" s="62"/>
      <c r="F130" s="17"/>
      <c r="G130" s="17"/>
      <c r="H130" s="17"/>
    </row>
    <row r="131" spans="2:8" s="12" customFormat="1" x14ac:dyDescent="0.25">
      <c r="B131" s="11" t="s">
        <v>1138</v>
      </c>
      <c r="C131" s="62"/>
      <c r="F131" s="17"/>
      <c r="G131" s="17"/>
      <c r="H131" s="17"/>
    </row>
    <row r="132" spans="2:8" s="12" customFormat="1" x14ac:dyDescent="0.25">
      <c r="B132" s="11" t="s">
        <v>1139</v>
      </c>
      <c r="C132" s="62"/>
      <c r="F132" s="17"/>
      <c r="G132" s="17"/>
      <c r="H132" s="17"/>
    </row>
    <row r="133" spans="2:8" s="12" customFormat="1" x14ac:dyDescent="0.25">
      <c r="B133" s="11" t="s">
        <v>1140</v>
      </c>
      <c r="C133" s="62"/>
      <c r="F133" s="17"/>
      <c r="G133" s="17"/>
      <c r="H133" s="17"/>
    </row>
    <row r="134" spans="2:8" s="12" customFormat="1" x14ac:dyDescent="0.25">
      <c r="B134" s="11" t="s">
        <v>1141</v>
      </c>
      <c r="C134" s="62"/>
      <c r="F134" s="17"/>
      <c r="G134" s="17"/>
      <c r="H134" s="17"/>
    </row>
    <row r="135" spans="2:8" s="12" customFormat="1" x14ac:dyDescent="0.25">
      <c r="B135" s="11" t="s">
        <v>1142</v>
      </c>
      <c r="C135" s="62"/>
      <c r="F135" s="17"/>
      <c r="G135" s="17"/>
      <c r="H135" s="17"/>
    </row>
    <row r="136" spans="2:8" s="12" customFormat="1" x14ac:dyDescent="0.25">
      <c r="B136" s="11" t="s">
        <v>1143</v>
      </c>
      <c r="C136" s="62"/>
      <c r="F136" s="17"/>
      <c r="G136" s="17"/>
      <c r="H136" s="17"/>
    </row>
    <row r="137" spans="2:8" s="12" customFormat="1" x14ac:dyDescent="0.25">
      <c r="B137" s="11" t="s">
        <v>1144</v>
      </c>
      <c r="C137" s="62"/>
      <c r="F137" s="17"/>
      <c r="G137" s="17"/>
      <c r="H137" s="17"/>
    </row>
    <row r="138" spans="2:8" s="12" customFormat="1" x14ac:dyDescent="0.25">
      <c r="B138" s="11" t="s">
        <v>1145</v>
      </c>
      <c r="C138" s="62"/>
      <c r="F138" s="17"/>
      <c r="G138" s="17"/>
      <c r="H138" s="17"/>
    </row>
    <row r="139" spans="2:8" s="12" customFormat="1" x14ac:dyDescent="0.25">
      <c r="B139" s="11" t="s">
        <v>1146</v>
      </c>
      <c r="C139" s="62"/>
      <c r="F139" s="17"/>
      <c r="G139" s="17"/>
      <c r="H139" s="17"/>
    </row>
    <row r="140" spans="2:8" s="12" customFormat="1" x14ac:dyDescent="0.25">
      <c r="B140" s="11" t="s">
        <v>3517</v>
      </c>
      <c r="C140" s="62"/>
      <c r="F140" s="17"/>
      <c r="G140" s="17"/>
      <c r="H140" s="17"/>
    </row>
    <row r="141" spans="2:8" s="12" customFormat="1" x14ac:dyDescent="0.25">
      <c r="B141" s="71" t="s">
        <v>2497</v>
      </c>
      <c r="C141" s="27"/>
      <c r="F141" s="17"/>
      <c r="G141" s="17"/>
      <c r="H141" s="17"/>
    </row>
    <row r="142" spans="2:8" s="12" customFormat="1" x14ac:dyDescent="0.25">
      <c r="B142" s="12" t="s">
        <v>234</v>
      </c>
      <c r="C142" s="27"/>
      <c r="F142" s="17"/>
      <c r="G142" s="17"/>
      <c r="H142" s="17"/>
    </row>
    <row r="145" spans="2:8" s="12" customFormat="1" x14ac:dyDescent="0.25">
      <c r="B145" s="6" t="s">
        <v>1500</v>
      </c>
      <c r="C145" s="7"/>
      <c r="F145" s="17"/>
      <c r="G145" s="17"/>
      <c r="H145" s="17"/>
    </row>
    <row r="146" spans="2:8" s="12" customFormat="1" ht="30" x14ac:dyDescent="0.25">
      <c r="B146" s="6" t="s">
        <v>235</v>
      </c>
      <c r="C146" s="8" t="s">
        <v>236</v>
      </c>
      <c r="F146" s="17"/>
      <c r="G146" s="17"/>
      <c r="H146" s="17"/>
    </row>
    <row r="147" spans="2:8" s="12" customFormat="1" x14ac:dyDescent="0.25">
      <c r="B147" s="156" t="s">
        <v>237</v>
      </c>
      <c r="C147" s="220">
        <v>13</v>
      </c>
      <c r="F147" s="17"/>
      <c r="G147" s="17"/>
      <c r="H147" s="17"/>
    </row>
    <row r="148" spans="2:8" s="12" customFormat="1" x14ac:dyDescent="0.25">
      <c r="B148" s="156" t="s">
        <v>238</v>
      </c>
      <c r="C148" s="220">
        <v>0</v>
      </c>
      <c r="F148" s="17"/>
      <c r="G148" s="17"/>
      <c r="H148" s="17"/>
    </row>
    <row r="149" spans="2:8" s="12" customFormat="1" x14ac:dyDescent="0.25">
      <c r="B149" s="156" t="s">
        <v>239</v>
      </c>
      <c r="C149" s="220">
        <v>1000</v>
      </c>
      <c r="F149" s="17"/>
      <c r="G149" s="17"/>
      <c r="H149" s="17"/>
    </row>
    <row r="150" spans="2:8" s="12" customFormat="1" x14ac:dyDescent="0.25">
      <c r="B150" s="156" t="s">
        <v>240</v>
      </c>
      <c r="C150" s="220">
        <v>0</v>
      </c>
      <c r="F150" s="17"/>
      <c r="G150" s="17"/>
      <c r="H150" s="17"/>
    </row>
    <row r="151" spans="2:8" s="12" customFormat="1" x14ac:dyDescent="0.25">
      <c r="B151" s="156" t="s">
        <v>241</v>
      </c>
      <c r="C151" s="220">
        <v>1243.0941925999998</v>
      </c>
      <c r="F151" s="17"/>
      <c r="G151" s="17"/>
      <c r="H151" s="17"/>
    </row>
    <row r="152" spans="2:8" s="12" customFormat="1" x14ac:dyDescent="0.25">
      <c r="B152" s="156" t="s">
        <v>242</v>
      </c>
      <c r="C152" s="220">
        <v>0</v>
      </c>
      <c r="F152" s="17"/>
      <c r="G152" s="17"/>
      <c r="H152" s="17"/>
    </row>
    <row r="153" spans="2:8" s="12" customFormat="1" x14ac:dyDescent="0.25">
      <c r="B153" s="6" t="s">
        <v>243</v>
      </c>
      <c r="C153" s="215">
        <v>2256.0941925999996</v>
      </c>
      <c r="F153" s="17"/>
      <c r="G153" s="17"/>
      <c r="H153" s="17"/>
    </row>
    <row r="155" spans="2:8" s="12" customFormat="1" x14ac:dyDescent="0.25">
      <c r="B155" s="156" t="s">
        <v>175</v>
      </c>
      <c r="C155" s="2"/>
      <c r="D155" s="156"/>
      <c r="F155" s="17"/>
      <c r="G155" s="17"/>
      <c r="H155" s="17"/>
    </row>
    <row r="156" spans="2:8" s="12" customFormat="1" ht="30" x14ac:dyDescent="0.25">
      <c r="B156" s="4" t="s">
        <v>176</v>
      </c>
      <c r="C156" s="3" t="s">
        <v>177</v>
      </c>
      <c r="D156" s="4" t="s">
        <v>178</v>
      </c>
      <c r="F156" s="17"/>
      <c r="G156" s="17"/>
      <c r="H156" s="17"/>
    </row>
    <row r="157" spans="2:8" s="12" customFormat="1" x14ac:dyDescent="0.25">
      <c r="B157" s="156" t="s">
        <v>165</v>
      </c>
      <c r="C157" s="2" t="s">
        <v>165</v>
      </c>
      <c r="D157" s="156" t="s">
        <v>165</v>
      </c>
      <c r="F157" s="17"/>
      <c r="G157" s="17"/>
      <c r="H157" s="17"/>
    </row>
    <row r="159" spans="2:8" s="12" customFormat="1" x14ac:dyDescent="0.25">
      <c r="B159" s="6" t="s">
        <v>179</v>
      </c>
      <c r="C159" s="14">
        <v>45443</v>
      </c>
      <c r="D159" s="156"/>
      <c r="E159" s="63"/>
      <c r="F159" s="69"/>
      <c r="G159" s="17"/>
      <c r="H159" s="17"/>
    </row>
    <row r="160" spans="2:8" s="12" customFormat="1" x14ac:dyDescent="0.25">
      <c r="B160" s="6" t="s">
        <v>180</v>
      </c>
      <c r="C160" s="7" t="s">
        <v>181</v>
      </c>
      <c r="D160" s="6" t="s">
        <v>182</v>
      </c>
      <c r="E160" s="64" t="s">
        <v>183</v>
      </c>
      <c r="F160" s="61" t="s">
        <v>184</v>
      </c>
      <c r="G160" s="60"/>
      <c r="H160" s="17"/>
    </row>
    <row r="161" spans="2:8" s="12" customFormat="1" x14ac:dyDescent="0.25">
      <c r="B161" s="67" t="s">
        <v>165</v>
      </c>
      <c r="C161" s="68" t="s">
        <v>165</v>
      </c>
      <c r="D161" s="67" t="s">
        <v>165</v>
      </c>
      <c r="E161" s="66" t="s">
        <v>165</v>
      </c>
      <c r="F161" s="65">
        <f>C153</f>
        <v>2256.0941925999996</v>
      </c>
      <c r="G161" s="17"/>
      <c r="H161" s="17"/>
    </row>
    <row r="164" spans="2:8" s="12" customFormat="1" x14ac:dyDescent="0.25">
      <c r="B164" s="11" t="s">
        <v>185</v>
      </c>
      <c r="C164" s="27"/>
      <c r="F164" s="17"/>
      <c r="G164" s="17"/>
      <c r="H164" s="17"/>
    </row>
    <row r="165" spans="2:8" s="12" customFormat="1" x14ac:dyDescent="0.25">
      <c r="B165" s="11"/>
      <c r="C165" s="27"/>
      <c r="F165" s="17"/>
      <c r="G165" s="17"/>
      <c r="H165" s="17"/>
    </row>
    <row r="166" spans="2:8" s="12" customFormat="1" x14ac:dyDescent="0.25">
      <c r="B166" s="11" t="s">
        <v>186</v>
      </c>
      <c r="C166" s="27"/>
      <c r="F166" s="17"/>
      <c r="G166" s="17"/>
      <c r="H166" s="17"/>
    </row>
    <row r="167" spans="2:8" s="12" customFormat="1" x14ac:dyDescent="0.25">
      <c r="B167" s="64" t="s">
        <v>187</v>
      </c>
      <c r="C167" s="7" t="s">
        <v>188</v>
      </c>
      <c r="D167" s="11"/>
      <c r="F167" s="17"/>
      <c r="G167" s="17"/>
      <c r="H167" s="17"/>
    </row>
    <row r="168" spans="2:8" s="12" customFormat="1" x14ac:dyDescent="0.25">
      <c r="B168" s="63" t="s">
        <v>1968</v>
      </c>
      <c r="C168" s="2">
        <v>257</v>
      </c>
      <c r="F168" s="17"/>
      <c r="G168" s="17"/>
      <c r="H168" s="17"/>
    </row>
    <row r="170" spans="2:8" s="12" customFormat="1" x14ac:dyDescent="0.25">
      <c r="B170" s="64" t="s">
        <v>189</v>
      </c>
      <c r="C170" s="7" t="s">
        <v>188</v>
      </c>
      <c r="F170" s="17"/>
      <c r="G170" s="17"/>
      <c r="H170" s="17"/>
    </row>
    <row r="171" spans="2:8" s="12" customFormat="1" x14ac:dyDescent="0.25">
      <c r="B171" s="63" t="s">
        <v>1968</v>
      </c>
      <c r="C171" s="2">
        <v>257</v>
      </c>
      <c r="F171" s="17"/>
      <c r="G171" s="17"/>
      <c r="H171" s="17"/>
    </row>
    <row r="174" spans="2:8" s="12" customFormat="1" x14ac:dyDescent="0.25">
      <c r="B174" s="64" t="s">
        <v>874</v>
      </c>
      <c r="C174" s="7" t="s">
        <v>191</v>
      </c>
      <c r="F174" s="17"/>
      <c r="G174" s="17"/>
      <c r="H174" s="17"/>
    </row>
    <row r="175" spans="2:8" s="12" customFormat="1" x14ac:dyDescent="0.25">
      <c r="B175" s="63" t="s">
        <v>1968</v>
      </c>
      <c r="C175" s="2">
        <v>144514312.5</v>
      </c>
      <c r="F175" s="17"/>
      <c r="G175" s="17"/>
      <c r="H175" s="17"/>
    </row>
    <row r="176" spans="2:8" s="12" customFormat="1" x14ac:dyDescent="0.25">
      <c r="C176" s="7">
        <f>SUM(C174:C175)</f>
        <v>144514312.5</v>
      </c>
      <c r="F176" s="17"/>
      <c r="G176" s="17"/>
      <c r="H176" s="17"/>
    </row>
    <row r="178" spans="2:8" s="12" customFormat="1" x14ac:dyDescent="0.25">
      <c r="B178" s="64" t="s">
        <v>190</v>
      </c>
      <c r="C178" s="7" t="s">
        <v>191</v>
      </c>
      <c r="F178" s="17"/>
      <c r="G178" s="17"/>
      <c r="H178" s="17"/>
    </row>
    <row r="179" spans="2:8" s="12" customFormat="1" x14ac:dyDescent="0.25">
      <c r="B179" s="63" t="s">
        <v>1968</v>
      </c>
      <c r="C179" s="2">
        <v>141238109.91</v>
      </c>
      <c r="F179" s="17"/>
      <c r="G179" s="17"/>
      <c r="H179" s="17"/>
    </row>
    <row r="180" spans="2:8" s="12" customFormat="1" x14ac:dyDescent="0.25">
      <c r="C180" s="7">
        <f>SUM(C178:C179)</f>
        <v>141238109.91</v>
      </c>
      <c r="F180" s="17"/>
      <c r="G180" s="17"/>
      <c r="H180" s="17"/>
    </row>
    <row r="183" spans="2:8" s="12" customFormat="1" x14ac:dyDescent="0.25">
      <c r="B183" s="6" t="s">
        <v>192</v>
      </c>
      <c r="C183" s="7">
        <f xml:space="preserve"> C180-C176</f>
        <v>-3276202.5900000036</v>
      </c>
      <c r="F183" s="17"/>
      <c r="G183" s="17"/>
      <c r="H183" s="17"/>
    </row>
    <row r="185" spans="2:8" s="12" customFormat="1" x14ac:dyDescent="0.25">
      <c r="B185" s="6" t="s">
        <v>193</v>
      </c>
      <c r="C185" s="14">
        <v>45443</v>
      </c>
      <c r="D185" s="156"/>
      <c r="E185" s="63"/>
      <c r="F185" s="69"/>
      <c r="G185" s="17"/>
      <c r="H185" s="17"/>
    </row>
    <row r="186" spans="2:8" s="12" customFormat="1" x14ac:dyDescent="0.25">
      <c r="B186" s="6" t="s">
        <v>180</v>
      </c>
      <c r="C186" s="7" t="s">
        <v>181</v>
      </c>
      <c r="D186" s="6" t="s">
        <v>182</v>
      </c>
      <c r="E186" s="64" t="s">
        <v>183</v>
      </c>
      <c r="F186" s="61" t="s">
        <v>184</v>
      </c>
      <c r="G186" s="60"/>
      <c r="H186" s="17"/>
    </row>
    <row r="187" spans="2:8" s="12" customFormat="1" x14ac:dyDescent="0.25">
      <c r="B187" s="67" t="s">
        <v>165</v>
      </c>
      <c r="C187" s="68" t="s">
        <v>165</v>
      </c>
      <c r="D187" s="67" t="s">
        <v>165</v>
      </c>
      <c r="E187" s="66" t="s">
        <v>165</v>
      </c>
      <c r="F187" s="65" t="s">
        <v>165</v>
      </c>
      <c r="G187" s="17"/>
      <c r="H187" s="17"/>
    </row>
    <row r="188" spans="2:8" s="12" customFormat="1" x14ac:dyDescent="0.25">
      <c r="B188" s="11" t="s">
        <v>185</v>
      </c>
      <c r="C188" s="27"/>
      <c r="F188" s="17"/>
      <c r="G188" s="17"/>
      <c r="H188" s="17"/>
    </row>
    <row r="189" spans="2:8" s="12" customFormat="1" x14ac:dyDescent="0.25">
      <c r="B189" s="11"/>
      <c r="C189" s="27"/>
      <c r="F189" s="17"/>
      <c r="G189" s="17"/>
      <c r="H189" s="17"/>
    </row>
    <row r="190" spans="2:8" s="12" customFormat="1" x14ac:dyDescent="0.25">
      <c r="B190" s="11" t="s">
        <v>186</v>
      </c>
      <c r="C190" s="27"/>
      <c r="F190" s="17"/>
      <c r="G190" s="17"/>
      <c r="H190" s="17"/>
    </row>
    <row r="191" spans="2:8" s="12" customFormat="1" x14ac:dyDescent="0.25">
      <c r="B191" s="6" t="s">
        <v>187</v>
      </c>
      <c r="C191" s="7" t="s">
        <v>188</v>
      </c>
      <c r="D191" s="11"/>
      <c r="F191" s="17"/>
      <c r="G191" s="17"/>
      <c r="H191" s="17"/>
    </row>
    <row r="192" spans="2:8" s="12" customFormat="1" x14ac:dyDescent="0.25">
      <c r="B192" s="156" t="s">
        <v>165</v>
      </c>
      <c r="C192" s="2" t="s">
        <v>165</v>
      </c>
      <c r="F192" s="17"/>
      <c r="G192" s="17"/>
      <c r="H192" s="17"/>
    </row>
    <row r="194" spans="2:8" s="12" customFormat="1" x14ac:dyDescent="0.25">
      <c r="B194" s="6" t="s">
        <v>189</v>
      </c>
      <c r="C194" s="7" t="s">
        <v>188</v>
      </c>
      <c r="F194" s="17"/>
      <c r="G194" s="17"/>
      <c r="H194" s="17"/>
    </row>
    <row r="195" spans="2:8" s="12" customFormat="1" x14ac:dyDescent="0.25">
      <c r="B195" s="156" t="s">
        <v>165</v>
      </c>
      <c r="C195" s="2" t="s">
        <v>165</v>
      </c>
      <c r="F195" s="17"/>
      <c r="G195" s="17"/>
      <c r="H195" s="17"/>
    </row>
    <row r="197" spans="2:8" s="12" customFormat="1" x14ac:dyDescent="0.25">
      <c r="B197" s="6" t="s">
        <v>165</v>
      </c>
      <c r="C197" s="7" t="s">
        <v>165</v>
      </c>
      <c r="F197" s="17"/>
      <c r="G197" s="17"/>
      <c r="H197" s="17"/>
    </row>
    <row r="198" spans="2:8" s="12" customFormat="1" x14ac:dyDescent="0.25">
      <c r="B198" s="156" t="s">
        <v>165</v>
      </c>
      <c r="C198" s="2" t="s">
        <v>165</v>
      </c>
      <c r="F198" s="17"/>
      <c r="G198" s="17"/>
      <c r="H198" s="17"/>
    </row>
    <row r="200" spans="2:8" s="12" customFormat="1" x14ac:dyDescent="0.25">
      <c r="B200" s="64" t="s">
        <v>190</v>
      </c>
      <c r="C200" s="7" t="s">
        <v>191</v>
      </c>
      <c r="F200" s="17"/>
      <c r="G200" s="17"/>
      <c r="H200" s="17"/>
    </row>
    <row r="201" spans="2:8" s="12" customFormat="1" x14ac:dyDescent="0.25">
      <c r="B201" s="63" t="s">
        <v>165</v>
      </c>
      <c r="C201" s="2" t="s">
        <v>165</v>
      </c>
      <c r="F201" s="17"/>
      <c r="G201" s="17"/>
      <c r="H201" s="17"/>
    </row>
    <row r="203" spans="2:8" s="12" customFormat="1" x14ac:dyDescent="0.25">
      <c r="B203" s="6" t="s">
        <v>192</v>
      </c>
      <c r="C203" s="7" t="s">
        <v>165</v>
      </c>
      <c r="F203" s="17"/>
      <c r="G203" s="17"/>
      <c r="H203" s="17"/>
    </row>
    <row r="206" spans="2:8" s="12" customFormat="1" x14ac:dyDescent="0.25">
      <c r="B206" s="11" t="s">
        <v>194</v>
      </c>
      <c r="C206" s="27"/>
      <c r="F206" s="17"/>
      <c r="G206" s="17"/>
      <c r="H206" s="17"/>
    </row>
    <row r="208" spans="2:8" s="12" customFormat="1" x14ac:dyDescent="0.25">
      <c r="B208" s="6" t="s">
        <v>180</v>
      </c>
      <c r="C208" s="7" t="s">
        <v>195</v>
      </c>
      <c r="D208" s="6" t="s">
        <v>196</v>
      </c>
      <c r="E208" s="6" t="s">
        <v>197</v>
      </c>
      <c r="F208" s="60"/>
      <c r="G208" s="17"/>
      <c r="H208" s="17"/>
    </row>
    <row r="209" spans="2:80" s="12" customFormat="1" x14ac:dyDescent="0.25">
      <c r="B209" s="156" t="s">
        <v>165</v>
      </c>
      <c r="C209" s="2" t="s">
        <v>165</v>
      </c>
      <c r="D209" s="156" t="s">
        <v>165</v>
      </c>
      <c r="E209" s="156" t="s">
        <v>165</v>
      </c>
      <c r="F209" s="17"/>
      <c r="G209" s="17"/>
      <c r="H209" s="17"/>
    </row>
    <row r="212" spans="2:80" s="12" customFormat="1" x14ac:dyDescent="0.25">
      <c r="B212" s="11" t="s">
        <v>198</v>
      </c>
      <c r="C212" s="62" t="s">
        <v>165</v>
      </c>
      <c r="D212" s="11"/>
      <c r="E212" s="11"/>
      <c r="F212" s="60"/>
      <c r="G212" s="60"/>
      <c r="H212" s="60"/>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row>
    <row r="214" spans="2:80" s="12" customFormat="1" x14ac:dyDescent="0.25">
      <c r="B214" s="11" t="s">
        <v>199</v>
      </c>
      <c r="C214" s="27"/>
      <c r="F214" s="17"/>
      <c r="G214" s="17"/>
      <c r="H214" s="17"/>
    </row>
    <row r="216" spans="2:80" s="12" customFormat="1" x14ac:dyDescent="0.25">
      <c r="B216" s="6" t="s">
        <v>200</v>
      </c>
      <c r="C216" s="7" t="s">
        <v>188</v>
      </c>
      <c r="D216" s="11"/>
      <c r="F216" s="17"/>
      <c r="G216" s="17"/>
      <c r="H216" s="17"/>
    </row>
    <row r="217" spans="2:80" s="12" customFormat="1" x14ac:dyDescent="0.25">
      <c r="B217" s="156" t="s">
        <v>165</v>
      </c>
      <c r="C217" s="2" t="s">
        <v>165</v>
      </c>
      <c r="F217" s="17"/>
      <c r="G217" s="17"/>
      <c r="H217" s="17"/>
    </row>
    <row r="220" spans="2:80" s="12" customFormat="1" x14ac:dyDescent="0.25">
      <c r="B220" s="6" t="s">
        <v>201</v>
      </c>
      <c r="C220" s="7" t="s">
        <v>202</v>
      </c>
      <c r="D220" s="11"/>
      <c r="F220" s="17"/>
      <c r="G220" s="17"/>
      <c r="H220" s="17"/>
    </row>
    <row r="221" spans="2:80" s="12" customFormat="1" x14ac:dyDescent="0.25">
      <c r="B221" s="156" t="s">
        <v>165</v>
      </c>
      <c r="C221" s="2" t="s">
        <v>165</v>
      </c>
      <c r="F221" s="17"/>
      <c r="G221" s="17"/>
      <c r="H221" s="17"/>
    </row>
    <row r="224" spans="2:80" s="12" customFormat="1" x14ac:dyDescent="0.25">
      <c r="B224" s="11" t="s">
        <v>203</v>
      </c>
      <c r="C224" s="27"/>
      <c r="F224" s="17"/>
      <c r="G224" s="17"/>
      <c r="H224" s="17"/>
    </row>
    <row r="227" spans="2:80" s="12" customFormat="1" x14ac:dyDescent="0.25">
      <c r="B227" s="11" t="s">
        <v>204</v>
      </c>
      <c r="C227" s="27"/>
      <c r="F227" s="17"/>
      <c r="G227" s="17"/>
      <c r="H227" s="17"/>
    </row>
    <row r="229" spans="2:80" s="12" customFormat="1" x14ac:dyDescent="0.25">
      <c r="B229" s="6" t="s">
        <v>180</v>
      </c>
      <c r="C229" s="7" t="s">
        <v>205</v>
      </c>
      <c r="D229" s="6" t="s">
        <v>195</v>
      </c>
      <c r="E229" s="6" t="s">
        <v>196</v>
      </c>
      <c r="F229" s="61" t="s">
        <v>197</v>
      </c>
      <c r="G229" s="60"/>
      <c r="H229" s="17"/>
    </row>
    <row r="230" spans="2:80" s="12" customFormat="1" x14ac:dyDescent="0.25">
      <c r="B230" s="156" t="s">
        <v>165</v>
      </c>
      <c r="C230" s="2" t="s">
        <v>165</v>
      </c>
      <c r="D230" s="156" t="s">
        <v>165</v>
      </c>
      <c r="E230" s="156" t="s">
        <v>165</v>
      </c>
      <c r="F230" s="59" t="s">
        <v>165</v>
      </c>
      <c r="G230" s="17"/>
      <c r="H230" s="17"/>
    </row>
    <row r="233" spans="2:80" s="12" customFormat="1" x14ac:dyDescent="0.25">
      <c r="B233" s="11" t="s">
        <v>198</v>
      </c>
      <c r="C233" s="62" t="s">
        <v>165</v>
      </c>
      <c r="D233" s="11"/>
      <c r="E233" s="11"/>
      <c r="F233" s="60"/>
      <c r="G233" s="60"/>
      <c r="H233" s="60"/>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row>
    <row r="235" spans="2:80" s="12" customFormat="1" x14ac:dyDescent="0.25">
      <c r="B235" s="11" t="s">
        <v>199</v>
      </c>
      <c r="C235" s="27"/>
      <c r="F235" s="17"/>
      <c r="G235" s="17"/>
      <c r="H235" s="17"/>
    </row>
    <row r="237" spans="2:80" s="12" customFormat="1" x14ac:dyDescent="0.25">
      <c r="B237" s="6" t="s">
        <v>200</v>
      </c>
      <c r="C237" s="7" t="s">
        <v>188</v>
      </c>
      <c r="D237" s="11"/>
      <c r="F237" s="17"/>
      <c r="G237" s="17"/>
      <c r="H237" s="17"/>
    </row>
    <row r="238" spans="2:80" s="12" customFormat="1" x14ac:dyDescent="0.25">
      <c r="B238" s="156" t="s">
        <v>165</v>
      </c>
      <c r="C238" s="2" t="s">
        <v>165</v>
      </c>
      <c r="F238" s="17"/>
      <c r="G238" s="17"/>
      <c r="H238" s="17"/>
    </row>
    <row r="241" spans="2:8" s="12" customFormat="1" x14ac:dyDescent="0.25">
      <c r="B241" s="6" t="s">
        <v>201</v>
      </c>
      <c r="C241" s="7" t="s">
        <v>202</v>
      </c>
      <c r="D241" s="11"/>
      <c r="F241" s="17"/>
      <c r="G241" s="17"/>
      <c r="H241" s="17"/>
    </row>
    <row r="242" spans="2:8" s="12" customFormat="1" x14ac:dyDescent="0.25">
      <c r="B242" s="156" t="s">
        <v>165</v>
      </c>
      <c r="C242" s="2" t="s">
        <v>165</v>
      </c>
      <c r="F242" s="17"/>
      <c r="G242" s="17"/>
      <c r="H242" s="17"/>
    </row>
    <row r="245" spans="2:8" s="12" customFormat="1" x14ac:dyDescent="0.25">
      <c r="B245" s="11" t="s">
        <v>203</v>
      </c>
      <c r="C245" s="27"/>
      <c r="F245" s="17"/>
      <c r="G245" s="17"/>
      <c r="H245" s="17"/>
    </row>
    <row r="248" spans="2:8" s="12" customFormat="1" x14ac:dyDescent="0.25">
      <c r="B248" s="11" t="s">
        <v>206</v>
      </c>
      <c r="C248" s="27"/>
      <c r="F248" s="17"/>
      <c r="G248" s="17"/>
      <c r="H248" s="17"/>
    </row>
    <row r="249" spans="2:8" s="12" customFormat="1" x14ac:dyDescent="0.25">
      <c r="B249" s="6" t="s">
        <v>180</v>
      </c>
      <c r="C249" s="7" t="s">
        <v>207</v>
      </c>
      <c r="D249" s="6" t="s">
        <v>208</v>
      </c>
      <c r="E249" s="6" t="s">
        <v>209</v>
      </c>
      <c r="F249" s="61" t="s">
        <v>210</v>
      </c>
      <c r="G249" s="60"/>
      <c r="H249" s="17"/>
    </row>
    <row r="250" spans="2:8" s="12" customFormat="1" x14ac:dyDescent="0.25">
      <c r="B250" s="156" t="s">
        <v>165</v>
      </c>
      <c r="C250" s="2" t="s">
        <v>165</v>
      </c>
      <c r="D250" s="156" t="s">
        <v>165</v>
      </c>
      <c r="E250" s="156" t="s">
        <v>165</v>
      </c>
      <c r="F250" s="59" t="s">
        <v>165</v>
      </c>
      <c r="G250" s="17"/>
      <c r="H250" s="17"/>
    </row>
    <row r="251" spans="2:8" s="12" customFormat="1" x14ac:dyDescent="0.25">
      <c r="B251" s="12" t="s">
        <v>211</v>
      </c>
      <c r="C251" s="27"/>
      <c r="F251" s="17"/>
      <c r="G251" s="17"/>
      <c r="H251" s="17"/>
    </row>
  </sheetData>
  <mergeCells count="3">
    <mergeCell ref="B1:E1"/>
    <mergeCell ref="C3:C7"/>
    <mergeCell ref="D3:D7"/>
  </mergeCells>
  <hyperlinks>
    <hyperlink ref="A1" location="Index!A1" display="Index" xr:uid="{546D43D3-AE4D-430D-A339-F1C6F83C81FC}"/>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C00A-CAE4-45DA-A414-1F50A67BFFD5}">
  <sheetPr codeName="Sheet30"/>
  <dimension ref="A1:CB171"/>
  <sheetViews>
    <sheetView topLeftCell="A42"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s="12" customFormat="1" x14ac:dyDescent="0.25">
      <c r="A1" s="79" t="s">
        <v>0</v>
      </c>
      <c r="B1" s="188" t="s">
        <v>63</v>
      </c>
      <c r="C1" s="188"/>
      <c r="D1" s="188"/>
      <c r="E1" s="188"/>
      <c r="F1" s="17"/>
      <c r="G1" s="17"/>
      <c r="H1" s="17"/>
    </row>
    <row r="3" spans="1:9" s="12" customFormat="1" ht="18" customHeight="1" x14ac:dyDescent="0.25">
      <c r="B3" s="1" t="s">
        <v>1147</v>
      </c>
      <c r="C3" s="178"/>
      <c r="D3" s="179"/>
      <c r="F3" s="17"/>
      <c r="G3" s="17"/>
      <c r="H3" s="17"/>
    </row>
    <row r="4" spans="1:9" s="12" customFormat="1" ht="18" customHeight="1" x14ac:dyDescent="0.25">
      <c r="B4" s="159" t="s">
        <v>1148</v>
      </c>
      <c r="C4" s="178"/>
      <c r="D4" s="179"/>
      <c r="F4" s="17"/>
      <c r="G4" s="17"/>
      <c r="H4" s="17"/>
    </row>
    <row r="5" spans="1:9" s="12" customFormat="1" ht="18" customHeight="1" x14ac:dyDescent="0.25">
      <c r="B5" s="159" t="s">
        <v>131</v>
      </c>
      <c r="C5" s="178"/>
      <c r="D5" s="179"/>
      <c r="F5" s="17"/>
      <c r="G5" s="17"/>
      <c r="H5" s="17"/>
    </row>
    <row r="6" spans="1:9" s="12" customFormat="1" ht="18" customHeight="1" x14ac:dyDescent="0.25">
      <c r="B6" s="159" t="s">
        <v>132</v>
      </c>
      <c r="C6" s="178"/>
      <c r="D6" s="179"/>
      <c r="F6" s="17"/>
      <c r="G6" s="17"/>
      <c r="H6" s="17"/>
    </row>
    <row r="7" spans="1:9" s="12" customFormat="1" ht="18" customHeight="1" x14ac:dyDescent="0.25">
      <c r="B7" s="159" t="s">
        <v>1149</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268600</v>
      </c>
      <c r="G15" s="17">
        <v>4113.74</v>
      </c>
      <c r="H15" s="17">
        <v>7.19</v>
      </c>
    </row>
    <row r="16" spans="1:9" s="12" customFormat="1" x14ac:dyDescent="0.25">
      <c r="B16" s="12" t="s">
        <v>1784</v>
      </c>
      <c r="C16" s="27" t="s">
        <v>143</v>
      </c>
      <c r="D16" s="12" t="s">
        <v>335</v>
      </c>
      <c r="E16" s="12" t="s">
        <v>698</v>
      </c>
      <c r="F16" s="17">
        <v>218000</v>
      </c>
      <c r="G16" s="17">
        <v>3482.66</v>
      </c>
      <c r="H16" s="17">
        <v>6.08</v>
      </c>
    </row>
    <row r="17" spans="2:8" s="12" customFormat="1" x14ac:dyDescent="0.25">
      <c r="B17" s="12" t="s">
        <v>1522</v>
      </c>
      <c r="C17" s="27" t="s">
        <v>143</v>
      </c>
      <c r="D17" s="12" t="s">
        <v>259</v>
      </c>
      <c r="E17" s="12" t="s">
        <v>260</v>
      </c>
      <c r="F17" s="17">
        <v>89031</v>
      </c>
      <c r="G17" s="17">
        <v>3266.81</v>
      </c>
      <c r="H17" s="17">
        <v>5.71</v>
      </c>
    </row>
    <row r="18" spans="2:8" s="12" customFormat="1" x14ac:dyDescent="0.25">
      <c r="B18" s="12" t="s">
        <v>1757</v>
      </c>
      <c r="C18" s="27" t="s">
        <v>143</v>
      </c>
      <c r="D18" s="12" t="s">
        <v>261</v>
      </c>
      <c r="E18" s="12" t="s">
        <v>663</v>
      </c>
      <c r="F18" s="17">
        <v>233500</v>
      </c>
      <c r="G18" s="17">
        <v>3174.9</v>
      </c>
      <c r="H18" s="17">
        <v>5.55</v>
      </c>
    </row>
    <row r="19" spans="2:8" s="12" customFormat="1" x14ac:dyDescent="0.25">
      <c r="B19" s="12" t="s">
        <v>1969</v>
      </c>
      <c r="C19" s="27" t="s">
        <v>143</v>
      </c>
      <c r="D19" s="12" t="s">
        <v>264</v>
      </c>
      <c r="E19" s="12" t="s">
        <v>1150</v>
      </c>
      <c r="F19" s="17">
        <v>65000</v>
      </c>
      <c r="G19" s="17">
        <v>2664.87</v>
      </c>
      <c r="H19" s="17">
        <v>4.66</v>
      </c>
    </row>
    <row r="20" spans="2:8" s="12" customFormat="1" x14ac:dyDescent="0.25">
      <c r="B20" s="12" t="s">
        <v>1515</v>
      </c>
      <c r="C20" s="27" t="s">
        <v>143</v>
      </c>
      <c r="D20" s="12" t="s">
        <v>250</v>
      </c>
      <c r="E20" s="12" t="s">
        <v>252</v>
      </c>
      <c r="F20" s="17">
        <v>231600</v>
      </c>
      <c r="G20" s="17">
        <v>2596.35</v>
      </c>
      <c r="H20" s="17">
        <v>4.54</v>
      </c>
    </row>
    <row r="21" spans="2:8" s="12" customFormat="1" x14ac:dyDescent="0.25">
      <c r="B21" s="12" t="s">
        <v>1670</v>
      </c>
      <c r="C21" s="27" t="s">
        <v>143</v>
      </c>
      <c r="D21" s="12" t="s">
        <v>270</v>
      </c>
      <c r="E21" s="12" t="s">
        <v>538</v>
      </c>
      <c r="F21" s="17">
        <v>406600</v>
      </c>
      <c r="G21" s="17">
        <v>2578.0500000000002</v>
      </c>
      <c r="H21" s="17">
        <v>4.5</v>
      </c>
    </row>
    <row r="22" spans="2:8" s="12" customFormat="1" x14ac:dyDescent="0.25">
      <c r="B22" s="12" t="s">
        <v>1720</v>
      </c>
      <c r="C22" s="27" t="s">
        <v>143</v>
      </c>
      <c r="D22" s="12" t="s">
        <v>335</v>
      </c>
      <c r="E22" s="12" t="s">
        <v>618</v>
      </c>
      <c r="F22" s="17">
        <v>195000</v>
      </c>
      <c r="G22" s="17">
        <v>2503.02</v>
      </c>
      <c r="H22" s="17">
        <v>4.37</v>
      </c>
    </row>
    <row r="23" spans="2:8" s="12" customFormat="1" x14ac:dyDescent="0.25">
      <c r="B23" s="12" t="s">
        <v>1781</v>
      </c>
      <c r="C23" s="27" t="s">
        <v>143</v>
      </c>
      <c r="D23" s="12" t="s">
        <v>335</v>
      </c>
      <c r="E23" s="12" t="s">
        <v>695</v>
      </c>
      <c r="F23" s="17">
        <v>305000</v>
      </c>
      <c r="G23" s="17">
        <v>2487.73</v>
      </c>
      <c r="H23" s="17">
        <v>4.3499999999999996</v>
      </c>
    </row>
    <row r="24" spans="2:8" s="12" customFormat="1" x14ac:dyDescent="0.25">
      <c r="B24" s="12" t="s">
        <v>1838</v>
      </c>
      <c r="C24" s="27" t="s">
        <v>143</v>
      </c>
      <c r="D24" s="12" t="s">
        <v>285</v>
      </c>
      <c r="E24" s="12" t="s">
        <v>840</v>
      </c>
      <c r="F24" s="17">
        <v>342000</v>
      </c>
      <c r="G24" s="17">
        <v>2487.02</v>
      </c>
      <c r="H24" s="17">
        <v>4.34</v>
      </c>
    </row>
    <row r="25" spans="2:8" s="12" customFormat="1" x14ac:dyDescent="0.25">
      <c r="B25" s="12" t="s">
        <v>1803</v>
      </c>
      <c r="C25" s="27" t="s">
        <v>143</v>
      </c>
      <c r="D25" s="12" t="s">
        <v>264</v>
      </c>
      <c r="E25" s="12" t="s">
        <v>737</v>
      </c>
      <c r="F25" s="17">
        <v>37000</v>
      </c>
      <c r="G25" s="17">
        <v>1952.71</v>
      </c>
      <c r="H25" s="17">
        <v>3.41</v>
      </c>
    </row>
    <row r="26" spans="2:8" s="12" customFormat="1" x14ac:dyDescent="0.25">
      <c r="B26" s="12" t="s">
        <v>1528</v>
      </c>
      <c r="C26" s="27" t="s">
        <v>143</v>
      </c>
      <c r="D26" s="12" t="s">
        <v>270</v>
      </c>
      <c r="E26" s="12" t="s">
        <v>271</v>
      </c>
      <c r="F26" s="17">
        <v>18500</v>
      </c>
      <c r="G26" s="17">
        <v>1834.37</v>
      </c>
      <c r="H26" s="17">
        <v>3.2</v>
      </c>
    </row>
    <row r="27" spans="2:8" s="12" customFormat="1" x14ac:dyDescent="0.25">
      <c r="B27" s="12" t="s">
        <v>1927</v>
      </c>
      <c r="C27" s="27" t="s">
        <v>143</v>
      </c>
      <c r="D27" s="12" t="s">
        <v>261</v>
      </c>
      <c r="E27" s="12" t="s">
        <v>979</v>
      </c>
      <c r="F27" s="17">
        <v>95000</v>
      </c>
      <c r="G27" s="17">
        <v>1811.94</v>
      </c>
      <c r="H27" s="17">
        <v>3.17</v>
      </c>
    </row>
    <row r="28" spans="2:8" s="12" customFormat="1" x14ac:dyDescent="0.25">
      <c r="B28" s="12" t="s">
        <v>1618</v>
      </c>
      <c r="C28" s="27" t="s">
        <v>143</v>
      </c>
      <c r="D28" s="12" t="s">
        <v>261</v>
      </c>
      <c r="E28" s="12" t="s">
        <v>431</v>
      </c>
      <c r="F28" s="17">
        <v>58800</v>
      </c>
      <c r="G28" s="17">
        <v>1694.15</v>
      </c>
      <c r="H28" s="17">
        <v>2.96</v>
      </c>
    </row>
    <row r="29" spans="2:8" s="12" customFormat="1" x14ac:dyDescent="0.25">
      <c r="B29" s="12" t="s">
        <v>1759</v>
      </c>
      <c r="C29" s="27" t="s">
        <v>143</v>
      </c>
      <c r="D29" s="12" t="s">
        <v>261</v>
      </c>
      <c r="E29" s="12" t="s">
        <v>665</v>
      </c>
      <c r="F29" s="17">
        <v>104000</v>
      </c>
      <c r="G29" s="17">
        <v>1639.51</v>
      </c>
      <c r="H29" s="17">
        <v>2.86</v>
      </c>
    </row>
    <row r="30" spans="2:8" s="12" customFormat="1" x14ac:dyDescent="0.25">
      <c r="B30" s="12" t="s">
        <v>419</v>
      </c>
      <c r="C30" s="27" t="s">
        <v>143</v>
      </c>
      <c r="D30" s="12" t="s">
        <v>250</v>
      </c>
      <c r="E30" s="12" t="s">
        <v>420</v>
      </c>
      <c r="F30" s="17">
        <v>190000</v>
      </c>
      <c r="G30" s="17">
        <v>1577.67</v>
      </c>
      <c r="H30" s="17">
        <v>2.76</v>
      </c>
    </row>
    <row r="31" spans="2:8" s="12" customFormat="1" x14ac:dyDescent="0.25">
      <c r="B31" s="12" t="s">
        <v>1841</v>
      </c>
      <c r="C31" s="27" t="s">
        <v>143</v>
      </c>
      <c r="D31" s="12" t="s">
        <v>261</v>
      </c>
      <c r="E31" s="12" t="s">
        <v>845</v>
      </c>
      <c r="F31" s="17">
        <v>125000</v>
      </c>
      <c r="G31" s="17">
        <v>1506.63</v>
      </c>
      <c r="H31" s="17">
        <v>2.63</v>
      </c>
    </row>
    <row r="32" spans="2:8" s="12" customFormat="1" x14ac:dyDescent="0.25">
      <c r="B32" s="12" t="s">
        <v>1559</v>
      </c>
      <c r="C32" s="27" t="s">
        <v>143</v>
      </c>
      <c r="D32" s="12" t="s">
        <v>261</v>
      </c>
      <c r="E32" s="12" t="s">
        <v>319</v>
      </c>
      <c r="F32" s="17">
        <v>20000</v>
      </c>
      <c r="G32" s="17">
        <v>1401.34</v>
      </c>
      <c r="H32" s="17">
        <v>2.4500000000000002</v>
      </c>
    </row>
    <row r="33" spans="2:8" s="12" customFormat="1" x14ac:dyDescent="0.25">
      <c r="B33" s="12" t="s">
        <v>1970</v>
      </c>
      <c r="C33" s="27" t="s">
        <v>143</v>
      </c>
      <c r="D33" s="12" t="s">
        <v>335</v>
      </c>
      <c r="E33" s="12" t="s">
        <v>1151</v>
      </c>
      <c r="F33" s="17">
        <v>350000</v>
      </c>
      <c r="G33" s="17">
        <v>1340.68</v>
      </c>
      <c r="H33" s="17">
        <v>2.34</v>
      </c>
    </row>
    <row r="34" spans="2:8" s="12" customFormat="1" x14ac:dyDescent="0.25">
      <c r="B34" s="12" t="s">
        <v>1839</v>
      </c>
      <c r="C34" s="27" t="s">
        <v>143</v>
      </c>
      <c r="D34" s="12" t="s">
        <v>285</v>
      </c>
      <c r="E34" s="12" t="s">
        <v>841</v>
      </c>
      <c r="F34" s="17">
        <v>180000</v>
      </c>
      <c r="G34" s="17">
        <v>1301.22</v>
      </c>
      <c r="H34" s="17">
        <v>2.27</v>
      </c>
    </row>
    <row r="35" spans="2:8" s="12" customFormat="1" x14ac:dyDescent="0.25">
      <c r="B35" s="12" t="s">
        <v>1760</v>
      </c>
      <c r="C35" s="27" t="s">
        <v>143</v>
      </c>
      <c r="D35" s="12" t="s">
        <v>264</v>
      </c>
      <c r="E35" s="12" t="s">
        <v>666</v>
      </c>
      <c r="F35" s="17">
        <v>52000</v>
      </c>
      <c r="G35" s="17">
        <v>1090.3599999999999</v>
      </c>
      <c r="H35" s="17">
        <v>1.9</v>
      </c>
    </row>
    <row r="36" spans="2:8" s="12" customFormat="1" x14ac:dyDescent="0.25">
      <c r="B36" s="12" t="s">
        <v>1610</v>
      </c>
      <c r="C36" s="27" t="s">
        <v>143</v>
      </c>
      <c r="D36" s="12" t="s">
        <v>285</v>
      </c>
      <c r="E36" s="12" t="s">
        <v>423</v>
      </c>
      <c r="F36" s="17">
        <v>15000</v>
      </c>
      <c r="G36" s="17">
        <v>1004.66</v>
      </c>
      <c r="H36" s="17">
        <v>1.76</v>
      </c>
    </row>
    <row r="37" spans="2:8" s="12" customFormat="1" x14ac:dyDescent="0.25">
      <c r="B37" s="12" t="s">
        <v>1524</v>
      </c>
      <c r="C37" s="27" t="s">
        <v>143</v>
      </c>
      <c r="D37" s="12" t="s">
        <v>250</v>
      </c>
      <c r="E37" s="12" t="s">
        <v>263</v>
      </c>
      <c r="F37" s="17">
        <v>55000</v>
      </c>
      <c r="G37" s="17">
        <v>924.22</v>
      </c>
      <c r="H37" s="17">
        <v>1.61</v>
      </c>
    </row>
    <row r="38" spans="2:8" s="12" customFormat="1" x14ac:dyDescent="0.25">
      <c r="B38" s="12" t="s">
        <v>381</v>
      </c>
      <c r="C38" s="27" t="s">
        <v>143</v>
      </c>
      <c r="D38" s="12" t="s">
        <v>264</v>
      </c>
      <c r="E38" s="12" t="s">
        <v>382</v>
      </c>
      <c r="F38" s="17">
        <v>52972</v>
      </c>
      <c r="G38" s="17">
        <v>914.85</v>
      </c>
      <c r="H38" s="17">
        <v>1.6</v>
      </c>
    </row>
    <row r="39" spans="2:8" s="12" customFormat="1" x14ac:dyDescent="0.25">
      <c r="B39" s="12" t="s">
        <v>1971</v>
      </c>
      <c r="C39" s="27" t="s">
        <v>143</v>
      </c>
      <c r="D39" s="12" t="s">
        <v>285</v>
      </c>
      <c r="E39" s="12" t="s">
        <v>1152</v>
      </c>
      <c r="F39" s="17">
        <v>151267</v>
      </c>
      <c r="G39" s="17">
        <v>886.58</v>
      </c>
      <c r="H39" s="17">
        <v>1.55</v>
      </c>
    </row>
    <row r="40" spans="2:8" s="12" customFormat="1" x14ac:dyDescent="0.25">
      <c r="B40" s="12" t="s">
        <v>1530</v>
      </c>
      <c r="C40" s="27" t="s">
        <v>143</v>
      </c>
      <c r="D40" s="12" t="s">
        <v>261</v>
      </c>
      <c r="E40" s="12" t="s">
        <v>274</v>
      </c>
      <c r="F40" s="17">
        <v>336169</v>
      </c>
      <c r="G40" s="17">
        <v>857.06</v>
      </c>
      <c r="H40" s="17">
        <v>1.5</v>
      </c>
    </row>
    <row r="41" spans="2:8" s="12" customFormat="1" x14ac:dyDescent="0.25">
      <c r="B41" s="12" t="s">
        <v>1153</v>
      </c>
      <c r="C41" s="27" t="s">
        <v>143</v>
      </c>
      <c r="D41" s="12" t="s">
        <v>297</v>
      </c>
      <c r="E41" s="12" t="s">
        <v>1154</v>
      </c>
      <c r="F41" s="17">
        <v>339090</v>
      </c>
      <c r="G41" s="17">
        <v>682.08</v>
      </c>
      <c r="H41" s="17">
        <v>1.19</v>
      </c>
    </row>
    <row r="42" spans="2:8" s="12" customFormat="1" x14ac:dyDescent="0.25">
      <c r="B42" s="12" t="s">
        <v>1850</v>
      </c>
      <c r="C42" s="27" t="s">
        <v>143</v>
      </c>
      <c r="D42" s="12" t="s">
        <v>261</v>
      </c>
      <c r="E42" s="12" t="s">
        <v>856</v>
      </c>
      <c r="F42" s="17">
        <v>298588</v>
      </c>
      <c r="G42" s="17">
        <v>677.65</v>
      </c>
      <c r="H42" s="17">
        <v>1.18</v>
      </c>
    </row>
    <row r="43" spans="2:8" s="12" customFormat="1" x14ac:dyDescent="0.25">
      <c r="B43" s="12" t="s">
        <v>1944</v>
      </c>
      <c r="C43" s="27" t="s">
        <v>143</v>
      </c>
      <c r="D43" s="12" t="s">
        <v>335</v>
      </c>
      <c r="E43" s="12" t="s">
        <v>1026</v>
      </c>
      <c r="F43" s="17">
        <v>400000</v>
      </c>
      <c r="G43" s="17">
        <v>672.8</v>
      </c>
      <c r="H43" s="17">
        <v>1.18</v>
      </c>
    </row>
    <row r="44" spans="2:8" s="12" customFormat="1" x14ac:dyDescent="0.25">
      <c r="B44" s="12" t="s">
        <v>1685</v>
      </c>
      <c r="C44" s="27" t="s">
        <v>143</v>
      </c>
      <c r="D44" s="12" t="s">
        <v>270</v>
      </c>
      <c r="E44" s="12" t="s">
        <v>558</v>
      </c>
      <c r="F44" s="17">
        <v>80000</v>
      </c>
      <c r="G44" s="17">
        <v>593.48</v>
      </c>
      <c r="H44" s="17">
        <v>1.04</v>
      </c>
    </row>
    <row r="45" spans="2:8" s="12" customFormat="1" x14ac:dyDescent="0.25">
      <c r="B45" s="11" t="s">
        <v>155</v>
      </c>
      <c r="C45" s="62"/>
      <c r="D45" s="11"/>
      <c r="E45" s="11"/>
      <c r="F45" s="60"/>
      <c r="G45" s="60">
        <f>SUM(G12:G44)</f>
        <v>53719.110000000008</v>
      </c>
      <c r="H45" s="60">
        <f>SUM(H12:H44)</f>
        <v>93.850000000000023</v>
      </c>
    </row>
    <row r="46" spans="2:8" s="12" customFormat="1" x14ac:dyDescent="0.25">
      <c r="B46" s="11" t="s">
        <v>156</v>
      </c>
      <c r="C46" s="62"/>
      <c r="D46" s="11"/>
      <c r="E46" s="11"/>
      <c r="F46" s="60"/>
      <c r="G46" s="60">
        <v>2057.15</v>
      </c>
      <c r="H46" s="60">
        <v>3.59</v>
      </c>
    </row>
    <row r="47" spans="2:8" s="12" customFormat="1" x14ac:dyDescent="0.25">
      <c r="B47" s="11" t="s">
        <v>157</v>
      </c>
      <c r="C47" s="62"/>
      <c r="D47" s="11"/>
      <c r="E47" s="11"/>
      <c r="F47" s="60"/>
      <c r="G47" s="60">
        <v>55776.26</v>
      </c>
      <c r="H47" s="60">
        <v>97.44</v>
      </c>
    </row>
    <row r="48" spans="2:8" s="12" customFormat="1" x14ac:dyDescent="0.25">
      <c r="B48" s="11" t="s">
        <v>231</v>
      </c>
      <c r="C48" s="62"/>
      <c r="D48" s="11"/>
      <c r="E48" s="11"/>
      <c r="F48" s="60"/>
      <c r="G48" s="60">
        <v>1466.9047551900017</v>
      </c>
      <c r="H48" s="60">
        <v>2.5600000000000023</v>
      </c>
    </row>
    <row r="49" spans="2:8" s="12" customFormat="1" x14ac:dyDescent="0.25">
      <c r="B49" s="11" t="s">
        <v>159</v>
      </c>
      <c r="C49" s="62"/>
      <c r="D49" s="11"/>
      <c r="E49" s="11"/>
      <c r="F49" s="60"/>
      <c r="G49" s="60">
        <v>57243.164755190002</v>
      </c>
      <c r="H49" s="60">
        <v>100</v>
      </c>
    </row>
    <row r="50" spans="2:8" s="12" customFormat="1" x14ac:dyDescent="0.25">
      <c r="B50" s="12" t="s">
        <v>160</v>
      </c>
      <c r="C50" s="27"/>
      <c r="F50" s="17"/>
      <c r="G50" s="17"/>
      <c r="H50" s="17"/>
    </row>
    <row r="51" spans="2:8" s="12" customFormat="1" x14ac:dyDescent="0.25">
      <c r="B51" s="11" t="s">
        <v>161</v>
      </c>
      <c r="C51" s="27"/>
      <c r="F51" s="17"/>
      <c r="G51" s="17"/>
      <c r="H51" s="17"/>
    </row>
    <row r="52" spans="2:8" s="12" customFormat="1" x14ac:dyDescent="0.25">
      <c r="B52" s="11" t="s">
        <v>162</v>
      </c>
      <c r="C52" s="27" t="s">
        <v>163</v>
      </c>
      <c r="F52" s="17"/>
      <c r="G52" s="17"/>
      <c r="H52" s="17"/>
    </row>
    <row r="53" spans="2:8" s="12" customFormat="1" x14ac:dyDescent="0.25">
      <c r="B53" s="11" t="s">
        <v>166</v>
      </c>
      <c r="C53" s="27" t="s">
        <v>165</v>
      </c>
      <c r="F53" s="17"/>
      <c r="G53" s="17"/>
      <c r="H53" s="17"/>
    </row>
    <row r="54" spans="2:8" s="12" customFormat="1" x14ac:dyDescent="0.25">
      <c r="B54" s="11" t="s">
        <v>167</v>
      </c>
      <c r="C54" s="27" t="s">
        <v>165</v>
      </c>
      <c r="F54" s="17"/>
      <c r="G54" s="17"/>
      <c r="H54" s="17"/>
    </row>
    <row r="55" spans="2:8" s="12" customFormat="1" x14ac:dyDescent="0.25">
      <c r="B55" s="11" t="s">
        <v>168</v>
      </c>
      <c r="C55" s="27" t="s">
        <v>169</v>
      </c>
      <c r="F55" s="17"/>
      <c r="G55" s="17"/>
      <c r="H55" s="17"/>
    </row>
    <row r="56" spans="2:8" s="12" customFormat="1" x14ac:dyDescent="0.25">
      <c r="B56" s="11" t="s">
        <v>1155</v>
      </c>
      <c r="C56" s="62"/>
      <c r="F56" s="17"/>
      <c r="G56" s="17"/>
      <c r="H56" s="17"/>
    </row>
    <row r="57" spans="2:8" s="12" customFormat="1" x14ac:dyDescent="0.25">
      <c r="B57" s="11" t="s">
        <v>1156</v>
      </c>
      <c r="C57" s="62"/>
      <c r="F57" s="17"/>
      <c r="G57" s="17"/>
      <c r="H57" s="17"/>
    </row>
    <row r="58" spans="2:8" s="12" customFormat="1" x14ac:dyDescent="0.25">
      <c r="B58" s="11" t="s">
        <v>1157</v>
      </c>
      <c r="C58" s="62"/>
      <c r="F58" s="17"/>
      <c r="G58" s="17"/>
      <c r="H58" s="17"/>
    </row>
    <row r="59" spans="2:8" s="12" customFormat="1" x14ac:dyDescent="0.25">
      <c r="B59" s="11" t="s">
        <v>1158</v>
      </c>
      <c r="C59" s="62"/>
      <c r="F59" s="17"/>
      <c r="G59" s="17"/>
      <c r="H59" s="17"/>
    </row>
    <row r="60" spans="2:8" s="12" customFormat="1" x14ac:dyDescent="0.25">
      <c r="B60" s="11" t="s">
        <v>1159</v>
      </c>
      <c r="C60" s="62"/>
      <c r="F60" s="17"/>
      <c r="G60" s="17"/>
      <c r="H60" s="17"/>
    </row>
    <row r="61" spans="2:8" s="12" customFormat="1" x14ac:dyDescent="0.25">
      <c r="B61" s="11" t="s">
        <v>1160</v>
      </c>
      <c r="C61" s="62"/>
      <c r="F61" s="17"/>
      <c r="G61" s="17"/>
      <c r="H61" s="17"/>
    </row>
    <row r="62" spans="2:8" s="12" customFormat="1" x14ac:dyDescent="0.25">
      <c r="B62" s="11" t="s">
        <v>1161</v>
      </c>
      <c r="C62" s="62"/>
      <c r="F62" s="17"/>
      <c r="G62" s="17"/>
      <c r="H62" s="17"/>
    </row>
    <row r="63" spans="2:8" s="12" customFormat="1" x14ac:dyDescent="0.25">
      <c r="B63" s="11" t="s">
        <v>1162</v>
      </c>
      <c r="C63" s="62"/>
      <c r="F63" s="17"/>
      <c r="G63" s="17"/>
      <c r="H63" s="17"/>
    </row>
    <row r="64" spans="2:8" s="12" customFormat="1" x14ac:dyDescent="0.25">
      <c r="B64" s="11" t="s">
        <v>1009</v>
      </c>
      <c r="C64" s="62"/>
      <c r="F64" s="17"/>
      <c r="G64" s="17"/>
      <c r="H64" s="17"/>
    </row>
    <row r="65" spans="2:8" s="12" customFormat="1" x14ac:dyDescent="0.25">
      <c r="B65" s="12" t="s">
        <v>174</v>
      </c>
      <c r="C65" s="27"/>
      <c r="F65" s="17"/>
      <c r="G65" s="17"/>
      <c r="H65" s="17"/>
    </row>
    <row r="66" spans="2:8" s="12" customFormat="1" x14ac:dyDescent="0.25">
      <c r="B66" s="12" t="s">
        <v>234</v>
      </c>
      <c r="C66" s="27"/>
      <c r="F66" s="17"/>
      <c r="G66" s="17"/>
      <c r="H66" s="17"/>
    </row>
    <row r="69" spans="2:8" s="12" customFormat="1" x14ac:dyDescent="0.25">
      <c r="B69" s="6" t="s">
        <v>1500</v>
      </c>
      <c r="C69" s="7"/>
      <c r="F69" s="17"/>
      <c r="G69" s="17"/>
      <c r="H69" s="17"/>
    </row>
    <row r="70" spans="2:8" s="12" customFormat="1" ht="30" x14ac:dyDescent="0.25">
      <c r="B70" s="6" t="s">
        <v>235</v>
      </c>
      <c r="C70" s="8" t="s">
        <v>236</v>
      </c>
      <c r="F70" s="17"/>
      <c r="G70" s="17"/>
      <c r="H70" s="17"/>
    </row>
    <row r="71" spans="2:8" s="12" customFormat="1" x14ac:dyDescent="0.25">
      <c r="B71" s="156" t="s">
        <v>237</v>
      </c>
      <c r="C71" s="2"/>
      <c r="F71" s="17"/>
      <c r="G71" s="17"/>
      <c r="H71" s="17"/>
    </row>
    <row r="72" spans="2:8" s="12" customFormat="1" x14ac:dyDescent="0.25">
      <c r="B72" s="156" t="s">
        <v>238</v>
      </c>
      <c r="C72" s="2"/>
      <c r="F72" s="17"/>
      <c r="G72" s="17"/>
      <c r="H72" s="17"/>
    </row>
    <row r="73" spans="2:8" s="12" customFormat="1" x14ac:dyDescent="0.25">
      <c r="B73" s="156" t="s">
        <v>239</v>
      </c>
      <c r="C73" s="2"/>
      <c r="F73" s="17"/>
      <c r="G73" s="17"/>
      <c r="H73" s="17"/>
    </row>
    <row r="74" spans="2:8" s="12" customFormat="1" x14ac:dyDescent="0.25">
      <c r="B74" s="156" t="s">
        <v>240</v>
      </c>
      <c r="C74" s="2"/>
      <c r="F74" s="17"/>
      <c r="G74" s="17"/>
      <c r="H74" s="17"/>
    </row>
    <row r="75" spans="2:8" s="12" customFormat="1" x14ac:dyDescent="0.25">
      <c r="B75" s="156" t="s">
        <v>241</v>
      </c>
      <c r="C75" s="2"/>
      <c r="F75" s="17"/>
      <c r="G75" s="17"/>
      <c r="H75" s="17"/>
    </row>
    <row r="76" spans="2:8" s="12" customFormat="1" x14ac:dyDescent="0.25">
      <c r="B76" s="156" t="s">
        <v>242</v>
      </c>
      <c r="C76" s="2"/>
      <c r="F76" s="17"/>
      <c r="G76" s="17"/>
      <c r="H76" s="17"/>
    </row>
    <row r="77" spans="2:8" s="12" customFormat="1" x14ac:dyDescent="0.25">
      <c r="B77" s="6" t="s">
        <v>243</v>
      </c>
      <c r="C77" s="7"/>
      <c r="F77" s="17"/>
      <c r="G77" s="17"/>
      <c r="H77" s="17"/>
    </row>
    <row r="79" spans="2:8" s="12" customFormat="1" x14ac:dyDescent="0.25">
      <c r="B79" s="156" t="s">
        <v>175</v>
      </c>
      <c r="C79" s="2"/>
      <c r="D79" s="156"/>
      <c r="F79" s="17"/>
      <c r="G79" s="17"/>
      <c r="H79" s="17"/>
    </row>
    <row r="80" spans="2:8" s="12" customFormat="1" ht="30" x14ac:dyDescent="0.25">
      <c r="B80" s="4" t="s">
        <v>176</v>
      </c>
      <c r="C80" s="3" t="s">
        <v>177</v>
      </c>
      <c r="D80" s="4" t="s">
        <v>178</v>
      </c>
      <c r="F80" s="17"/>
      <c r="G80" s="17"/>
      <c r="H80" s="17"/>
    </row>
    <row r="81" spans="2:8" s="12" customFormat="1" x14ac:dyDescent="0.25">
      <c r="B81" s="156" t="s">
        <v>165</v>
      </c>
      <c r="C81" s="2" t="s">
        <v>165</v>
      </c>
      <c r="D81" s="156" t="s">
        <v>165</v>
      </c>
      <c r="F81" s="17"/>
      <c r="G81" s="17"/>
      <c r="H81" s="17"/>
    </row>
    <row r="83" spans="2:8" s="12" customFormat="1" x14ac:dyDescent="0.25">
      <c r="B83" s="6" t="s">
        <v>179</v>
      </c>
      <c r="C83" s="14">
        <v>45443</v>
      </c>
      <c r="D83" s="156"/>
      <c r="E83" s="63"/>
      <c r="F83" s="69"/>
      <c r="G83" s="17"/>
      <c r="H83" s="17"/>
    </row>
    <row r="84" spans="2:8" s="12" customFormat="1" x14ac:dyDescent="0.25">
      <c r="B84" s="6" t="s">
        <v>180</v>
      </c>
      <c r="C84" s="7" t="s">
        <v>181</v>
      </c>
      <c r="D84" s="6" t="s">
        <v>182</v>
      </c>
      <c r="E84" s="64" t="s">
        <v>183</v>
      </c>
      <c r="F84" s="61" t="s">
        <v>184</v>
      </c>
      <c r="G84" s="60"/>
      <c r="H84" s="17"/>
    </row>
    <row r="85" spans="2:8" s="12" customFormat="1" x14ac:dyDescent="0.25">
      <c r="B85" s="67" t="s">
        <v>165</v>
      </c>
      <c r="C85" s="68" t="s">
        <v>165</v>
      </c>
      <c r="D85" s="67" t="s">
        <v>165</v>
      </c>
      <c r="E85" s="66" t="s">
        <v>165</v>
      </c>
      <c r="F85" s="65" t="s">
        <v>165</v>
      </c>
      <c r="G85" s="17"/>
      <c r="H85" s="17"/>
    </row>
    <row r="88" spans="2:8" s="12" customFormat="1" x14ac:dyDescent="0.25">
      <c r="B88" s="11" t="s">
        <v>185</v>
      </c>
      <c r="C88" s="27"/>
      <c r="F88" s="17"/>
      <c r="G88" s="17"/>
      <c r="H88" s="17"/>
    </row>
    <row r="89" spans="2:8" s="12" customFormat="1" x14ac:dyDescent="0.25">
      <c r="B89" s="11"/>
      <c r="C89" s="27"/>
      <c r="F89" s="17"/>
      <c r="G89" s="17"/>
      <c r="H89" s="17"/>
    </row>
    <row r="90" spans="2:8" s="12" customFormat="1" x14ac:dyDescent="0.25">
      <c r="B90" s="11" t="s">
        <v>186</v>
      </c>
      <c r="C90" s="27"/>
      <c r="F90" s="17"/>
      <c r="G90" s="17"/>
      <c r="H90" s="17"/>
    </row>
    <row r="91" spans="2:8" s="12" customFormat="1" x14ac:dyDescent="0.25">
      <c r="B91" s="6" t="s">
        <v>187</v>
      </c>
      <c r="C91" s="7" t="s">
        <v>188</v>
      </c>
      <c r="D91" s="11"/>
      <c r="F91" s="17"/>
      <c r="G91" s="17"/>
      <c r="H91" s="17"/>
    </row>
    <row r="92" spans="2:8" s="12" customFormat="1" x14ac:dyDescent="0.25">
      <c r="B92" s="156" t="s">
        <v>165</v>
      </c>
      <c r="C92" s="2" t="s">
        <v>165</v>
      </c>
      <c r="F92" s="17"/>
      <c r="G92" s="17"/>
      <c r="H92" s="17"/>
    </row>
    <row r="94" spans="2:8" s="12" customFormat="1" x14ac:dyDescent="0.25">
      <c r="B94" s="6" t="s">
        <v>189</v>
      </c>
      <c r="C94" s="7" t="s">
        <v>188</v>
      </c>
      <c r="F94" s="17"/>
      <c r="G94" s="17"/>
      <c r="H94" s="17"/>
    </row>
    <row r="95" spans="2:8" s="12" customFormat="1" x14ac:dyDescent="0.25">
      <c r="B95" s="156" t="s">
        <v>165</v>
      </c>
      <c r="C95" s="2" t="s">
        <v>165</v>
      </c>
      <c r="F95" s="17"/>
      <c r="G95" s="17"/>
      <c r="H95" s="17"/>
    </row>
    <row r="97" spans="2:8" s="12" customFormat="1" x14ac:dyDescent="0.25">
      <c r="B97" s="6" t="s">
        <v>165</v>
      </c>
      <c r="C97" s="7" t="s">
        <v>165</v>
      </c>
      <c r="F97" s="17"/>
      <c r="G97" s="17"/>
      <c r="H97" s="17"/>
    </row>
    <row r="98" spans="2:8" s="12" customFormat="1" x14ac:dyDescent="0.25">
      <c r="B98" s="156" t="s">
        <v>165</v>
      </c>
      <c r="C98" s="2" t="s">
        <v>165</v>
      </c>
      <c r="F98" s="17"/>
      <c r="G98" s="17"/>
      <c r="H98" s="17"/>
    </row>
    <row r="100" spans="2:8" s="12" customFormat="1" x14ac:dyDescent="0.25">
      <c r="B100" s="64" t="s">
        <v>190</v>
      </c>
      <c r="C100" s="7" t="s">
        <v>191</v>
      </c>
      <c r="F100" s="17"/>
      <c r="G100" s="17"/>
      <c r="H100" s="17"/>
    </row>
    <row r="101" spans="2:8" s="12" customFormat="1" x14ac:dyDescent="0.25">
      <c r="B101" s="63" t="s">
        <v>165</v>
      </c>
      <c r="C101" s="2" t="s">
        <v>165</v>
      </c>
      <c r="F101" s="17"/>
      <c r="G101" s="17"/>
      <c r="H101" s="17"/>
    </row>
    <row r="103" spans="2:8" s="12" customFormat="1" x14ac:dyDescent="0.25">
      <c r="B103" s="6" t="s">
        <v>192</v>
      </c>
      <c r="C103" s="7" t="s">
        <v>165</v>
      </c>
      <c r="F103" s="17"/>
      <c r="G103" s="17"/>
      <c r="H103" s="17"/>
    </row>
    <row r="105" spans="2:8" s="12" customFormat="1" x14ac:dyDescent="0.25">
      <c r="B105" s="6" t="s">
        <v>193</v>
      </c>
      <c r="C105" s="14">
        <v>45443</v>
      </c>
      <c r="D105" s="156"/>
      <c r="E105" s="63"/>
      <c r="F105" s="69"/>
      <c r="G105" s="17"/>
      <c r="H105" s="17"/>
    </row>
    <row r="106" spans="2:8" s="12" customFormat="1" x14ac:dyDescent="0.25">
      <c r="B106" s="6" t="s">
        <v>180</v>
      </c>
      <c r="C106" s="7" t="s">
        <v>181</v>
      </c>
      <c r="D106" s="6" t="s">
        <v>182</v>
      </c>
      <c r="E106" s="64" t="s">
        <v>183</v>
      </c>
      <c r="F106" s="61" t="s">
        <v>184</v>
      </c>
      <c r="G106" s="60"/>
      <c r="H106" s="17"/>
    </row>
    <row r="107" spans="2:8" s="12" customFormat="1" x14ac:dyDescent="0.25">
      <c r="B107" s="67" t="s">
        <v>165</v>
      </c>
      <c r="C107" s="68" t="s">
        <v>165</v>
      </c>
      <c r="D107" s="67" t="s">
        <v>165</v>
      </c>
      <c r="E107" s="66" t="s">
        <v>165</v>
      </c>
      <c r="F107" s="65" t="s">
        <v>165</v>
      </c>
      <c r="G107" s="17"/>
      <c r="H107" s="17"/>
    </row>
    <row r="108" spans="2:8" s="12" customFormat="1" x14ac:dyDescent="0.25">
      <c r="B108" s="11" t="s">
        <v>185</v>
      </c>
      <c r="C108" s="27"/>
      <c r="F108" s="17"/>
      <c r="G108" s="17"/>
      <c r="H108" s="17"/>
    </row>
    <row r="109" spans="2:8" s="12" customFormat="1" x14ac:dyDescent="0.25">
      <c r="B109" s="11"/>
      <c r="C109" s="27"/>
      <c r="F109" s="17"/>
      <c r="G109" s="17"/>
      <c r="H109" s="17"/>
    </row>
    <row r="110" spans="2:8" s="12" customFormat="1" x14ac:dyDescent="0.25">
      <c r="B110" s="11" t="s">
        <v>186</v>
      </c>
      <c r="C110" s="27"/>
      <c r="F110" s="17"/>
      <c r="G110" s="17"/>
      <c r="H110" s="17"/>
    </row>
    <row r="111" spans="2:8" s="12" customFormat="1" x14ac:dyDescent="0.25">
      <c r="B111" s="6" t="s">
        <v>187</v>
      </c>
      <c r="C111" s="7" t="s">
        <v>188</v>
      </c>
      <c r="D111" s="11"/>
      <c r="F111" s="17"/>
      <c r="G111" s="17"/>
      <c r="H111" s="17"/>
    </row>
    <row r="112" spans="2:8" s="12" customFormat="1" x14ac:dyDescent="0.25">
      <c r="B112" s="156" t="s">
        <v>165</v>
      </c>
      <c r="C112" s="2" t="s">
        <v>165</v>
      </c>
      <c r="F112" s="17"/>
      <c r="G112" s="17"/>
      <c r="H112" s="17"/>
    </row>
    <row r="114" spans="2:8" s="12" customFormat="1" x14ac:dyDescent="0.25">
      <c r="B114" s="6" t="s">
        <v>189</v>
      </c>
      <c r="C114" s="7" t="s">
        <v>188</v>
      </c>
      <c r="F114" s="17"/>
      <c r="G114" s="17"/>
      <c r="H114" s="17"/>
    </row>
    <row r="115" spans="2:8" s="12" customFormat="1" x14ac:dyDescent="0.25">
      <c r="B115" s="156" t="s">
        <v>165</v>
      </c>
      <c r="C115" s="2" t="s">
        <v>165</v>
      </c>
      <c r="F115" s="17"/>
      <c r="G115" s="17"/>
      <c r="H115" s="17"/>
    </row>
    <row r="117" spans="2:8" s="12" customFormat="1" x14ac:dyDescent="0.25">
      <c r="B117" s="6" t="s">
        <v>165</v>
      </c>
      <c r="C117" s="7" t="s">
        <v>165</v>
      </c>
      <c r="F117" s="17"/>
      <c r="G117" s="17"/>
      <c r="H117" s="17"/>
    </row>
    <row r="118" spans="2:8" s="12" customFormat="1" x14ac:dyDescent="0.25">
      <c r="B118" s="156" t="s">
        <v>165</v>
      </c>
      <c r="C118" s="2" t="s">
        <v>165</v>
      </c>
      <c r="F118" s="17"/>
      <c r="G118" s="17"/>
      <c r="H118" s="17"/>
    </row>
    <row r="120" spans="2:8" s="12" customFormat="1" x14ac:dyDescent="0.25">
      <c r="B120" s="64" t="s">
        <v>190</v>
      </c>
      <c r="C120" s="7" t="s">
        <v>191</v>
      </c>
      <c r="F120" s="17"/>
      <c r="G120" s="17"/>
      <c r="H120" s="17"/>
    </row>
    <row r="121" spans="2:8" s="12" customFormat="1" x14ac:dyDescent="0.25">
      <c r="B121" s="63" t="s">
        <v>165</v>
      </c>
      <c r="C121" s="2" t="s">
        <v>165</v>
      </c>
      <c r="F121" s="17"/>
      <c r="G121" s="17"/>
      <c r="H121" s="17"/>
    </row>
    <row r="123" spans="2:8" s="12" customFormat="1" x14ac:dyDescent="0.25">
      <c r="B123" s="6" t="s">
        <v>192</v>
      </c>
      <c r="C123" s="7" t="s">
        <v>165</v>
      </c>
      <c r="F123" s="17"/>
      <c r="G123" s="17"/>
      <c r="H123" s="17"/>
    </row>
    <row r="126" spans="2:8" s="12" customFormat="1" x14ac:dyDescent="0.25">
      <c r="B126" s="11" t="s">
        <v>194</v>
      </c>
      <c r="C126" s="27"/>
      <c r="F126" s="17"/>
      <c r="G126" s="17"/>
      <c r="H126" s="17"/>
    </row>
    <row r="128" spans="2:8" s="12" customFormat="1" x14ac:dyDescent="0.25">
      <c r="B128" s="6" t="s">
        <v>180</v>
      </c>
      <c r="C128" s="7" t="s">
        <v>195</v>
      </c>
      <c r="D128" s="6" t="s">
        <v>196</v>
      </c>
      <c r="E128" s="6" t="s">
        <v>197</v>
      </c>
      <c r="F128" s="60"/>
      <c r="G128" s="17"/>
      <c r="H128" s="17"/>
    </row>
    <row r="129" spans="2:80" s="12" customFormat="1" x14ac:dyDescent="0.25">
      <c r="B129" s="156" t="s">
        <v>165</v>
      </c>
      <c r="C129" s="2" t="s">
        <v>165</v>
      </c>
      <c r="D129" s="156" t="s">
        <v>165</v>
      </c>
      <c r="E129" s="156" t="s">
        <v>165</v>
      </c>
      <c r="F129" s="17"/>
      <c r="G129" s="17"/>
      <c r="H129" s="17"/>
    </row>
    <row r="132" spans="2:80" s="12" customFormat="1" x14ac:dyDescent="0.25">
      <c r="B132" s="11" t="s">
        <v>198</v>
      </c>
      <c r="C132" s="62" t="s">
        <v>165</v>
      </c>
      <c r="D132" s="11"/>
      <c r="E132" s="11"/>
      <c r="F132" s="60"/>
      <c r="G132" s="60"/>
      <c r="H132" s="60"/>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row>
    <row r="134" spans="2:80" s="12" customFormat="1" x14ac:dyDescent="0.25">
      <c r="B134" s="11" t="s">
        <v>199</v>
      </c>
      <c r="C134" s="27"/>
      <c r="F134" s="17"/>
      <c r="G134" s="17"/>
      <c r="H134" s="17"/>
    </row>
    <row r="136" spans="2:80" s="12" customFormat="1" x14ac:dyDescent="0.25">
      <c r="B136" s="6" t="s">
        <v>200</v>
      </c>
      <c r="C136" s="7" t="s">
        <v>188</v>
      </c>
      <c r="D136" s="11"/>
      <c r="F136" s="17"/>
      <c r="G136" s="17"/>
      <c r="H136" s="17"/>
    </row>
    <row r="137" spans="2:80" s="12" customFormat="1" x14ac:dyDescent="0.25">
      <c r="B137" s="156" t="s">
        <v>165</v>
      </c>
      <c r="C137" s="2" t="s">
        <v>165</v>
      </c>
      <c r="F137" s="17"/>
      <c r="G137" s="17"/>
      <c r="H137" s="17"/>
    </row>
    <row r="140" spans="2:80" s="12" customFormat="1" x14ac:dyDescent="0.25">
      <c r="B140" s="6" t="s">
        <v>201</v>
      </c>
      <c r="C140" s="7" t="s">
        <v>202</v>
      </c>
      <c r="D140" s="11"/>
      <c r="F140" s="17"/>
      <c r="G140" s="17"/>
      <c r="H140" s="17"/>
    </row>
    <row r="141" spans="2:80" s="12" customFormat="1" x14ac:dyDescent="0.25">
      <c r="B141" s="156" t="s">
        <v>165</v>
      </c>
      <c r="C141" s="2" t="s">
        <v>165</v>
      </c>
      <c r="F141" s="17"/>
      <c r="G141" s="17"/>
      <c r="H141" s="17"/>
    </row>
    <row r="144" spans="2:80" s="12" customFormat="1" x14ac:dyDescent="0.25">
      <c r="B144" s="11" t="s">
        <v>203</v>
      </c>
      <c r="C144" s="27"/>
      <c r="F144" s="17"/>
      <c r="G144" s="17"/>
      <c r="H144" s="17"/>
    </row>
    <row r="147" spans="2:80" s="12" customFormat="1" x14ac:dyDescent="0.25">
      <c r="B147" s="11" t="s">
        <v>204</v>
      </c>
      <c r="C147" s="27"/>
      <c r="F147" s="17"/>
      <c r="G147" s="17"/>
      <c r="H147" s="17"/>
    </row>
    <row r="149" spans="2:80" s="12" customFormat="1" x14ac:dyDescent="0.25">
      <c r="B149" s="6" t="s">
        <v>180</v>
      </c>
      <c r="C149" s="7" t="s">
        <v>205</v>
      </c>
      <c r="D149" s="6" t="s">
        <v>195</v>
      </c>
      <c r="E149" s="6" t="s">
        <v>196</v>
      </c>
      <c r="F149" s="61" t="s">
        <v>197</v>
      </c>
      <c r="G149" s="60"/>
      <c r="H149" s="17"/>
    </row>
    <row r="150" spans="2:80" s="12" customFormat="1" x14ac:dyDescent="0.25">
      <c r="B150" s="156" t="s">
        <v>165</v>
      </c>
      <c r="C150" s="2" t="s">
        <v>165</v>
      </c>
      <c r="D150" s="156" t="s">
        <v>165</v>
      </c>
      <c r="E150" s="156" t="s">
        <v>165</v>
      </c>
      <c r="F150" s="59" t="s">
        <v>165</v>
      </c>
      <c r="G150" s="17"/>
      <c r="H150" s="17"/>
    </row>
    <row r="153" spans="2:80" s="12" customFormat="1" x14ac:dyDescent="0.25">
      <c r="B153" s="11" t="s">
        <v>198</v>
      </c>
      <c r="C153" s="62" t="s">
        <v>165</v>
      </c>
      <c r="D153" s="11"/>
      <c r="E153" s="11"/>
      <c r="F153" s="60"/>
      <c r="G153" s="60"/>
      <c r="H153" s="60"/>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row>
    <row r="155" spans="2:80" s="12" customFormat="1" x14ac:dyDescent="0.25">
      <c r="B155" s="11" t="s">
        <v>199</v>
      </c>
      <c r="C155" s="27"/>
      <c r="F155" s="17"/>
      <c r="G155" s="17"/>
      <c r="H155" s="17"/>
    </row>
    <row r="157" spans="2:80" s="12" customFormat="1" x14ac:dyDescent="0.25">
      <c r="B157" s="6" t="s">
        <v>200</v>
      </c>
      <c r="C157" s="7" t="s">
        <v>188</v>
      </c>
      <c r="D157" s="11"/>
      <c r="F157" s="17"/>
      <c r="G157" s="17"/>
      <c r="H157" s="17"/>
    </row>
    <row r="158" spans="2:80" s="12" customFormat="1" x14ac:dyDescent="0.25">
      <c r="B158" s="156" t="s">
        <v>165</v>
      </c>
      <c r="C158" s="2" t="s">
        <v>165</v>
      </c>
      <c r="F158" s="17"/>
      <c r="G158" s="17"/>
      <c r="H158" s="17"/>
    </row>
    <row r="161" spans="2:8" s="12" customFormat="1" x14ac:dyDescent="0.25">
      <c r="B161" s="6" t="s">
        <v>201</v>
      </c>
      <c r="C161" s="7" t="s">
        <v>202</v>
      </c>
      <c r="D161" s="11"/>
      <c r="F161" s="17"/>
      <c r="G161" s="17"/>
      <c r="H161" s="17"/>
    </row>
    <row r="162" spans="2:8" s="12" customFormat="1" x14ac:dyDescent="0.25">
      <c r="B162" s="156" t="s">
        <v>165</v>
      </c>
      <c r="C162" s="2" t="s">
        <v>165</v>
      </c>
      <c r="F162" s="17"/>
      <c r="G162" s="17"/>
      <c r="H162" s="17"/>
    </row>
    <row r="165" spans="2:8" s="12" customFormat="1" x14ac:dyDescent="0.25">
      <c r="B165" s="11" t="s">
        <v>203</v>
      </c>
      <c r="C165" s="27"/>
      <c r="F165" s="17"/>
      <c r="G165" s="17"/>
      <c r="H165" s="17"/>
    </row>
    <row r="168" spans="2:8" s="12" customFormat="1" x14ac:dyDescent="0.25">
      <c r="B168" s="11" t="s">
        <v>206</v>
      </c>
      <c r="C168" s="27"/>
      <c r="F168" s="17"/>
      <c r="G168" s="17"/>
      <c r="H168" s="17"/>
    </row>
    <row r="169" spans="2:8" s="12" customFormat="1" x14ac:dyDescent="0.25">
      <c r="B169" s="6" t="s">
        <v>180</v>
      </c>
      <c r="C169" s="7" t="s">
        <v>207</v>
      </c>
      <c r="D169" s="6" t="s">
        <v>208</v>
      </c>
      <c r="E169" s="6" t="s">
        <v>209</v>
      </c>
      <c r="F169" s="61" t="s">
        <v>210</v>
      </c>
      <c r="G169" s="60"/>
      <c r="H169" s="17"/>
    </row>
    <row r="170" spans="2:8" s="12" customFormat="1" x14ac:dyDescent="0.25">
      <c r="B170" s="156" t="s">
        <v>165</v>
      </c>
      <c r="C170" s="2" t="s">
        <v>165</v>
      </c>
      <c r="D170" s="156" t="s">
        <v>165</v>
      </c>
      <c r="E170" s="156" t="s">
        <v>165</v>
      </c>
      <c r="F170" s="59" t="s">
        <v>165</v>
      </c>
      <c r="G170" s="17"/>
      <c r="H170" s="17"/>
    </row>
    <row r="171" spans="2:8" s="12" customFormat="1" x14ac:dyDescent="0.25">
      <c r="B171" s="12" t="s">
        <v>211</v>
      </c>
      <c r="C171" s="27"/>
      <c r="F171" s="17"/>
      <c r="G171" s="17"/>
      <c r="H171" s="17"/>
    </row>
  </sheetData>
  <mergeCells count="3">
    <mergeCell ref="B1:E1"/>
    <mergeCell ref="C3:C7"/>
    <mergeCell ref="D3:D7"/>
  </mergeCells>
  <hyperlinks>
    <hyperlink ref="A1" location="Index!A1" display="Index" xr:uid="{0136BCE5-466E-48EE-8B74-0D4F89C834CC}"/>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CB0F-3535-402E-993E-6395AB759CA0}">
  <sheetPr codeName="Sheet29"/>
  <dimension ref="A1:CB170"/>
  <sheetViews>
    <sheetView topLeftCell="A41"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59</v>
      </c>
      <c r="C1" s="188"/>
      <c r="D1" s="188"/>
      <c r="E1" s="188"/>
      <c r="F1" s="17"/>
      <c r="G1" s="17"/>
      <c r="H1" s="17"/>
    </row>
    <row r="3" spans="1:9" s="12" customFormat="1" ht="15" customHeight="1" x14ac:dyDescent="0.25">
      <c r="B3" s="1" t="s">
        <v>1163</v>
      </c>
      <c r="C3" s="178"/>
      <c r="D3" s="179"/>
      <c r="F3" s="17"/>
      <c r="G3" s="17"/>
      <c r="H3" s="17"/>
    </row>
    <row r="4" spans="1:9" s="12" customFormat="1" ht="30" customHeight="1" x14ac:dyDescent="0.25">
      <c r="B4" s="159" t="s">
        <v>1164</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159" t="s">
        <v>343</v>
      </c>
      <c r="C6" s="178"/>
      <c r="D6" s="179"/>
      <c r="F6" s="17"/>
      <c r="G6" s="17"/>
      <c r="H6" s="17"/>
    </row>
    <row r="7" spans="1:9" s="12" customFormat="1" ht="30" customHeight="1" x14ac:dyDescent="0.25">
      <c r="B7" s="159" t="s">
        <v>1165</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1623</v>
      </c>
      <c r="C15" s="27" t="s">
        <v>143</v>
      </c>
      <c r="D15" s="12" t="s">
        <v>144</v>
      </c>
      <c r="E15" s="12" t="s">
        <v>437</v>
      </c>
      <c r="F15" s="17">
        <v>1060500</v>
      </c>
      <c r="G15" s="17">
        <v>13027.71</v>
      </c>
      <c r="H15" s="17">
        <v>7.79</v>
      </c>
    </row>
    <row r="16" spans="1:9" s="12" customFormat="1" x14ac:dyDescent="0.25">
      <c r="B16" s="12" t="s">
        <v>1514</v>
      </c>
      <c r="C16" s="27" t="s">
        <v>143</v>
      </c>
      <c r="D16" s="12" t="s">
        <v>250</v>
      </c>
      <c r="E16" s="12" t="s">
        <v>251</v>
      </c>
      <c r="F16" s="17">
        <v>827000</v>
      </c>
      <c r="G16" s="17">
        <v>12665.92</v>
      </c>
      <c r="H16" s="17">
        <v>7.57</v>
      </c>
    </row>
    <row r="17" spans="2:8" s="12" customFormat="1" x14ac:dyDescent="0.25">
      <c r="B17" s="12" t="s">
        <v>1516</v>
      </c>
      <c r="C17" s="27" t="s">
        <v>143</v>
      </c>
      <c r="D17" s="12" t="s">
        <v>253</v>
      </c>
      <c r="E17" s="12" t="s">
        <v>254</v>
      </c>
      <c r="F17" s="17">
        <v>277974</v>
      </c>
      <c r="G17" s="17">
        <v>7952.28</v>
      </c>
      <c r="H17" s="17">
        <v>4.76</v>
      </c>
    </row>
    <row r="18" spans="2:8" s="12" customFormat="1" x14ac:dyDescent="0.25">
      <c r="B18" s="12" t="s">
        <v>1521</v>
      </c>
      <c r="C18" s="27" t="s">
        <v>143</v>
      </c>
      <c r="D18" s="12" t="s">
        <v>250</v>
      </c>
      <c r="E18" s="12" t="s">
        <v>258</v>
      </c>
      <c r="F18" s="17">
        <v>680200</v>
      </c>
      <c r="G18" s="17">
        <v>7904.94</v>
      </c>
      <c r="H18" s="17">
        <v>4.7300000000000004</v>
      </c>
    </row>
    <row r="19" spans="2:8" s="12" customFormat="1" x14ac:dyDescent="0.25">
      <c r="B19" s="12" t="s">
        <v>419</v>
      </c>
      <c r="C19" s="27" t="s">
        <v>143</v>
      </c>
      <c r="D19" s="12" t="s">
        <v>250</v>
      </c>
      <c r="E19" s="12" t="s">
        <v>420</v>
      </c>
      <c r="F19" s="17">
        <v>838700</v>
      </c>
      <c r="G19" s="17">
        <v>6964.15</v>
      </c>
      <c r="H19" s="17">
        <v>4.16</v>
      </c>
    </row>
    <row r="20" spans="2:8" s="12" customFormat="1" x14ac:dyDescent="0.25">
      <c r="B20" s="12" t="s">
        <v>1619</v>
      </c>
      <c r="C20" s="27" t="s">
        <v>143</v>
      </c>
      <c r="D20" s="12" t="s">
        <v>250</v>
      </c>
      <c r="E20" s="12" t="s">
        <v>432</v>
      </c>
      <c r="F20" s="17">
        <v>460000</v>
      </c>
      <c r="G20" s="17">
        <v>6724.51</v>
      </c>
      <c r="H20" s="17">
        <v>4.0199999999999996</v>
      </c>
    </row>
    <row r="21" spans="2:8" s="12" customFormat="1" x14ac:dyDescent="0.25">
      <c r="B21" s="12" t="s">
        <v>1612</v>
      </c>
      <c r="C21" s="27" t="s">
        <v>143</v>
      </c>
      <c r="D21" s="12" t="s">
        <v>328</v>
      </c>
      <c r="E21" s="12" t="s">
        <v>425</v>
      </c>
      <c r="F21" s="17">
        <v>1815000</v>
      </c>
      <c r="G21" s="17">
        <v>6515.85</v>
      </c>
      <c r="H21" s="17">
        <v>3.9</v>
      </c>
    </row>
    <row r="22" spans="2:8" s="12" customFormat="1" x14ac:dyDescent="0.25">
      <c r="B22" s="12" t="s">
        <v>1515</v>
      </c>
      <c r="C22" s="27" t="s">
        <v>143</v>
      </c>
      <c r="D22" s="12" t="s">
        <v>250</v>
      </c>
      <c r="E22" s="12" t="s">
        <v>252</v>
      </c>
      <c r="F22" s="17">
        <v>557680</v>
      </c>
      <c r="G22" s="17">
        <v>6251.87</v>
      </c>
      <c r="H22" s="17">
        <v>3.74</v>
      </c>
    </row>
    <row r="23" spans="2:8" s="12" customFormat="1" x14ac:dyDescent="0.25">
      <c r="B23" s="12" t="s">
        <v>1735</v>
      </c>
      <c r="C23" s="27" t="s">
        <v>143</v>
      </c>
      <c r="D23" s="12" t="s">
        <v>278</v>
      </c>
      <c r="E23" s="12" t="s">
        <v>635</v>
      </c>
      <c r="F23" s="17">
        <v>803967</v>
      </c>
      <c r="G23" s="17">
        <v>5937.3</v>
      </c>
      <c r="H23" s="17">
        <v>3.55</v>
      </c>
    </row>
    <row r="24" spans="2:8" s="12" customFormat="1" x14ac:dyDescent="0.25">
      <c r="B24" s="12" t="s">
        <v>1615</v>
      </c>
      <c r="C24" s="27" t="s">
        <v>143</v>
      </c>
      <c r="D24" s="12" t="s">
        <v>328</v>
      </c>
      <c r="E24" s="12" t="s">
        <v>428</v>
      </c>
      <c r="F24" s="17">
        <v>1906666</v>
      </c>
      <c r="G24" s="17">
        <v>5910.66</v>
      </c>
      <c r="H24" s="17">
        <v>3.53</v>
      </c>
    </row>
    <row r="25" spans="2:8" s="12" customFormat="1" x14ac:dyDescent="0.25">
      <c r="B25" s="12" t="s">
        <v>1716</v>
      </c>
      <c r="C25" s="27" t="s">
        <v>143</v>
      </c>
      <c r="D25" s="12" t="s">
        <v>447</v>
      </c>
      <c r="E25" s="12" t="s">
        <v>614</v>
      </c>
      <c r="F25" s="17">
        <v>2550000</v>
      </c>
      <c r="G25" s="17">
        <v>5712</v>
      </c>
      <c r="H25" s="17">
        <v>3.42</v>
      </c>
    </row>
    <row r="26" spans="2:8" s="12" customFormat="1" x14ac:dyDescent="0.25">
      <c r="B26" s="12" t="s">
        <v>1564</v>
      </c>
      <c r="C26" s="27" t="s">
        <v>143</v>
      </c>
      <c r="D26" s="12" t="s">
        <v>297</v>
      </c>
      <c r="E26" s="12" t="s">
        <v>327</v>
      </c>
      <c r="F26" s="17">
        <v>3076447</v>
      </c>
      <c r="G26" s="17">
        <v>5511.45</v>
      </c>
      <c r="H26" s="17">
        <v>3.3</v>
      </c>
    </row>
    <row r="27" spans="2:8" s="12" customFormat="1" x14ac:dyDescent="0.25">
      <c r="B27" s="12" t="s">
        <v>1522</v>
      </c>
      <c r="C27" s="27" t="s">
        <v>143</v>
      </c>
      <c r="D27" s="12" t="s">
        <v>259</v>
      </c>
      <c r="E27" s="12" t="s">
        <v>260</v>
      </c>
      <c r="F27" s="17">
        <v>143941</v>
      </c>
      <c r="G27" s="17">
        <v>5281.63</v>
      </c>
      <c r="H27" s="17">
        <v>3.16</v>
      </c>
    </row>
    <row r="28" spans="2:8" s="12" customFormat="1" x14ac:dyDescent="0.25">
      <c r="B28" s="12" t="s">
        <v>1762</v>
      </c>
      <c r="C28" s="27" t="s">
        <v>143</v>
      </c>
      <c r="D28" s="12" t="s">
        <v>275</v>
      </c>
      <c r="E28" s="12" t="s">
        <v>668</v>
      </c>
      <c r="F28" s="17">
        <v>105617</v>
      </c>
      <c r="G28" s="17">
        <v>5080.6499999999996</v>
      </c>
      <c r="H28" s="17">
        <v>3.04</v>
      </c>
    </row>
    <row r="29" spans="2:8" s="12" customFormat="1" x14ac:dyDescent="0.25">
      <c r="B29" s="12" t="s">
        <v>1835</v>
      </c>
      <c r="C29" s="27" t="s">
        <v>143</v>
      </c>
      <c r="D29" s="12" t="s">
        <v>266</v>
      </c>
      <c r="E29" s="12" t="s">
        <v>814</v>
      </c>
      <c r="F29" s="17">
        <v>3300000</v>
      </c>
      <c r="G29" s="17">
        <v>4991.25</v>
      </c>
      <c r="H29" s="17">
        <v>2.98</v>
      </c>
    </row>
    <row r="30" spans="2:8" s="12" customFormat="1" x14ac:dyDescent="0.25">
      <c r="B30" s="12" t="s">
        <v>1540</v>
      </c>
      <c r="C30" s="27" t="s">
        <v>143</v>
      </c>
      <c r="D30" s="12" t="s">
        <v>270</v>
      </c>
      <c r="E30" s="12" t="s">
        <v>290</v>
      </c>
      <c r="F30" s="17">
        <v>189746</v>
      </c>
      <c r="G30" s="17">
        <v>4831.6899999999996</v>
      </c>
      <c r="H30" s="17">
        <v>2.89</v>
      </c>
    </row>
    <row r="31" spans="2:8" s="12" customFormat="1" x14ac:dyDescent="0.25">
      <c r="B31" s="12" t="s">
        <v>1754</v>
      </c>
      <c r="C31" s="27" t="s">
        <v>143</v>
      </c>
      <c r="D31" s="12" t="s">
        <v>275</v>
      </c>
      <c r="E31" s="12" t="s">
        <v>660</v>
      </c>
      <c r="F31" s="17">
        <v>294667</v>
      </c>
      <c r="G31" s="17">
        <v>4663.25</v>
      </c>
      <c r="H31" s="17">
        <v>2.79</v>
      </c>
    </row>
    <row r="32" spans="2:8" s="12" customFormat="1" x14ac:dyDescent="0.25">
      <c r="B32" s="12" t="s">
        <v>1801</v>
      </c>
      <c r="C32" s="27" t="s">
        <v>143</v>
      </c>
      <c r="D32" s="12" t="s">
        <v>285</v>
      </c>
      <c r="E32" s="12" t="s">
        <v>735</v>
      </c>
      <c r="F32" s="17">
        <v>872500</v>
      </c>
      <c r="G32" s="17">
        <v>4296.63</v>
      </c>
      <c r="H32" s="17">
        <v>2.57</v>
      </c>
    </row>
    <row r="33" spans="2:8" s="12" customFormat="1" x14ac:dyDescent="0.25">
      <c r="B33" s="12" t="s">
        <v>1846</v>
      </c>
      <c r="C33" s="27" t="s">
        <v>143</v>
      </c>
      <c r="D33" s="12" t="s">
        <v>304</v>
      </c>
      <c r="E33" s="12" t="s">
        <v>851</v>
      </c>
      <c r="F33" s="17">
        <v>318050</v>
      </c>
      <c r="G33" s="17">
        <v>4163.43</v>
      </c>
      <c r="H33" s="17">
        <v>2.4900000000000002</v>
      </c>
    </row>
    <row r="34" spans="2:8" s="12" customFormat="1" x14ac:dyDescent="0.25">
      <c r="B34" s="12" t="s">
        <v>1592</v>
      </c>
      <c r="C34" s="27" t="s">
        <v>143</v>
      </c>
      <c r="D34" s="12" t="s">
        <v>297</v>
      </c>
      <c r="E34" s="12" t="s">
        <v>378</v>
      </c>
      <c r="F34" s="17">
        <v>560919</v>
      </c>
      <c r="G34" s="17">
        <v>4093.87</v>
      </c>
      <c r="H34" s="17">
        <v>2.4500000000000002</v>
      </c>
    </row>
    <row r="35" spans="2:8" s="12" customFormat="1" x14ac:dyDescent="0.25">
      <c r="B35" s="12" t="s">
        <v>1533</v>
      </c>
      <c r="C35" s="27" t="s">
        <v>143</v>
      </c>
      <c r="D35" s="12" t="s">
        <v>278</v>
      </c>
      <c r="E35" s="12" t="s">
        <v>279</v>
      </c>
      <c r="F35" s="17">
        <v>73050</v>
      </c>
      <c r="G35" s="17">
        <v>3948.1</v>
      </c>
      <c r="H35" s="17">
        <v>2.36</v>
      </c>
    </row>
    <row r="36" spans="2:8" s="12" customFormat="1" x14ac:dyDescent="0.25">
      <c r="B36" s="12" t="s">
        <v>1972</v>
      </c>
      <c r="C36" s="27" t="s">
        <v>143</v>
      </c>
      <c r="D36" s="12" t="s">
        <v>347</v>
      </c>
      <c r="E36" s="12" t="s">
        <v>1166</v>
      </c>
      <c r="F36" s="17">
        <v>1972408</v>
      </c>
      <c r="G36" s="17">
        <v>3615.42</v>
      </c>
      <c r="H36" s="17">
        <v>2.16</v>
      </c>
    </row>
    <row r="37" spans="2:8" s="12" customFormat="1" x14ac:dyDescent="0.25">
      <c r="B37" s="12" t="s">
        <v>1696</v>
      </c>
      <c r="C37" s="27" t="s">
        <v>143</v>
      </c>
      <c r="D37" s="12" t="s">
        <v>295</v>
      </c>
      <c r="E37" s="12" t="s">
        <v>581</v>
      </c>
      <c r="F37" s="17">
        <v>260000</v>
      </c>
      <c r="G37" s="17">
        <v>3604.64</v>
      </c>
      <c r="H37" s="17">
        <v>2.16</v>
      </c>
    </row>
    <row r="38" spans="2:8" s="12" customFormat="1" x14ac:dyDescent="0.25">
      <c r="B38" s="12" t="s">
        <v>1528</v>
      </c>
      <c r="C38" s="27" t="s">
        <v>143</v>
      </c>
      <c r="D38" s="12" t="s">
        <v>270</v>
      </c>
      <c r="E38" s="12" t="s">
        <v>271</v>
      </c>
      <c r="F38" s="17">
        <v>35168</v>
      </c>
      <c r="G38" s="17">
        <v>3487.08</v>
      </c>
      <c r="H38" s="17">
        <v>2.09</v>
      </c>
    </row>
    <row r="39" spans="2:8" s="12" customFormat="1" x14ac:dyDescent="0.25">
      <c r="B39" s="12" t="s">
        <v>1562</v>
      </c>
      <c r="C39" s="27" t="s">
        <v>143</v>
      </c>
      <c r="D39" s="12" t="s">
        <v>324</v>
      </c>
      <c r="E39" s="12" t="s">
        <v>325</v>
      </c>
      <c r="F39" s="17">
        <v>700000</v>
      </c>
      <c r="G39" s="17">
        <v>3458</v>
      </c>
      <c r="H39" s="17">
        <v>2.0699999999999998</v>
      </c>
    </row>
    <row r="40" spans="2:8" s="12" customFormat="1" x14ac:dyDescent="0.25">
      <c r="B40" s="12" t="s">
        <v>1840</v>
      </c>
      <c r="C40" s="27" t="s">
        <v>143</v>
      </c>
      <c r="D40" s="12" t="s">
        <v>266</v>
      </c>
      <c r="E40" s="12" t="s">
        <v>844</v>
      </c>
      <c r="F40" s="17">
        <v>81246</v>
      </c>
      <c r="G40" s="17">
        <v>3437.6</v>
      </c>
      <c r="H40" s="17">
        <v>2.06</v>
      </c>
    </row>
    <row r="41" spans="2:8" s="12" customFormat="1" x14ac:dyDescent="0.25">
      <c r="B41" s="12" t="s">
        <v>1699</v>
      </c>
      <c r="C41" s="27" t="s">
        <v>143</v>
      </c>
      <c r="D41" s="12" t="s">
        <v>335</v>
      </c>
      <c r="E41" s="12" t="s">
        <v>584</v>
      </c>
      <c r="F41" s="17">
        <v>119162</v>
      </c>
      <c r="G41" s="17">
        <v>3311.15</v>
      </c>
      <c r="H41" s="17">
        <v>1.98</v>
      </c>
    </row>
    <row r="42" spans="2:8" s="12" customFormat="1" x14ac:dyDescent="0.25">
      <c r="B42" s="12" t="s">
        <v>1651</v>
      </c>
      <c r="C42" s="27" t="s">
        <v>143</v>
      </c>
      <c r="D42" s="12" t="s">
        <v>478</v>
      </c>
      <c r="E42" s="12" t="s">
        <v>479</v>
      </c>
      <c r="F42" s="17">
        <v>190019</v>
      </c>
      <c r="G42" s="17">
        <v>3296.35</v>
      </c>
      <c r="H42" s="17">
        <v>1.97</v>
      </c>
    </row>
    <row r="43" spans="2:8" s="12" customFormat="1" x14ac:dyDescent="0.25">
      <c r="B43" s="12" t="s">
        <v>1589</v>
      </c>
      <c r="C43" s="27" t="s">
        <v>143</v>
      </c>
      <c r="D43" s="12" t="s">
        <v>283</v>
      </c>
      <c r="E43" s="12" t="s">
        <v>373</v>
      </c>
      <c r="F43" s="17">
        <v>758709</v>
      </c>
      <c r="G43" s="17">
        <v>2737.04</v>
      </c>
      <c r="H43" s="17">
        <v>1.64</v>
      </c>
    </row>
    <row r="44" spans="2:8" s="12" customFormat="1" x14ac:dyDescent="0.25">
      <c r="B44" s="11" t="s">
        <v>155</v>
      </c>
      <c r="C44" s="62"/>
      <c r="D44" s="11"/>
      <c r="E44" s="11"/>
      <c r="F44" s="60"/>
      <c r="G44" s="60">
        <f>SUM(G12:G43)</f>
        <v>159376.42000000004</v>
      </c>
      <c r="H44" s="60">
        <f>SUM(H12:H43)</f>
        <v>95.329999999999984</v>
      </c>
    </row>
    <row r="45" spans="2:8" s="12" customFormat="1" x14ac:dyDescent="0.25">
      <c r="B45" s="11" t="s">
        <v>156</v>
      </c>
      <c r="C45" s="62"/>
      <c r="D45" s="11"/>
      <c r="E45" s="11"/>
      <c r="F45" s="60"/>
      <c r="G45" s="60">
        <v>6467.75</v>
      </c>
      <c r="H45" s="60">
        <v>3.87</v>
      </c>
    </row>
    <row r="46" spans="2:8" s="12" customFormat="1" x14ac:dyDescent="0.25">
      <c r="B46" s="11" t="s">
        <v>157</v>
      </c>
      <c r="C46" s="62"/>
      <c r="D46" s="11"/>
      <c r="E46" s="11"/>
      <c r="F46" s="60"/>
      <c r="G46" s="60">
        <v>165844.17000000001</v>
      </c>
      <c r="H46" s="60">
        <v>99.2</v>
      </c>
    </row>
    <row r="47" spans="2:8" s="12" customFormat="1" x14ac:dyDescent="0.25">
      <c r="B47" s="11" t="s">
        <v>231</v>
      </c>
      <c r="C47" s="62"/>
      <c r="D47" s="11"/>
      <c r="E47" s="11"/>
      <c r="F47" s="60"/>
      <c r="G47" s="60">
        <v>1392.8411994099733</v>
      </c>
      <c r="H47" s="60">
        <v>0.79999999999999716</v>
      </c>
    </row>
    <row r="48" spans="2:8" s="12" customFormat="1" x14ac:dyDescent="0.25">
      <c r="B48" s="11" t="s">
        <v>159</v>
      </c>
      <c r="C48" s="62"/>
      <c r="D48" s="11"/>
      <c r="E48" s="11"/>
      <c r="F48" s="60"/>
      <c r="G48" s="60">
        <v>167237.01119940999</v>
      </c>
      <c r="H48" s="60">
        <v>100</v>
      </c>
    </row>
    <row r="49" spans="2:8" s="12" customFormat="1" x14ac:dyDescent="0.25">
      <c r="B49" s="12" t="s">
        <v>160</v>
      </c>
      <c r="C49" s="27"/>
      <c r="F49" s="17"/>
      <c r="G49" s="17"/>
      <c r="H49" s="17"/>
    </row>
    <row r="50" spans="2:8" s="12" customFormat="1" x14ac:dyDescent="0.25">
      <c r="B50" s="11" t="s">
        <v>161</v>
      </c>
      <c r="C50" s="27"/>
      <c r="F50" s="17"/>
      <c r="G50" s="17"/>
      <c r="H50" s="17"/>
    </row>
    <row r="51" spans="2:8" s="12" customFormat="1" x14ac:dyDescent="0.25">
      <c r="B51" s="11" t="s">
        <v>162</v>
      </c>
      <c r="C51" s="27" t="s">
        <v>163</v>
      </c>
      <c r="F51" s="17"/>
      <c r="G51" s="17"/>
      <c r="H51" s="17"/>
    </row>
    <row r="52" spans="2:8" s="12" customFormat="1" x14ac:dyDescent="0.25">
      <c r="B52" s="11" t="s">
        <v>166</v>
      </c>
      <c r="C52" s="27" t="s">
        <v>165</v>
      </c>
      <c r="F52" s="17"/>
      <c r="G52" s="17"/>
      <c r="H52" s="17"/>
    </row>
    <row r="53" spans="2:8" s="12" customFormat="1" x14ac:dyDescent="0.25">
      <c r="B53" s="11" t="s">
        <v>167</v>
      </c>
      <c r="C53" s="27" t="s">
        <v>165</v>
      </c>
      <c r="F53" s="17"/>
      <c r="G53" s="17"/>
      <c r="H53" s="17"/>
    </row>
    <row r="54" spans="2:8" s="12" customFormat="1" x14ac:dyDescent="0.25">
      <c r="B54" s="11" t="s">
        <v>168</v>
      </c>
      <c r="C54" s="27" t="s">
        <v>169</v>
      </c>
      <c r="F54" s="17"/>
      <c r="G54" s="17"/>
      <c r="H54" s="17"/>
    </row>
    <row r="55" spans="2:8" s="12" customFormat="1" x14ac:dyDescent="0.25">
      <c r="B55" s="11" t="s">
        <v>1167</v>
      </c>
      <c r="C55" s="62"/>
      <c r="F55" s="17"/>
      <c r="G55" s="17"/>
      <c r="H55" s="17"/>
    </row>
    <row r="56" spans="2:8" s="12" customFormat="1" x14ac:dyDescent="0.25">
      <c r="B56" s="11" t="s">
        <v>1168</v>
      </c>
      <c r="C56" s="62"/>
      <c r="F56" s="17"/>
      <c r="G56" s="17"/>
      <c r="H56" s="17"/>
    </row>
    <row r="57" spans="2:8" s="12" customFormat="1" x14ac:dyDescent="0.25">
      <c r="B57" s="11" t="s">
        <v>1169</v>
      </c>
      <c r="C57" s="62"/>
      <c r="F57" s="17"/>
      <c r="G57" s="17"/>
      <c r="H57" s="17"/>
    </row>
    <row r="58" spans="2:8" s="12" customFormat="1" x14ac:dyDescent="0.25">
      <c r="B58" s="11" t="s">
        <v>1170</v>
      </c>
      <c r="C58" s="62"/>
      <c r="F58" s="17"/>
      <c r="G58" s="17"/>
      <c r="H58" s="17"/>
    </row>
    <row r="59" spans="2:8" s="12" customFormat="1" x14ac:dyDescent="0.25">
      <c r="B59" s="11" t="s">
        <v>1171</v>
      </c>
      <c r="C59" s="62"/>
      <c r="F59" s="17"/>
      <c r="G59" s="17"/>
      <c r="H59" s="17"/>
    </row>
    <row r="60" spans="2:8" s="12" customFormat="1" x14ac:dyDescent="0.25">
      <c r="B60" s="11" t="s">
        <v>1172</v>
      </c>
      <c r="C60" s="62"/>
      <c r="F60" s="17"/>
      <c r="G60" s="17"/>
      <c r="H60" s="17"/>
    </row>
    <row r="61" spans="2:8" s="12" customFormat="1" x14ac:dyDescent="0.25">
      <c r="B61" s="11" t="s">
        <v>1173</v>
      </c>
      <c r="C61" s="62"/>
      <c r="F61" s="17"/>
      <c r="G61" s="17"/>
      <c r="H61" s="17"/>
    </row>
    <row r="62" spans="2:8" s="12" customFormat="1" x14ac:dyDescent="0.25">
      <c r="B62" s="11" t="s">
        <v>1174</v>
      </c>
      <c r="C62" s="62"/>
      <c r="F62" s="17"/>
      <c r="G62" s="17"/>
      <c r="H62" s="17"/>
    </row>
    <row r="63" spans="2:8" s="12" customFormat="1" x14ac:dyDescent="0.25">
      <c r="B63" s="11" t="s">
        <v>3518</v>
      </c>
      <c r="C63" s="62"/>
      <c r="F63" s="17"/>
      <c r="G63" s="17"/>
      <c r="H63" s="17"/>
    </row>
    <row r="64" spans="2:8" s="12" customFormat="1" x14ac:dyDescent="0.25">
      <c r="B64" s="12" t="s">
        <v>174</v>
      </c>
      <c r="C64" s="27"/>
      <c r="F64" s="17"/>
      <c r="G64" s="17"/>
      <c r="H64" s="17"/>
    </row>
    <row r="65" spans="2:8" s="12" customFormat="1" x14ac:dyDescent="0.25">
      <c r="B65" s="12" t="s">
        <v>234</v>
      </c>
      <c r="C65" s="27"/>
      <c r="F65" s="17"/>
      <c r="G65" s="17"/>
      <c r="H65" s="17"/>
    </row>
    <row r="68" spans="2:8" s="12" customFormat="1" x14ac:dyDescent="0.25">
      <c r="B68" s="6" t="s">
        <v>1500</v>
      </c>
      <c r="C68" s="7"/>
      <c r="F68" s="17"/>
      <c r="G68" s="17"/>
      <c r="H68" s="17"/>
    </row>
    <row r="69" spans="2:8" s="12" customFormat="1" ht="30" x14ac:dyDescent="0.25">
      <c r="B69" s="6" t="s">
        <v>235</v>
      </c>
      <c r="C69" s="8" t="s">
        <v>236</v>
      </c>
      <c r="F69" s="17"/>
      <c r="G69" s="17"/>
      <c r="H69" s="17"/>
    </row>
    <row r="70" spans="2:8" s="12" customFormat="1" x14ac:dyDescent="0.25">
      <c r="B70" s="156" t="s">
        <v>237</v>
      </c>
      <c r="C70" s="2"/>
      <c r="F70" s="17"/>
      <c r="G70" s="17"/>
      <c r="H70" s="17"/>
    </row>
    <row r="71" spans="2:8" s="12" customFormat="1" x14ac:dyDescent="0.25">
      <c r="B71" s="156" t="s">
        <v>238</v>
      </c>
      <c r="C71" s="2"/>
      <c r="F71" s="17"/>
      <c r="G71" s="17"/>
      <c r="H71" s="17"/>
    </row>
    <row r="72" spans="2:8" s="12" customFormat="1" x14ac:dyDescent="0.25">
      <c r="B72" s="156" t="s">
        <v>239</v>
      </c>
      <c r="C72" s="2"/>
      <c r="F72" s="17"/>
      <c r="G72" s="17"/>
      <c r="H72" s="17"/>
    </row>
    <row r="73" spans="2:8" s="12" customFormat="1" x14ac:dyDescent="0.25">
      <c r="B73" s="156" t="s">
        <v>240</v>
      </c>
      <c r="C73" s="2"/>
      <c r="F73" s="17"/>
      <c r="G73" s="17"/>
      <c r="H73" s="17"/>
    </row>
    <row r="74" spans="2:8" s="12" customFormat="1" x14ac:dyDescent="0.25">
      <c r="B74" s="156" t="s">
        <v>241</v>
      </c>
      <c r="C74" s="2"/>
      <c r="F74" s="17"/>
      <c r="G74" s="17"/>
      <c r="H74" s="17"/>
    </row>
    <row r="75" spans="2:8" s="12" customFormat="1" x14ac:dyDescent="0.25">
      <c r="B75" s="156" t="s">
        <v>242</v>
      </c>
      <c r="C75" s="2"/>
      <c r="F75" s="17"/>
      <c r="G75" s="17"/>
      <c r="H75" s="17"/>
    </row>
    <row r="76" spans="2:8" s="12" customFormat="1" x14ac:dyDescent="0.25">
      <c r="B76" s="6" t="s">
        <v>243</v>
      </c>
      <c r="C76" s="7"/>
      <c r="F76" s="17"/>
      <c r="G76" s="17"/>
      <c r="H76" s="17"/>
    </row>
    <row r="78" spans="2:8" s="12" customFormat="1" x14ac:dyDescent="0.25">
      <c r="B78" s="156" t="s">
        <v>175</v>
      </c>
      <c r="C78" s="2"/>
      <c r="D78" s="156"/>
      <c r="F78" s="17"/>
      <c r="G78" s="17"/>
      <c r="H78" s="17"/>
    </row>
    <row r="79" spans="2:8" s="12" customFormat="1" ht="30" x14ac:dyDescent="0.25">
      <c r="B79" s="4" t="s">
        <v>176</v>
      </c>
      <c r="C79" s="3" t="s">
        <v>177</v>
      </c>
      <c r="D79" s="4" t="s">
        <v>178</v>
      </c>
      <c r="F79" s="17"/>
      <c r="G79" s="17"/>
      <c r="H79" s="17"/>
    </row>
    <row r="80" spans="2:8" s="12" customFormat="1" x14ac:dyDescent="0.25">
      <c r="B80" s="156" t="s">
        <v>165</v>
      </c>
      <c r="C80" s="2" t="s">
        <v>165</v>
      </c>
      <c r="D80" s="156" t="s">
        <v>165</v>
      </c>
      <c r="F80" s="17"/>
      <c r="G80" s="17"/>
      <c r="H80" s="17"/>
    </row>
    <row r="82" spans="2:8" s="12" customFormat="1" x14ac:dyDescent="0.25">
      <c r="B82" s="6" t="s">
        <v>179</v>
      </c>
      <c r="C82" s="14">
        <v>45443</v>
      </c>
      <c r="D82" s="156"/>
      <c r="E82" s="63"/>
      <c r="F82" s="69"/>
      <c r="G82" s="17"/>
      <c r="H82" s="17"/>
    </row>
    <row r="83" spans="2:8" s="12" customFormat="1" x14ac:dyDescent="0.25">
      <c r="B83" s="6" t="s">
        <v>180</v>
      </c>
      <c r="C83" s="7" t="s">
        <v>181</v>
      </c>
      <c r="D83" s="6" t="s">
        <v>182</v>
      </c>
      <c r="E83" s="64" t="s">
        <v>183</v>
      </c>
      <c r="F83" s="61" t="s">
        <v>184</v>
      </c>
      <c r="G83" s="60"/>
      <c r="H83" s="17"/>
    </row>
    <row r="84" spans="2:8" s="12" customFormat="1" x14ac:dyDescent="0.25">
      <c r="B84" s="67" t="s">
        <v>165</v>
      </c>
      <c r="C84" s="68" t="s">
        <v>165</v>
      </c>
      <c r="D84" s="67" t="s">
        <v>165</v>
      </c>
      <c r="E84" s="66" t="s">
        <v>165</v>
      </c>
      <c r="F84" s="65" t="s">
        <v>165</v>
      </c>
      <c r="G84" s="17"/>
      <c r="H84" s="17"/>
    </row>
    <row r="87" spans="2:8" s="12" customFormat="1" x14ac:dyDescent="0.25">
      <c r="B87" s="11" t="s">
        <v>185</v>
      </c>
      <c r="C87" s="27"/>
      <c r="F87" s="17"/>
      <c r="G87" s="17"/>
      <c r="H87" s="17"/>
    </row>
    <row r="88" spans="2:8" s="12" customFormat="1" x14ac:dyDescent="0.25">
      <c r="B88" s="11"/>
      <c r="C88" s="27"/>
      <c r="F88" s="17"/>
      <c r="G88" s="17"/>
      <c r="H88" s="17"/>
    </row>
    <row r="89" spans="2:8" s="12" customFormat="1" x14ac:dyDescent="0.25">
      <c r="B89" s="11" t="s">
        <v>186</v>
      </c>
      <c r="C89" s="27"/>
      <c r="F89" s="17"/>
      <c r="G89" s="17"/>
      <c r="H89" s="17"/>
    </row>
    <row r="90" spans="2:8" s="12" customFormat="1" x14ac:dyDescent="0.25">
      <c r="B90" s="6" t="s">
        <v>187</v>
      </c>
      <c r="C90" s="7" t="s">
        <v>188</v>
      </c>
      <c r="D90" s="11"/>
      <c r="F90" s="17"/>
      <c r="G90" s="17"/>
      <c r="H90" s="17"/>
    </row>
    <row r="91" spans="2:8" s="12" customFormat="1" x14ac:dyDescent="0.25">
      <c r="B91" s="156" t="s">
        <v>165</v>
      </c>
      <c r="C91" s="2" t="s">
        <v>165</v>
      </c>
      <c r="F91" s="17"/>
      <c r="G91" s="17"/>
      <c r="H91" s="17"/>
    </row>
    <row r="93" spans="2:8" s="12" customFormat="1" x14ac:dyDescent="0.25">
      <c r="B93" s="6" t="s">
        <v>189</v>
      </c>
      <c r="C93" s="7" t="s">
        <v>188</v>
      </c>
      <c r="F93" s="17"/>
      <c r="G93" s="17"/>
      <c r="H93" s="17"/>
    </row>
    <row r="94" spans="2:8" s="12" customFormat="1" x14ac:dyDescent="0.25">
      <c r="B94" s="156" t="s">
        <v>165</v>
      </c>
      <c r="C94" s="2" t="s">
        <v>165</v>
      </c>
      <c r="F94" s="17"/>
      <c r="G94" s="17"/>
      <c r="H94" s="17"/>
    </row>
    <row r="96" spans="2:8" s="12" customFormat="1" x14ac:dyDescent="0.25">
      <c r="B96" s="6" t="s">
        <v>165</v>
      </c>
      <c r="C96" s="7" t="s">
        <v>165</v>
      </c>
      <c r="F96" s="17"/>
      <c r="G96" s="17"/>
      <c r="H96" s="17"/>
    </row>
    <row r="97" spans="2:8" s="12" customFormat="1" x14ac:dyDescent="0.25">
      <c r="B97" s="156" t="s">
        <v>165</v>
      </c>
      <c r="C97" s="2" t="s">
        <v>165</v>
      </c>
      <c r="F97" s="17"/>
      <c r="G97" s="17"/>
      <c r="H97" s="17"/>
    </row>
    <row r="99" spans="2:8" s="12" customFormat="1" x14ac:dyDescent="0.25">
      <c r="B99" s="64" t="s">
        <v>190</v>
      </c>
      <c r="C99" s="7" t="s">
        <v>191</v>
      </c>
      <c r="F99" s="17"/>
      <c r="G99" s="17"/>
      <c r="H99" s="17"/>
    </row>
    <row r="100" spans="2:8" s="12" customFormat="1" x14ac:dyDescent="0.25">
      <c r="B100" s="63" t="s">
        <v>165</v>
      </c>
      <c r="C100" s="2" t="s">
        <v>165</v>
      </c>
      <c r="F100" s="17"/>
      <c r="G100" s="17"/>
      <c r="H100" s="17"/>
    </row>
    <row r="102" spans="2:8" s="12" customFormat="1" x14ac:dyDescent="0.25">
      <c r="B102" s="6" t="s">
        <v>192</v>
      </c>
      <c r="C102" s="7" t="s">
        <v>165</v>
      </c>
      <c r="F102" s="17"/>
      <c r="G102" s="17"/>
      <c r="H102" s="17"/>
    </row>
    <row r="104" spans="2:8" s="12" customFormat="1" x14ac:dyDescent="0.25">
      <c r="B104" s="6" t="s">
        <v>193</v>
      </c>
      <c r="C104" s="14">
        <v>45443</v>
      </c>
      <c r="D104" s="156"/>
      <c r="E104" s="63"/>
      <c r="F104" s="69"/>
      <c r="G104" s="17"/>
      <c r="H104" s="17"/>
    </row>
    <row r="105" spans="2:8" s="12" customFormat="1" x14ac:dyDescent="0.25">
      <c r="B105" s="6" t="s">
        <v>180</v>
      </c>
      <c r="C105" s="7" t="s">
        <v>181</v>
      </c>
      <c r="D105" s="6" t="s">
        <v>182</v>
      </c>
      <c r="E105" s="64" t="s">
        <v>183</v>
      </c>
      <c r="F105" s="61" t="s">
        <v>184</v>
      </c>
      <c r="G105" s="60"/>
      <c r="H105" s="17"/>
    </row>
    <row r="106" spans="2:8" s="12" customFormat="1" x14ac:dyDescent="0.25">
      <c r="B106" s="67" t="s">
        <v>165</v>
      </c>
      <c r="C106" s="68" t="s">
        <v>165</v>
      </c>
      <c r="D106" s="67" t="s">
        <v>165</v>
      </c>
      <c r="E106" s="66" t="s">
        <v>165</v>
      </c>
      <c r="F106" s="65" t="s">
        <v>165</v>
      </c>
      <c r="G106" s="17"/>
      <c r="H106" s="17"/>
    </row>
    <row r="107" spans="2:8" s="12" customFormat="1" x14ac:dyDescent="0.25">
      <c r="B107" s="11" t="s">
        <v>185</v>
      </c>
      <c r="C107" s="27"/>
      <c r="F107" s="17"/>
      <c r="G107" s="17"/>
      <c r="H107" s="17"/>
    </row>
    <row r="108" spans="2:8" s="12" customFormat="1" x14ac:dyDescent="0.25">
      <c r="B108" s="11"/>
      <c r="C108" s="27"/>
      <c r="F108" s="17"/>
      <c r="G108" s="17"/>
      <c r="H108" s="17"/>
    </row>
    <row r="109" spans="2:8" s="12" customFormat="1" x14ac:dyDescent="0.25">
      <c r="B109" s="11" t="s">
        <v>186</v>
      </c>
      <c r="C109" s="27"/>
      <c r="F109" s="17"/>
      <c r="G109" s="17"/>
      <c r="H109" s="17"/>
    </row>
    <row r="110" spans="2:8" s="12" customFormat="1" x14ac:dyDescent="0.25">
      <c r="B110" s="6" t="s">
        <v>187</v>
      </c>
      <c r="C110" s="7" t="s">
        <v>188</v>
      </c>
      <c r="D110" s="11"/>
      <c r="F110" s="17"/>
      <c r="G110" s="17"/>
      <c r="H110" s="17"/>
    </row>
    <row r="111" spans="2:8" s="12" customFormat="1" x14ac:dyDescent="0.25">
      <c r="B111" s="156" t="s">
        <v>165</v>
      </c>
      <c r="C111" s="2" t="s">
        <v>165</v>
      </c>
      <c r="F111" s="17"/>
      <c r="G111" s="17"/>
      <c r="H111" s="17"/>
    </row>
    <row r="113" spans="2:8" s="12" customFormat="1" x14ac:dyDescent="0.25">
      <c r="B113" s="6" t="s">
        <v>189</v>
      </c>
      <c r="C113" s="7" t="s">
        <v>188</v>
      </c>
      <c r="F113" s="17"/>
      <c r="G113" s="17"/>
      <c r="H113" s="17"/>
    </row>
    <row r="114" spans="2:8" s="12" customFormat="1" x14ac:dyDescent="0.25">
      <c r="B114" s="156" t="s">
        <v>165</v>
      </c>
      <c r="C114" s="2" t="s">
        <v>165</v>
      </c>
      <c r="F114" s="17"/>
      <c r="G114" s="17"/>
      <c r="H114" s="17"/>
    </row>
    <row r="116" spans="2:8" s="12" customFormat="1" x14ac:dyDescent="0.25">
      <c r="B116" s="6" t="s">
        <v>165</v>
      </c>
      <c r="C116" s="7" t="s">
        <v>165</v>
      </c>
      <c r="F116" s="17"/>
      <c r="G116" s="17"/>
      <c r="H116" s="17"/>
    </row>
    <row r="117" spans="2:8" s="12" customFormat="1" x14ac:dyDescent="0.25">
      <c r="B117" s="156" t="s">
        <v>165</v>
      </c>
      <c r="C117" s="2" t="s">
        <v>165</v>
      </c>
      <c r="F117" s="17"/>
      <c r="G117" s="17"/>
      <c r="H117" s="17"/>
    </row>
    <row r="119" spans="2:8" s="12" customFormat="1" x14ac:dyDescent="0.25">
      <c r="B119" s="64" t="s">
        <v>190</v>
      </c>
      <c r="C119" s="7" t="s">
        <v>191</v>
      </c>
      <c r="F119" s="17"/>
      <c r="G119" s="17"/>
      <c r="H119" s="17"/>
    </row>
    <row r="120" spans="2:8" s="12" customFormat="1" x14ac:dyDescent="0.25">
      <c r="B120" s="63" t="s">
        <v>165</v>
      </c>
      <c r="C120" s="2" t="s">
        <v>165</v>
      </c>
      <c r="F120" s="17"/>
      <c r="G120" s="17"/>
      <c r="H120" s="17"/>
    </row>
    <row r="122" spans="2:8" s="12" customFormat="1" x14ac:dyDescent="0.25">
      <c r="B122" s="6" t="s">
        <v>192</v>
      </c>
      <c r="C122" s="7" t="s">
        <v>165</v>
      </c>
      <c r="F122" s="17"/>
      <c r="G122" s="17"/>
      <c r="H122" s="17"/>
    </row>
    <row r="125" spans="2:8" s="12" customFormat="1" x14ac:dyDescent="0.25">
      <c r="B125" s="11" t="s">
        <v>194</v>
      </c>
      <c r="C125" s="27"/>
      <c r="F125" s="17"/>
      <c r="G125" s="17"/>
      <c r="H125" s="17"/>
    </row>
    <row r="127" spans="2:8" s="12" customFormat="1" x14ac:dyDescent="0.25">
      <c r="B127" s="6" t="s">
        <v>180</v>
      </c>
      <c r="C127" s="7" t="s">
        <v>195</v>
      </c>
      <c r="D127" s="6" t="s">
        <v>196</v>
      </c>
      <c r="E127" s="6" t="s">
        <v>197</v>
      </c>
      <c r="F127" s="60"/>
      <c r="G127" s="17"/>
      <c r="H127" s="17"/>
    </row>
    <row r="128" spans="2:8" s="12" customFormat="1" x14ac:dyDescent="0.25">
      <c r="B128" s="156" t="s">
        <v>165</v>
      </c>
      <c r="C128" s="2" t="s">
        <v>165</v>
      </c>
      <c r="D128" s="156" t="s">
        <v>165</v>
      </c>
      <c r="E128" s="156" t="s">
        <v>165</v>
      </c>
      <c r="F128" s="17"/>
      <c r="G128" s="17"/>
      <c r="H128" s="17"/>
    </row>
    <row r="131" spans="2:80" s="12" customFormat="1" x14ac:dyDescent="0.25">
      <c r="B131" s="11" t="s">
        <v>198</v>
      </c>
      <c r="C131" s="62" t="s">
        <v>165</v>
      </c>
      <c r="D131" s="11"/>
      <c r="E131" s="11"/>
      <c r="F131" s="60"/>
      <c r="G131" s="60"/>
      <c r="H131" s="60"/>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row>
    <row r="133" spans="2:80" s="12" customFormat="1" x14ac:dyDescent="0.25">
      <c r="B133" s="11" t="s">
        <v>199</v>
      </c>
      <c r="C133" s="27"/>
      <c r="F133" s="17"/>
      <c r="G133" s="17"/>
      <c r="H133" s="17"/>
    </row>
    <row r="135" spans="2:80" s="12" customFormat="1" x14ac:dyDescent="0.25">
      <c r="B135" s="6" t="s">
        <v>200</v>
      </c>
      <c r="C135" s="7" t="s">
        <v>188</v>
      </c>
      <c r="D135" s="11"/>
      <c r="F135" s="17"/>
      <c r="G135" s="17"/>
      <c r="H135" s="17"/>
    </row>
    <row r="136" spans="2:80" s="12" customFormat="1" x14ac:dyDescent="0.25">
      <c r="B136" s="156" t="s">
        <v>165</v>
      </c>
      <c r="C136" s="2" t="s">
        <v>165</v>
      </c>
      <c r="F136" s="17"/>
      <c r="G136" s="17"/>
      <c r="H136" s="17"/>
    </row>
    <row r="139" spans="2:80" s="12" customFormat="1" x14ac:dyDescent="0.25">
      <c r="B139" s="6" t="s">
        <v>201</v>
      </c>
      <c r="C139" s="7" t="s">
        <v>202</v>
      </c>
      <c r="D139" s="11"/>
      <c r="F139" s="17"/>
      <c r="G139" s="17"/>
      <c r="H139" s="17"/>
    </row>
    <row r="140" spans="2:80" s="12" customFormat="1" x14ac:dyDescent="0.25">
      <c r="B140" s="156" t="s">
        <v>165</v>
      </c>
      <c r="C140" s="2" t="s">
        <v>165</v>
      </c>
      <c r="F140" s="17"/>
      <c r="G140" s="17"/>
      <c r="H140" s="17"/>
    </row>
    <row r="143" spans="2:80" s="12" customFormat="1" x14ac:dyDescent="0.25">
      <c r="B143" s="11" t="s">
        <v>203</v>
      </c>
      <c r="C143" s="27"/>
      <c r="F143" s="17"/>
      <c r="G143" s="17"/>
      <c r="H143" s="17"/>
    </row>
    <row r="146" spans="2:80" s="12" customFormat="1" x14ac:dyDescent="0.25">
      <c r="B146" s="11" t="s">
        <v>204</v>
      </c>
      <c r="C146" s="27"/>
      <c r="F146" s="17"/>
      <c r="G146" s="17"/>
      <c r="H146" s="17"/>
    </row>
    <row r="148" spans="2:80" s="12" customFormat="1" x14ac:dyDescent="0.25">
      <c r="B148" s="6" t="s">
        <v>180</v>
      </c>
      <c r="C148" s="7" t="s">
        <v>205</v>
      </c>
      <c r="D148" s="6" t="s">
        <v>195</v>
      </c>
      <c r="E148" s="6" t="s">
        <v>196</v>
      </c>
      <c r="F148" s="61" t="s">
        <v>197</v>
      </c>
      <c r="G148" s="60"/>
      <c r="H148" s="17"/>
    </row>
    <row r="149" spans="2:80" s="12" customFormat="1" x14ac:dyDescent="0.25">
      <c r="B149" s="156" t="s">
        <v>165</v>
      </c>
      <c r="C149" s="2" t="s">
        <v>165</v>
      </c>
      <c r="D149" s="156" t="s">
        <v>165</v>
      </c>
      <c r="E149" s="156" t="s">
        <v>165</v>
      </c>
      <c r="F149" s="59" t="s">
        <v>165</v>
      </c>
      <c r="G149" s="17"/>
      <c r="H149" s="17"/>
    </row>
    <row r="152" spans="2:80" s="12" customFormat="1" x14ac:dyDescent="0.25">
      <c r="B152" s="11" t="s">
        <v>198</v>
      </c>
      <c r="C152" s="62" t="s">
        <v>165</v>
      </c>
      <c r="D152" s="11"/>
      <c r="E152" s="11"/>
      <c r="F152" s="60"/>
      <c r="G152" s="60"/>
      <c r="H152" s="60"/>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row>
    <row r="154" spans="2:80" s="12" customFormat="1" x14ac:dyDescent="0.25">
      <c r="B154" s="11" t="s">
        <v>199</v>
      </c>
      <c r="C154" s="27"/>
      <c r="F154" s="17"/>
      <c r="G154" s="17"/>
      <c r="H154" s="17"/>
    </row>
    <row r="156" spans="2:80" s="12" customFormat="1" x14ac:dyDescent="0.25">
      <c r="B156" s="6" t="s">
        <v>200</v>
      </c>
      <c r="C156" s="7" t="s">
        <v>188</v>
      </c>
      <c r="D156" s="11"/>
      <c r="F156" s="17"/>
      <c r="G156" s="17"/>
      <c r="H156" s="17"/>
    </row>
    <row r="157" spans="2:80" s="12" customFormat="1" x14ac:dyDescent="0.25">
      <c r="B157" s="156" t="s">
        <v>165</v>
      </c>
      <c r="C157" s="2" t="s">
        <v>165</v>
      </c>
      <c r="F157" s="17"/>
      <c r="G157" s="17"/>
      <c r="H157" s="17"/>
    </row>
    <row r="160" spans="2:80" s="12" customFormat="1" x14ac:dyDescent="0.25">
      <c r="B160" s="6" t="s">
        <v>201</v>
      </c>
      <c r="C160" s="7" t="s">
        <v>202</v>
      </c>
      <c r="D160" s="11"/>
      <c r="F160" s="17"/>
      <c r="G160" s="17"/>
      <c r="H160" s="17"/>
    </row>
    <row r="161" spans="2:8" s="12" customFormat="1" x14ac:dyDescent="0.25">
      <c r="B161" s="156" t="s">
        <v>165</v>
      </c>
      <c r="C161" s="2" t="s">
        <v>165</v>
      </c>
      <c r="F161" s="17"/>
      <c r="G161" s="17"/>
      <c r="H161" s="17"/>
    </row>
    <row r="164" spans="2:8" s="12" customFormat="1" x14ac:dyDescent="0.25">
      <c r="B164" s="11" t="s">
        <v>203</v>
      </c>
      <c r="C164" s="27"/>
      <c r="F164" s="17"/>
      <c r="G164" s="17"/>
      <c r="H164" s="17"/>
    </row>
    <row r="167" spans="2:8" s="12" customFormat="1" x14ac:dyDescent="0.25">
      <c r="B167" s="11" t="s">
        <v>206</v>
      </c>
      <c r="C167" s="27"/>
      <c r="F167" s="17"/>
      <c r="G167" s="17"/>
      <c r="H167" s="17"/>
    </row>
    <row r="168" spans="2:8" s="12" customFormat="1" x14ac:dyDescent="0.25">
      <c r="B168" s="6" t="s">
        <v>180</v>
      </c>
      <c r="C168" s="7" t="s">
        <v>207</v>
      </c>
      <c r="D168" s="6" t="s">
        <v>208</v>
      </c>
      <c r="E168" s="6" t="s">
        <v>209</v>
      </c>
      <c r="F168" s="61" t="s">
        <v>210</v>
      </c>
      <c r="G168" s="60"/>
      <c r="H168" s="17"/>
    </row>
    <row r="169" spans="2:8" s="12" customFormat="1" x14ac:dyDescent="0.25">
      <c r="B169" s="156" t="s">
        <v>165</v>
      </c>
      <c r="C169" s="2" t="s">
        <v>165</v>
      </c>
      <c r="D169" s="156" t="s">
        <v>165</v>
      </c>
      <c r="E169" s="156" t="s">
        <v>165</v>
      </c>
      <c r="F169" s="59" t="s">
        <v>165</v>
      </c>
      <c r="G169" s="17"/>
      <c r="H169" s="17"/>
    </row>
    <row r="170" spans="2:8" s="12" customFormat="1" x14ac:dyDescent="0.25">
      <c r="B170" s="12" t="s">
        <v>211</v>
      </c>
      <c r="C170" s="27"/>
      <c r="F170" s="17"/>
      <c r="G170" s="17"/>
      <c r="H170" s="17"/>
    </row>
  </sheetData>
  <mergeCells count="3">
    <mergeCell ref="B1:E1"/>
    <mergeCell ref="C3:C7"/>
    <mergeCell ref="D3:D7"/>
  </mergeCells>
  <hyperlinks>
    <hyperlink ref="A1" location="Index!A1" display="Index" xr:uid="{4EF8681F-CA10-401A-8FFB-020B27CFC2E9}"/>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5A4FC-AFFB-49EA-8B5E-5A6D79B44201}">
  <sheetPr codeName="Sheet28"/>
  <dimension ref="A1:CB202"/>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57</v>
      </c>
      <c r="C1" s="188"/>
      <c r="D1" s="188"/>
      <c r="E1" s="188"/>
      <c r="F1" s="17"/>
      <c r="G1" s="17"/>
      <c r="H1" s="17"/>
    </row>
    <row r="3" spans="1:9" s="12" customFormat="1" ht="15" customHeight="1" x14ac:dyDescent="0.25">
      <c r="B3" s="1" t="s">
        <v>1175</v>
      </c>
      <c r="C3" s="178"/>
      <c r="D3" s="179"/>
      <c r="F3" s="17"/>
      <c r="G3" s="17"/>
      <c r="H3" s="17"/>
    </row>
    <row r="4" spans="1:9" s="12" customFormat="1" ht="30" customHeight="1" x14ac:dyDescent="0.25">
      <c r="B4" s="5" t="s">
        <v>1176</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159" t="s">
        <v>1177</v>
      </c>
      <c r="C6" s="178"/>
      <c r="D6" s="179"/>
      <c r="F6" s="17"/>
      <c r="G6" s="17"/>
      <c r="H6" s="17"/>
    </row>
    <row r="7" spans="1:9" s="12" customFormat="1" ht="30" customHeight="1" x14ac:dyDescent="0.25">
      <c r="B7" s="159" t="s">
        <v>1178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1300000</v>
      </c>
      <c r="G15" s="17">
        <v>19910.150000000001</v>
      </c>
      <c r="H15" s="17">
        <v>7.29</v>
      </c>
    </row>
    <row r="16" spans="1:9" s="12" customFormat="1" x14ac:dyDescent="0.25">
      <c r="B16" s="12" t="s">
        <v>1516</v>
      </c>
      <c r="C16" s="27" t="s">
        <v>143</v>
      </c>
      <c r="D16" s="12" t="s">
        <v>253</v>
      </c>
      <c r="E16" s="12" t="s">
        <v>254</v>
      </c>
      <c r="F16" s="17">
        <v>450000</v>
      </c>
      <c r="G16" s="17">
        <v>12873.6</v>
      </c>
      <c r="H16" s="17">
        <v>4.71</v>
      </c>
    </row>
    <row r="17" spans="2:8" s="12" customFormat="1" x14ac:dyDescent="0.25">
      <c r="B17" s="12" t="s">
        <v>1515</v>
      </c>
      <c r="C17" s="27" t="s">
        <v>143</v>
      </c>
      <c r="D17" s="12" t="s">
        <v>250</v>
      </c>
      <c r="E17" s="12" t="s">
        <v>252</v>
      </c>
      <c r="F17" s="17">
        <v>900000</v>
      </c>
      <c r="G17" s="17">
        <v>10089.450000000001</v>
      </c>
      <c r="H17" s="17">
        <v>3.69</v>
      </c>
    </row>
    <row r="18" spans="2:8" s="12" customFormat="1" x14ac:dyDescent="0.25">
      <c r="B18" s="12" t="s">
        <v>1518</v>
      </c>
      <c r="C18" s="27" t="s">
        <v>143</v>
      </c>
      <c r="D18" s="12" t="s">
        <v>144</v>
      </c>
      <c r="E18" s="12" t="s">
        <v>146</v>
      </c>
      <c r="F18" s="17">
        <v>190000</v>
      </c>
      <c r="G18" s="17">
        <v>6974.81</v>
      </c>
      <c r="H18" s="17">
        <v>2.5499999999999998</v>
      </c>
    </row>
    <row r="19" spans="2:8" s="12" customFormat="1" x14ac:dyDescent="0.25">
      <c r="B19" s="12" t="s">
        <v>1833</v>
      </c>
      <c r="C19" s="27" t="s">
        <v>143</v>
      </c>
      <c r="D19" s="12" t="s">
        <v>285</v>
      </c>
      <c r="E19" s="12" t="s">
        <v>807</v>
      </c>
      <c r="F19" s="17">
        <v>935000</v>
      </c>
      <c r="G19" s="17">
        <v>6471.14</v>
      </c>
      <c r="H19" s="17">
        <v>2.37</v>
      </c>
    </row>
    <row r="20" spans="2:8" s="12" customFormat="1" x14ac:dyDescent="0.25">
      <c r="B20" s="12" t="s">
        <v>1524</v>
      </c>
      <c r="C20" s="27" t="s">
        <v>143</v>
      </c>
      <c r="D20" s="12" t="s">
        <v>250</v>
      </c>
      <c r="E20" s="12" t="s">
        <v>263</v>
      </c>
      <c r="F20" s="17">
        <v>370000</v>
      </c>
      <c r="G20" s="17">
        <v>6217.48</v>
      </c>
      <c r="H20" s="17">
        <v>2.2799999999999998</v>
      </c>
    </row>
    <row r="21" spans="2:8" s="12" customFormat="1" x14ac:dyDescent="0.25">
      <c r="B21" s="12" t="s">
        <v>1520</v>
      </c>
      <c r="C21" s="27" t="s">
        <v>143</v>
      </c>
      <c r="D21" s="12" t="s">
        <v>256</v>
      </c>
      <c r="E21" s="12" t="s">
        <v>257</v>
      </c>
      <c r="F21" s="17">
        <v>1400000</v>
      </c>
      <c r="G21" s="17">
        <v>5970.3</v>
      </c>
      <c r="H21" s="17">
        <v>2.19</v>
      </c>
    </row>
    <row r="22" spans="2:8" s="12" customFormat="1" x14ac:dyDescent="0.25">
      <c r="B22" s="12" t="s">
        <v>1522</v>
      </c>
      <c r="C22" s="27" t="s">
        <v>143</v>
      </c>
      <c r="D22" s="12" t="s">
        <v>259</v>
      </c>
      <c r="E22" s="12" t="s">
        <v>260</v>
      </c>
      <c r="F22" s="17">
        <v>160000</v>
      </c>
      <c r="G22" s="17">
        <v>5870.88</v>
      </c>
      <c r="H22" s="17">
        <v>2.15</v>
      </c>
    </row>
    <row r="23" spans="2:8" s="12" customFormat="1" x14ac:dyDescent="0.25">
      <c r="B23" s="12" t="s">
        <v>1545</v>
      </c>
      <c r="C23" s="27" t="s">
        <v>143</v>
      </c>
      <c r="D23" s="12" t="s">
        <v>297</v>
      </c>
      <c r="E23" s="12" t="s">
        <v>298</v>
      </c>
      <c r="F23" s="17">
        <v>135000</v>
      </c>
      <c r="G23" s="17">
        <v>5807.9</v>
      </c>
      <c r="H23" s="17">
        <v>2.13</v>
      </c>
    </row>
    <row r="24" spans="2:8" s="12" customFormat="1" x14ac:dyDescent="0.25">
      <c r="B24" s="12" t="s">
        <v>1815</v>
      </c>
      <c r="C24" s="27" t="s">
        <v>143</v>
      </c>
      <c r="D24" s="12" t="s">
        <v>266</v>
      </c>
      <c r="E24" s="12" t="s">
        <v>760</v>
      </c>
      <c r="F24" s="17">
        <v>478039</v>
      </c>
      <c r="G24" s="17">
        <v>5695.12</v>
      </c>
      <c r="H24" s="17">
        <v>2.08</v>
      </c>
    </row>
    <row r="25" spans="2:8" s="12" customFormat="1" x14ac:dyDescent="0.25">
      <c r="B25" s="12" t="s">
        <v>1570</v>
      </c>
      <c r="C25" s="27" t="s">
        <v>143</v>
      </c>
      <c r="D25" s="12" t="s">
        <v>264</v>
      </c>
      <c r="E25" s="12" t="s">
        <v>346</v>
      </c>
      <c r="F25" s="17">
        <v>461184</v>
      </c>
      <c r="G25" s="17">
        <v>5651.12</v>
      </c>
      <c r="H25" s="17">
        <v>2.0699999999999998</v>
      </c>
    </row>
    <row r="26" spans="2:8" s="12" customFormat="1" x14ac:dyDescent="0.25">
      <c r="B26" s="12" t="s">
        <v>1540</v>
      </c>
      <c r="C26" s="27" t="s">
        <v>143</v>
      </c>
      <c r="D26" s="12" t="s">
        <v>270</v>
      </c>
      <c r="E26" s="12" t="s">
        <v>290</v>
      </c>
      <c r="F26" s="17">
        <v>217489</v>
      </c>
      <c r="G26" s="17">
        <v>5538.14</v>
      </c>
      <c r="H26" s="17">
        <v>2.0299999999999998</v>
      </c>
    </row>
    <row r="27" spans="2:8" s="12" customFormat="1" x14ac:dyDescent="0.25">
      <c r="B27" s="12" t="s">
        <v>1521</v>
      </c>
      <c r="C27" s="27" t="s">
        <v>143</v>
      </c>
      <c r="D27" s="12" t="s">
        <v>250</v>
      </c>
      <c r="E27" s="12" t="s">
        <v>258</v>
      </c>
      <c r="F27" s="17">
        <v>473000</v>
      </c>
      <c r="G27" s="17">
        <v>5496.97</v>
      </c>
      <c r="H27" s="17">
        <v>2.0099999999999998</v>
      </c>
    </row>
    <row r="28" spans="2:8" s="12" customFormat="1" x14ac:dyDescent="0.25">
      <c r="B28" s="12" t="s">
        <v>1839</v>
      </c>
      <c r="C28" s="27" t="s">
        <v>143</v>
      </c>
      <c r="D28" s="12" t="s">
        <v>285</v>
      </c>
      <c r="E28" s="12" t="s">
        <v>841</v>
      </c>
      <c r="F28" s="17">
        <v>753121</v>
      </c>
      <c r="G28" s="17">
        <v>5444.31</v>
      </c>
      <c r="H28" s="17">
        <v>1.99</v>
      </c>
    </row>
    <row r="29" spans="2:8" s="12" customFormat="1" x14ac:dyDescent="0.25">
      <c r="B29" s="12" t="s">
        <v>1519</v>
      </c>
      <c r="C29" s="27" t="s">
        <v>143</v>
      </c>
      <c r="D29" s="12" t="s">
        <v>250</v>
      </c>
      <c r="E29" s="12" t="s">
        <v>255</v>
      </c>
      <c r="F29" s="17">
        <v>2728757</v>
      </c>
      <c r="G29" s="17">
        <v>5378.38</v>
      </c>
      <c r="H29" s="17">
        <v>1.97</v>
      </c>
    </row>
    <row r="30" spans="2:8" s="12" customFormat="1" x14ac:dyDescent="0.25">
      <c r="B30" s="12" t="s">
        <v>1806</v>
      </c>
      <c r="C30" s="27" t="s">
        <v>143</v>
      </c>
      <c r="D30" s="12" t="s">
        <v>328</v>
      </c>
      <c r="E30" s="12" t="s">
        <v>741</v>
      </c>
      <c r="F30" s="17">
        <v>350000</v>
      </c>
      <c r="G30" s="17">
        <v>5256.3</v>
      </c>
      <c r="H30" s="17">
        <v>1.92</v>
      </c>
    </row>
    <row r="31" spans="2:8" s="12" customFormat="1" x14ac:dyDescent="0.25">
      <c r="B31" s="12" t="s">
        <v>1923</v>
      </c>
      <c r="C31" s="27" t="s">
        <v>143</v>
      </c>
      <c r="D31" s="12" t="s">
        <v>259</v>
      </c>
      <c r="E31" s="12" t="s">
        <v>959</v>
      </c>
      <c r="F31" s="17">
        <v>325000</v>
      </c>
      <c r="G31" s="17">
        <v>5236.08</v>
      </c>
      <c r="H31" s="17">
        <v>1.92</v>
      </c>
    </row>
    <row r="32" spans="2:8" s="12" customFormat="1" x14ac:dyDescent="0.25">
      <c r="B32" s="12" t="s">
        <v>1643</v>
      </c>
      <c r="C32" s="27" t="s">
        <v>143</v>
      </c>
      <c r="D32" s="12" t="s">
        <v>285</v>
      </c>
      <c r="E32" s="12" t="s">
        <v>470</v>
      </c>
      <c r="F32" s="17">
        <v>300000</v>
      </c>
      <c r="G32" s="17">
        <v>5050.3500000000004</v>
      </c>
      <c r="H32" s="17">
        <v>1.85</v>
      </c>
    </row>
    <row r="33" spans="2:8" s="12" customFormat="1" x14ac:dyDescent="0.25">
      <c r="B33" s="12" t="s">
        <v>1615</v>
      </c>
      <c r="C33" s="27" t="s">
        <v>143</v>
      </c>
      <c r="D33" s="12" t="s">
        <v>328</v>
      </c>
      <c r="E33" s="12" t="s">
        <v>428</v>
      </c>
      <c r="F33" s="17">
        <v>1625000</v>
      </c>
      <c r="G33" s="17">
        <v>5037.5</v>
      </c>
      <c r="H33" s="17">
        <v>1.84</v>
      </c>
    </row>
    <row r="34" spans="2:8" s="12" customFormat="1" x14ac:dyDescent="0.25">
      <c r="B34" s="12" t="s">
        <v>1627</v>
      </c>
      <c r="C34" s="27" t="s">
        <v>143</v>
      </c>
      <c r="D34" s="12" t="s">
        <v>272</v>
      </c>
      <c r="E34" s="12" t="s">
        <v>450</v>
      </c>
      <c r="F34" s="17">
        <v>350000</v>
      </c>
      <c r="G34" s="17">
        <v>5030.8999999999996</v>
      </c>
      <c r="H34" s="17">
        <v>1.84</v>
      </c>
    </row>
    <row r="35" spans="2:8" s="12" customFormat="1" x14ac:dyDescent="0.25">
      <c r="B35" s="12" t="s">
        <v>1811</v>
      </c>
      <c r="C35" s="27" t="s">
        <v>143</v>
      </c>
      <c r="D35" s="12" t="s">
        <v>447</v>
      </c>
      <c r="E35" s="12" t="s">
        <v>752</v>
      </c>
      <c r="F35" s="17">
        <v>130000</v>
      </c>
      <c r="G35" s="17">
        <v>4963.79</v>
      </c>
      <c r="H35" s="17">
        <v>1.82</v>
      </c>
    </row>
    <row r="36" spans="2:8" s="12" customFormat="1" x14ac:dyDescent="0.25">
      <c r="B36" s="12" t="s">
        <v>1727</v>
      </c>
      <c r="C36" s="27" t="s">
        <v>143</v>
      </c>
      <c r="D36" s="12" t="s">
        <v>259</v>
      </c>
      <c r="E36" s="12" t="s">
        <v>625</v>
      </c>
      <c r="F36" s="17">
        <v>413914</v>
      </c>
      <c r="G36" s="17">
        <v>4946.6899999999996</v>
      </c>
      <c r="H36" s="17">
        <v>1.81</v>
      </c>
    </row>
    <row r="37" spans="2:8" s="12" customFormat="1" x14ac:dyDescent="0.25">
      <c r="B37" s="12" t="s">
        <v>680</v>
      </c>
      <c r="C37" s="27" t="s">
        <v>143</v>
      </c>
      <c r="D37" s="12" t="s">
        <v>275</v>
      </c>
      <c r="E37" s="12" t="s">
        <v>681</v>
      </c>
      <c r="F37" s="17">
        <v>3300000</v>
      </c>
      <c r="G37" s="17">
        <v>4885.6499999999996</v>
      </c>
      <c r="H37" s="17">
        <v>1.79</v>
      </c>
    </row>
    <row r="38" spans="2:8" s="12" customFormat="1" x14ac:dyDescent="0.25">
      <c r="B38" s="12" t="s">
        <v>1626</v>
      </c>
      <c r="C38" s="27" t="s">
        <v>143</v>
      </c>
      <c r="D38" s="12" t="s">
        <v>264</v>
      </c>
      <c r="E38" s="12" t="s">
        <v>449</v>
      </c>
      <c r="F38" s="17">
        <v>300000</v>
      </c>
      <c r="G38" s="17">
        <v>4514.7</v>
      </c>
      <c r="H38" s="17">
        <v>1.65</v>
      </c>
    </row>
    <row r="39" spans="2:8" s="12" customFormat="1" x14ac:dyDescent="0.25">
      <c r="B39" s="12" t="s">
        <v>1624</v>
      </c>
      <c r="C39" s="27" t="s">
        <v>143</v>
      </c>
      <c r="D39" s="12" t="s">
        <v>293</v>
      </c>
      <c r="E39" s="12" t="s">
        <v>446</v>
      </c>
      <c r="F39" s="17">
        <v>45000</v>
      </c>
      <c r="G39" s="17">
        <v>4216.7299999999996</v>
      </c>
      <c r="H39" s="17">
        <v>1.54</v>
      </c>
    </row>
    <row r="40" spans="2:8" s="12" customFormat="1" x14ac:dyDescent="0.25">
      <c r="B40" s="12" t="s">
        <v>1556</v>
      </c>
      <c r="C40" s="27" t="s">
        <v>143</v>
      </c>
      <c r="D40" s="12" t="s">
        <v>315</v>
      </c>
      <c r="E40" s="12" t="s">
        <v>316</v>
      </c>
      <c r="F40" s="17">
        <v>1207000</v>
      </c>
      <c r="G40" s="17">
        <v>4202.17</v>
      </c>
      <c r="H40" s="17">
        <v>1.54</v>
      </c>
    </row>
    <row r="41" spans="2:8" s="12" customFormat="1" x14ac:dyDescent="0.25">
      <c r="B41" s="12" t="s">
        <v>1922</v>
      </c>
      <c r="C41" s="27" t="s">
        <v>143</v>
      </c>
      <c r="D41" s="12" t="s">
        <v>848</v>
      </c>
      <c r="E41" s="12" t="s">
        <v>956</v>
      </c>
      <c r="F41" s="17">
        <v>330000</v>
      </c>
      <c r="G41" s="17">
        <v>4192.16</v>
      </c>
      <c r="H41" s="17">
        <v>1.53</v>
      </c>
    </row>
    <row r="42" spans="2:8" s="12" customFormat="1" x14ac:dyDescent="0.25">
      <c r="B42" s="12" t="s">
        <v>1789</v>
      </c>
      <c r="C42" s="27" t="s">
        <v>143</v>
      </c>
      <c r="D42" s="12" t="s">
        <v>250</v>
      </c>
      <c r="E42" s="12" t="s">
        <v>712</v>
      </c>
      <c r="F42" s="17">
        <v>1700000</v>
      </c>
      <c r="G42" s="17">
        <v>4176.8999999999996</v>
      </c>
      <c r="H42" s="17">
        <v>1.53</v>
      </c>
    </row>
    <row r="43" spans="2:8" s="12" customFormat="1" x14ac:dyDescent="0.25">
      <c r="B43" s="12" t="s">
        <v>1523</v>
      </c>
      <c r="C43" s="27" t="s">
        <v>143</v>
      </c>
      <c r="D43" s="12" t="s">
        <v>261</v>
      </c>
      <c r="E43" s="12" t="s">
        <v>262</v>
      </c>
      <c r="F43" s="17">
        <v>128000</v>
      </c>
      <c r="G43" s="17">
        <v>4149.63</v>
      </c>
      <c r="H43" s="17">
        <v>1.52</v>
      </c>
    </row>
    <row r="44" spans="2:8" s="12" customFormat="1" x14ac:dyDescent="0.25">
      <c r="B44" s="12" t="s">
        <v>1973</v>
      </c>
      <c r="C44" s="27" t="s">
        <v>143</v>
      </c>
      <c r="D44" s="12" t="s">
        <v>275</v>
      </c>
      <c r="E44" s="12" t="s">
        <v>1179</v>
      </c>
      <c r="F44" s="17">
        <v>90000</v>
      </c>
      <c r="G44" s="17">
        <v>4148.78</v>
      </c>
      <c r="H44" s="17">
        <v>1.52</v>
      </c>
    </row>
    <row r="45" spans="2:8" s="12" customFormat="1" x14ac:dyDescent="0.25">
      <c r="B45" s="12" t="s">
        <v>1623</v>
      </c>
      <c r="C45" s="27" t="s">
        <v>143</v>
      </c>
      <c r="D45" s="12" t="s">
        <v>144</v>
      </c>
      <c r="E45" s="12" t="s">
        <v>437</v>
      </c>
      <c r="F45" s="17">
        <v>325000</v>
      </c>
      <c r="G45" s="17">
        <v>3992.46</v>
      </c>
      <c r="H45" s="17">
        <v>1.46</v>
      </c>
    </row>
    <row r="46" spans="2:8" s="12" customFormat="1" x14ac:dyDescent="0.25">
      <c r="B46" s="12" t="s">
        <v>1539</v>
      </c>
      <c r="C46" s="27" t="s">
        <v>143</v>
      </c>
      <c r="D46" s="12" t="s">
        <v>261</v>
      </c>
      <c r="E46" s="12" t="s">
        <v>289</v>
      </c>
      <c r="F46" s="17">
        <v>343100</v>
      </c>
      <c r="G46" s="17">
        <v>3896.07</v>
      </c>
      <c r="H46" s="17">
        <v>1.43</v>
      </c>
    </row>
    <row r="47" spans="2:8" s="12" customFormat="1" x14ac:dyDescent="0.25">
      <c r="B47" s="12" t="s">
        <v>1786</v>
      </c>
      <c r="C47" s="27" t="s">
        <v>143</v>
      </c>
      <c r="D47" s="12" t="s">
        <v>335</v>
      </c>
      <c r="E47" s="12" t="s">
        <v>700</v>
      </c>
      <c r="F47" s="17">
        <v>643700</v>
      </c>
      <c r="G47" s="17">
        <v>3715.76</v>
      </c>
      <c r="H47" s="17">
        <v>1.36</v>
      </c>
    </row>
    <row r="48" spans="2:8" s="12" customFormat="1" x14ac:dyDescent="0.25">
      <c r="B48" s="12" t="s">
        <v>1844</v>
      </c>
      <c r="C48" s="27" t="s">
        <v>143</v>
      </c>
      <c r="D48" s="12" t="s">
        <v>848</v>
      </c>
      <c r="E48" s="12" t="s">
        <v>849</v>
      </c>
      <c r="F48" s="17">
        <v>650000</v>
      </c>
      <c r="G48" s="17">
        <v>3543.15</v>
      </c>
      <c r="H48" s="17">
        <v>1.3</v>
      </c>
    </row>
    <row r="49" spans="2:8" s="12" customFormat="1" x14ac:dyDescent="0.25">
      <c r="B49" s="12" t="s">
        <v>1620</v>
      </c>
      <c r="C49" s="27" t="s">
        <v>143</v>
      </c>
      <c r="D49" s="12" t="s">
        <v>433</v>
      </c>
      <c r="E49" s="12" t="s">
        <v>434</v>
      </c>
      <c r="F49" s="17">
        <v>150000</v>
      </c>
      <c r="G49" s="17">
        <v>3532.35</v>
      </c>
      <c r="H49" s="17">
        <v>1.29</v>
      </c>
    </row>
    <row r="50" spans="2:8" s="12" customFormat="1" x14ac:dyDescent="0.25">
      <c r="B50" s="12" t="s">
        <v>1718</v>
      </c>
      <c r="C50" s="27" t="s">
        <v>143</v>
      </c>
      <c r="D50" s="12" t="s">
        <v>283</v>
      </c>
      <c r="E50" s="12" t="s">
        <v>616</v>
      </c>
      <c r="F50" s="17">
        <v>60000</v>
      </c>
      <c r="G50" s="17">
        <v>3503.52</v>
      </c>
      <c r="H50" s="17">
        <v>1.28</v>
      </c>
    </row>
    <row r="51" spans="2:8" s="12" customFormat="1" x14ac:dyDescent="0.25">
      <c r="B51" s="12" t="s">
        <v>1618</v>
      </c>
      <c r="C51" s="27" t="s">
        <v>143</v>
      </c>
      <c r="D51" s="12" t="s">
        <v>261</v>
      </c>
      <c r="E51" s="12" t="s">
        <v>431</v>
      </c>
      <c r="F51" s="17">
        <v>120000</v>
      </c>
      <c r="G51" s="17">
        <v>3457.44</v>
      </c>
      <c r="H51" s="17">
        <v>1.27</v>
      </c>
    </row>
    <row r="52" spans="2:8" s="12" customFormat="1" x14ac:dyDescent="0.25">
      <c r="B52" s="12" t="s">
        <v>593</v>
      </c>
      <c r="C52" s="27" t="s">
        <v>143</v>
      </c>
      <c r="D52" s="12" t="s">
        <v>297</v>
      </c>
      <c r="E52" s="12" t="s">
        <v>594</v>
      </c>
      <c r="F52" s="17">
        <v>2100000</v>
      </c>
      <c r="G52" s="17">
        <v>3448.2</v>
      </c>
      <c r="H52" s="17">
        <v>1.26</v>
      </c>
    </row>
    <row r="53" spans="2:8" s="12" customFormat="1" x14ac:dyDescent="0.25">
      <c r="B53" s="12" t="s">
        <v>1769</v>
      </c>
      <c r="C53" s="27" t="s">
        <v>143</v>
      </c>
      <c r="D53" s="12" t="s">
        <v>275</v>
      </c>
      <c r="E53" s="12" t="s">
        <v>675</v>
      </c>
      <c r="F53" s="17">
        <v>294700</v>
      </c>
      <c r="G53" s="17">
        <v>3395.39</v>
      </c>
      <c r="H53" s="17">
        <v>1.24</v>
      </c>
    </row>
    <row r="54" spans="2:8" s="12" customFormat="1" x14ac:dyDescent="0.25">
      <c r="B54" s="12" t="s">
        <v>1180</v>
      </c>
      <c r="C54" s="27" t="s">
        <v>143</v>
      </c>
      <c r="D54" s="12" t="s">
        <v>363</v>
      </c>
      <c r="E54" s="12" t="s">
        <v>1181</v>
      </c>
      <c r="F54" s="17">
        <v>700000</v>
      </c>
      <c r="G54" s="17">
        <v>3360.35</v>
      </c>
      <c r="H54" s="17">
        <v>1.23</v>
      </c>
    </row>
    <row r="55" spans="2:8" s="12" customFormat="1" x14ac:dyDescent="0.25">
      <c r="B55" s="12" t="s">
        <v>1974</v>
      </c>
      <c r="C55" s="27" t="s">
        <v>143</v>
      </c>
      <c r="D55" s="12" t="s">
        <v>285</v>
      </c>
      <c r="E55" s="12" t="s">
        <v>1182</v>
      </c>
      <c r="F55" s="17">
        <v>400000</v>
      </c>
      <c r="G55" s="17">
        <v>3271.8</v>
      </c>
      <c r="H55" s="17">
        <v>1.2</v>
      </c>
    </row>
    <row r="56" spans="2:8" s="12" customFormat="1" x14ac:dyDescent="0.25">
      <c r="B56" s="12" t="s">
        <v>1587</v>
      </c>
      <c r="C56" s="27" t="s">
        <v>143</v>
      </c>
      <c r="D56" s="12" t="s">
        <v>275</v>
      </c>
      <c r="E56" s="12" t="s">
        <v>371</v>
      </c>
      <c r="F56" s="17">
        <v>521021</v>
      </c>
      <c r="G56" s="17">
        <v>3216.26</v>
      </c>
      <c r="H56" s="17">
        <v>1.18</v>
      </c>
    </row>
    <row r="57" spans="2:8" s="12" customFormat="1" x14ac:dyDescent="0.25">
      <c r="B57" s="12" t="s">
        <v>1745</v>
      </c>
      <c r="C57" s="27" t="s">
        <v>143</v>
      </c>
      <c r="D57" s="12" t="s">
        <v>324</v>
      </c>
      <c r="E57" s="12" t="s">
        <v>646</v>
      </c>
      <c r="F57" s="17">
        <v>385000</v>
      </c>
      <c r="G57" s="17">
        <v>3197.43</v>
      </c>
      <c r="H57" s="17">
        <v>1.17</v>
      </c>
    </row>
    <row r="58" spans="2:8" s="12" customFormat="1" x14ac:dyDescent="0.25">
      <c r="B58" s="12" t="s">
        <v>1685</v>
      </c>
      <c r="C58" s="27" t="s">
        <v>143</v>
      </c>
      <c r="D58" s="12" t="s">
        <v>270</v>
      </c>
      <c r="E58" s="12" t="s">
        <v>558</v>
      </c>
      <c r="F58" s="17">
        <v>425000</v>
      </c>
      <c r="G58" s="17">
        <v>3152.86</v>
      </c>
      <c r="H58" s="17">
        <v>1.1499999999999999</v>
      </c>
    </row>
    <row r="59" spans="2:8" s="12" customFormat="1" x14ac:dyDescent="0.25">
      <c r="B59" s="12" t="s">
        <v>1840</v>
      </c>
      <c r="C59" s="27" t="s">
        <v>143</v>
      </c>
      <c r="D59" s="12" t="s">
        <v>266</v>
      </c>
      <c r="E59" s="12" t="s">
        <v>844</v>
      </c>
      <c r="F59" s="17">
        <v>71000</v>
      </c>
      <c r="G59" s="17">
        <v>3004.08</v>
      </c>
      <c r="H59" s="17">
        <v>1.1000000000000001</v>
      </c>
    </row>
    <row r="60" spans="2:8" s="12" customFormat="1" x14ac:dyDescent="0.25">
      <c r="B60" s="12" t="s">
        <v>1640</v>
      </c>
      <c r="C60" s="27" t="s">
        <v>143</v>
      </c>
      <c r="D60" s="12" t="s">
        <v>250</v>
      </c>
      <c r="E60" s="12" t="s">
        <v>467</v>
      </c>
      <c r="F60" s="17">
        <v>1498800</v>
      </c>
      <c r="G60" s="17">
        <v>2822.24</v>
      </c>
      <c r="H60" s="17">
        <v>1.03</v>
      </c>
    </row>
    <row r="61" spans="2:8" s="12" customFormat="1" x14ac:dyDescent="0.25">
      <c r="B61" s="12" t="s">
        <v>1183</v>
      </c>
      <c r="C61" s="27" t="s">
        <v>143</v>
      </c>
      <c r="D61" s="12" t="s">
        <v>295</v>
      </c>
      <c r="E61" s="12" t="s">
        <v>1184</v>
      </c>
      <c r="F61" s="17">
        <v>919105</v>
      </c>
      <c r="G61" s="17">
        <v>2742.61</v>
      </c>
      <c r="H61" s="17">
        <v>1</v>
      </c>
    </row>
    <row r="62" spans="2:8" s="12" customFormat="1" x14ac:dyDescent="0.25">
      <c r="B62" s="12" t="s">
        <v>1705</v>
      </c>
      <c r="C62" s="27" t="s">
        <v>143</v>
      </c>
      <c r="D62" s="12" t="s">
        <v>295</v>
      </c>
      <c r="E62" s="12" t="s">
        <v>590</v>
      </c>
      <c r="F62" s="17">
        <v>500000</v>
      </c>
      <c r="G62" s="17">
        <v>2727.25</v>
      </c>
      <c r="H62" s="17">
        <v>1</v>
      </c>
    </row>
    <row r="63" spans="2:8" s="12" customFormat="1" x14ac:dyDescent="0.25">
      <c r="B63" s="12" t="s">
        <v>1972</v>
      </c>
      <c r="C63" s="27" t="s">
        <v>143</v>
      </c>
      <c r="D63" s="12" t="s">
        <v>347</v>
      </c>
      <c r="E63" s="12" t="s">
        <v>1166</v>
      </c>
      <c r="F63" s="17">
        <v>1420000</v>
      </c>
      <c r="G63" s="17">
        <v>2602.86</v>
      </c>
      <c r="H63" s="17">
        <v>0.95</v>
      </c>
    </row>
    <row r="64" spans="2:8" s="12" customFormat="1" x14ac:dyDescent="0.25">
      <c r="B64" s="12" t="s">
        <v>1930</v>
      </c>
      <c r="C64" s="27" t="s">
        <v>143</v>
      </c>
      <c r="D64" s="12" t="s">
        <v>433</v>
      </c>
      <c r="E64" s="12" t="s">
        <v>984</v>
      </c>
      <c r="F64" s="17">
        <v>140000</v>
      </c>
      <c r="G64" s="17">
        <v>2455.25</v>
      </c>
      <c r="H64" s="17">
        <v>0.9</v>
      </c>
    </row>
    <row r="65" spans="2:8" s="12" customFormat="1" x14ac:dyDescent="0.25">
      <c r="B65" s="12" t="s">
        <v>1854</v>
      </c>
      <c r="C65" s="27" t="s">
        <v>143</v>
      </c>
      <c r="D65" s="12" t="s">
        <v>297</v>
      </c>
      <c r="E65" s="12" t="s">
        <v>862</v>
      </c>
      <c r="F65" s="17">
        <v>235000</v>
      </c>
      <c r="G65" s="17">
        <v>2451.64</v>
      </c>
      <c r="H65" s="17">
        <v>0.9</v>
      </c>
    </row>
    <row r="66" spans="2:8" s="12" customFormat="1" x14ac:dyDescent="0.25">
      <c r="B66" s="12" t="s">
        <v>1621</v>
      </c>
      <c r="C66" s="27" t="s">
        <v>143</v>
      </c>
      <c r="D66" s="12" t="s">
        <v>392</v>
      </c>
      <c r="E66" s="12" t="s">
        <v>435</v>
      </c>
      <c r="F66" s="17">
        <v>250000</v>
      </c>
      <c r="G66" s="17">
        <v>2201.38</v>
      </c>
      <c r="H66" s="17">
        <v>0.81</v>
      </c>
    </row>
    <row r="67" spans="2:8" s="12" customFormat="1" x14ac:dyDescent="0.25">
      <c r="B67" s="12" t="s">
        <v>1680</v>
      </c>
      <c r="C67" s="27" t="s">
        <v>143</v>
      </c>
      <c r="D67" s="12" t="s">
        <v>253</v>
      </c>
      <c r="E67" s="12" t="s">
        <v>551</v>
      </c>
      <c r="F67" s="17">
        <v>399600</v>
      </c>
      <c r="G67" s="17">
        <v>2147.25</v>
      </c>
      <c r="H67" s="17">
        <v>0.79</v>
      </c>
    </row>
    <row r="68" spans="2:8" s="12" customFormat="1" x14ac:dyDescent="0.25">
      <c r="B68" s="12" t="s">
        <v>1517</v>
      </c>
      <c r="C68" s="27" t="s">
        <v>143</v>
      </c>
      <c r="D68" s="12" t="s">
        <v>144</v>
      </c>
      <c r="E68" s="12" t="s">
        <v>145</v>
      </c>
      <c r="F68" s="17">
        <v>110000</v>
      </c>
      <c r="G68" s="17">
        <v>1547.59</v>
      </c>
      <c r="H68" s="17">
        <v>0.56999999999999995</v>
      </c>
    </row>
    <row r="69" spans="2:8" s="12" customFormat="1" x14ac:dyDescent="0.25">
      <c r="B69" s="12" t="s">
        <v>1819</v>
      </c>
      <c r="C69" s="27" t="s">
        <v>143</v>
      </c>
      <c r="D69" s="12" t="s">
        <v>144</v>
      </c>
      <c r="E69" s="12" t="s">
        <v>147</v>
      </c>
      <c r="F69" s="17">
        <v>22000</v>
      </c>
      <c r="G69" s="17">
        <v>1034.42</v>
      </c>
      <c r="H69" s="17">
        <v>0.38</v>
      </c>
    </row>
    <row r="70" spans="2:8" s="12" customFormat="1" x14ac:dyDescent="0.25">
      <c r="B70" s="11" t="s">
        <v>333</v>
      </c>
      <c r="C70" s="27"/>
      <c r="F70" s="17"/>
      <c r="G70" s="17"/>
      <c r="H70" s="17"/>
    </row>
    <row r="71" spans="2:8" s="12" customFormat="1" x14ac:dyDescent="0.25">
      <c r="B71" s="12" t="s">
        <v>864</v>
      </c>
      <c r="C71" s="27" t="s">
        <v>143</v>
      </c>
      <c r="D71" s="12" t="s">
        <v>335</v>
      </c>
      <c r="E71" s="12" t="s">
        <v>865</v>
      </c>
      <c r="F71" s="17">
        <v>1200000</v>
      </c>
      <c r="G71" s="17">
        <v>4198.32</v>
      </c>
      <c r="H71" s="17">
        <v>1.54</v>
      </c>
    </row>
    <row r="72" spans="2:8" s="12" customFormat="1" x14ac:dyDescent="0.25">
      <c r="B72" s="11" t="s">
        <v>155</v>
      </c>
      <c r="C72" s="62"/>
      <c r="D72" s="11"/>
      <c r="E72" s="11"/>
      <c r="F72" s="60"/>
      <c r="G72" s="60">
        <f>SUM(G12:G71)</f>
        <v>262016.01</v>
      </c>
      <c r="H72" s="60">
        <f>SUM(H12:H71)</f>
        <v>95.92000000000003</v>
      </c>
    </row>
    <row r="73" spans="2:8" s="12" customFormat="1" x14ac:dyDescent="0.25">
      <c r="B73" s="11" t="s">
        <v>156</v>
      </c>
      <c r="C73" s="62"/>
      <c r="D73" s="11"/>
      <c r="E73" s="11"/>
      <c r="F73" s="60"/>
      <c r="G73" s="60">
        <v>2780.57</v>
      </c>
      <c r="H73" s="60">
        <v>1.02</v>
      </c>
    </row>
    <row r="74" spans="2:8" s="12" customFormat="1" x14ac:dyDescent="0.25">
      <c r="B74" s="11" t="s">
        <v>157</v>
      </c>
      <c r="C74" s="62"/>
      <c r="D74" s="11"/>
      <c r="E74" s="11"/>
      <c r="F74" s="60"/>
      <c r="G74" s="60">
        <v>264796.58</v>
      </c>
      <c r="H74" s="60">
        <v>96.94</v>
      </c>
    </row>
    <row r="75" spans="2:8" s="12" customFormat="1" x14ac:dyDescent="0.25">
      <c r="B75" s="11" t="s">
        <v>231</v>
      </c>
      <c r="C75" s="62"/>
      <c r="D75" s="11"/>
      <c r="E75" s="11"/>
      <c r="F75" s="60"/>
      <c r="G75" s="60">
        <v>8432.6548518299896</v>
      </c>
      <c r="H75" s="60">
        <v>3.0600000000000023</v>
      </c>
    </row>
    <row r="76" spans="2:8" s="12" customFormat="1" x14ac:dyDescent="0.25">
      <c r="B76" s="11" t="s">
        <v>159</v>
      </c>
      <c r="C76" s="62"/>
      <c r="D76" s="11"/>
      <c r="E76" s="11"/>
      <c r="F76" s="60"/>
      <c r="G76" s="60">
        <v>273229.23485183</v>
      </c>
      <c r="H76" s="60">
        <v>100</v>
      </c>
    </row>
    <row r="77" spans="2:8" s="12" customFormat="1" x14ac:dyDescent="0.25">
      <c r="B77" s="12" t="s">
        <v>160</v>
      </c>
      <c r="C77" s="27"/>
      <c r="F77" s="17"/>
      <c r="G77" s="17"/>
      <c r="H77" s="17"/>
    </row>
    <row r="78" spans="2:8" s="12" customFormat="1" x14ac:dyDescent="0.25">
      <c r="B78" s="11" t="s">
        <v>161</v>
      </c>
      <c r="C78" s="27"/>
      <c r="F78" s="17"/>
      <c r="G78" s="17"/>
      <c r="H78" s="17"/>
    </row>
    <row r="79" spans="2:8" s="12" customFormat="1" x14ac:dyDescent="0.25">
      <c r="B79" s="11" t="s">
        <v>162</v>
      </c>
      <c r="C79" s="27" t="s">
        <v>163</v>
      </c>
      <c r="F79" s="17"/>
      <c r="G79" s="17"/>
      <c r="H79" s="17"/>
    </row>
    <row r="80" spans="2:8" s="12" customFormat="1" x14ac:dyDescent="0.25">
      <c r="B80" s="11" t="s">
        <v>166</v>
      </c>
      <c r="C80" s="27" t="s">
        <v>165</v>
      </c>
      <c r="F80" s="17"/>
      <c r="G80" s="17"/>
      <c r="H80" s="17"/>
    </row>
    <row r="81" spans="2:8" s="12" customFormat="1" x14ac:dyDescent="0.25">
      <c r="B81" s="11" t="s">
        <v>167</v>
      </c>
      <c r="C81" s="27" t="s">
        <v>165</v>
      </c>
      <c r="F81" s="17"/>
      <c r="G81" s="17"/>
      <c r="H81" s="17"/>
    </row>
    <row r="82" spans="2:8" s="12" customFormat="1" x14ac:dyDescent="0.25">
      <c r="B82" s="11" t="s">
        <v>168</v>
      </c>
      <c r="C82" s="27" t="s">
        <v>169</v>
      </c>
      <c r="F82" s="17"/>
      <c r="G82" s="17"/>
      <c r="H82" s="17"/>
    </row>
    <row r="83" spans="2:8" s="12" customFormat="1" x14ac:dyDescent="0.25">
      <c r="B83" s="11" t="s">
        <v>1185</v>
      </c>
      <c r="C83" s="62"/>
      <c r="F83" s="17"/>
      <c r="G83" s="17"/>
      <c r="H83" s="17"/>
    </row>
    <row r="84" spans="2:8" s="12" customFormat="1" x14ac:dyDescent="0.25">
      <c r="B84" s="11" t="s">
        <v>1186</v>
      </c>
      <c r="C84" s="62"/>
      <c r="F84" s="17"/>
      <c r="G84" s="17"/>
      <c r="H84" s="17"/>
    </row>
    <row r="85" spans="2:8" s="12" customFormat="1" x14ac:dyDescent="0.25">
      <c r="B85" s="11" t="s">
        <v>1187</v>
      </c>
      <c r="C85" s="62"/>
      <c r="F85" s="17"/>
      <c r="G85" s="17"/>
      <c r="H85" s="17"/>
    </row>
    <row r="86" spans="2:8" s="12" customFormat="1" x14ac:dyDescent="0.25">
      <c r="B86" s="11" t="s">
        <v>1188</v>
      </c>
      <c r="C86" s="62"/>
      <c r="F86" s="17"/>
      <c r="G86" s="17"/>
      <c r="H86" s="17"/>
    </row>
    <row r="87" spans="2:8" s="12" customFormat="1" x14ac:dyDescent="0.25">
      <c r="B87" s="11" t="s">
        <v>1189</v>
      </c>
      <c r="C87" s="62"/>
      <c r="F87" s="17"/>
      <c r="G87" s="17"/>
      <c r="H87" s="17"/>
    </row>
    <row r="88" spans="2:8" s="12" customFormat="1" x14ac:dyDescent="0.25">
      <c r="B88" s="11" t="s">
        <v>1190</v>
      </c>
      <c r="C88" s="62"/>
      <c r="F88" s="17"/>
      <c r="G88" s="17"/>
      <c r="H88" s="17"/>
    </row>
    <row r="89" spans="2:8" s="12" customFormat="1" x14ac:dyDescent="0.25">
      <c r="B89" s="11" t="s">
        <v>1191</v>
      </c>
      <c r="C89" s="62"/>
      <c r="F89" s="17"/>
      <c r="G89" s="17"/>
      <c r="H89" s="17"/>
    </row>
    <row r="90" spans="2:8" s="12" customFormat="1" x14ac:dyDescent="0.25">
      <c r="B90" s="11" t="s">
        <v>1192</v>
      </c>
      <c r="C90" s="62"/>
      <c r="F90" s="17"/>
      <c r="G90" s="17"/>
      <c r="H90" s="17"/>
    </row>
    <row r="91" spans="2:8" s="12" customFormat="1" x14ac:dyDescent="0.25">
      <c r="B91" s="11" t="s">
        <v>3519</v>
      </c>
      <c r="C91" s="62"/>
      <c r="F91" s="17"/>
      <c r="G91" s="17"/>
      <c r="H91" s="17"/>
    </row>
    <row r="92" spans="2:8" s="12" customFormat="1" x14ac:dyDescent="0.25">
      <c r="B92" s="12" t="s">
        <v>174</v>
      </c>
      <c r="C92" s="27"/>
      <c r="F92" s="17"/>
      <c r="G92" s="17"/>
      <c r="H92" s="17"/>
    </row>
    <row r="93" spans="2:8" s="12" customFormat="1" x14ac:dyDescent="0.25">
      <c r="B93" s="12" t="s">
        <v>234</v>
      </c>
      <c r="C93" s="27"/>
      <c r="F93" s="17"/>
      <c r="G93" s="17"/>
      <c r="H93" s="17"/>
    </row>
    <row r="96" spans="2:8" s="12" customFormat="1" x14ac:dyDescent="0.25">
      <c r="B96" s="6" t="s">
        <v>1500</v>
      </c>
      <c r="C96" s="7"/>
      <c r="F96" s="17"/>
      <c r="G96" s="17"/>
      <c r="H96" s="17"/>
    </row>
    <row r="97" spans="2:8" s="12" customFormat="1" ht="30" x14ac:dyDescent="0.25">
      <c r="B97" s="6" t="s">
        <v>235</v>
      </c>
      <c r="C97" s="8" t="s">
        <v>236</v>
      </c>
      <c r="F97" s="17"/>
      <c r="G97" s="17"/>
      <c r="H97" s="17"/>
    </row>
    <row r="98" spans="2:8" s="12" customFormat="1" x14ac:dyDescent="0.25">
      <c r="B98" s="156" t="s">
        <v>237</v>
      </c>
      <c r="C98" s="220">
        <v>0</v>
      </c>
      <c r="F98" s="17"/>
      <c r="G98" s="17"/>
      <c r="H98" s="17"/>
    </row>
    <row r="99" spans="2:8" s="12" customFormat="1" x14ac:dyDescent="0.25">
      <c r="B99" s="156" t="s">
        <v>238</v>
      </c>
      <c r="C99" s="220">
        <v>0</v>
      </c>
      <c r="F99" s="17"/>
      <c r="G99" s="17"/>
      <c r="H99" s="17"/>
    </row>
    <row r="100" spans="2:8" s="12" customFormat="1" x14ac:dyDescent="0.25">
      <c r="B100" s="156" t="s">
        <v>239</v>
      </c>
      <c r="C100" s="220">
        <v>0</v>
      </c>
      <c r="F100" s="17"/>
      <c r="G100" s="17"/>
      <c r="H100" s="17"/>
    </row>
    <row r="101" spans="2:8" s="12" customFormat="1" x14ac:dyDescent="0.25">
      <c r="B101" s="156" t="s">
        <v>240</v>
      </c>
      <c r="C101" s="220">
        <v>0</v>
      </c>
      <c r="F101" s="17"/>
      <c r="G101" s="17"/>
      <c r="H101" s="17"/>
    </row>
    <row r="102" spans="2:8" s="12" customFormat="1" x14ac:dyDescent="0.25">
      <c r="B102" s="156" t="s">
        <v>241</v>
      </c>
      <c r="C102" s="220">
        <v>323.2514784</v>
      </c>
      <c r="F102" s="17"/>
      <c r="G102" s="17"/>
      <c r="H102" s="17"/>
    </row>
    <row r="103" spans="2:8" s="12" customFormat="1" x14ac:dyDescent="0.25">
      <c r="B103" s="156" t="s">
        <v>242</v>
      </c>
      <c r="C103" s="220">
        <v>0</v>
      </c>
      <c r="F103" s="17"/>
      <c r="G103" s="17"/>
      <c r="H103" s="17"/>
    </row>
    <row r="104" spans="2:8" s="12" customFormat="1" x14ac:dyDescent="0.25">
      <c r="B104" s="6" t="s">
        <v>243</v>
      </c>
      <c r="C104" s="215">
        <v>323.2514784</v>
      </c>
      <c r="F104" s="17"/>
      <c r="G104" s="17"/>
      <c r="H104" s="17"/>
    </row>
    <row r="106" spans="2:8" s="12" customFormat="1" x14ac:dyDescent="0.25">
      <c r="B106" s="156" t="s">
        <v>175</v>
      </c>
      <c r="C106" s="2"/>
      <c r="D106" s="156"/>
      <c r="F106" s="17"/>
      <c r="G106" s="17"/>
      <c r="H106" s="17"/>
    </row>
    <row r="107" spans="2:8" s="12" customFormat="1" ht="30" x14ac:dyDescent="0.25">
      <c r="B107" s="4" t="s">
        <v>176</v>
      </c>
      <c r="C107" s="3" t="s">
        <v>177</v>
      </c>
      <c r="D107" s="4" t="s">
        <v>178</v>
      </c>
      <c r="F107" s="17"/>
      <c r="G107" s="17"/>
      <c r="H107" s="17"/>
    </row>
    <row r="108" spans="2:8" s="12" customFormat="1" x14ac:dyDescent="0.25">
      <c r="B108" s="156" t="s">
        <v>165</v>
      </c>
      <c r="C108" s="2" t="s">
        <v>165</v>
      </c>
      <c r="D108" s="156" t="s">
        <v>165</v>
      </c>
      <c r="F108" s="17"/>
      <c r="G108" s="17"/>
      <c r="H108" s="17"/>
    </row>
    <row r="110" spans="2:8" s="12" customFormat="1" x14ac:dyDescent="0.25">
      <c r="B110" s="6" t="s">
        <v>179</v>
      </c>
      <c r="C110" s="14">
        <v>45443</v>
      </c>
      <c r="D110" s="156"/>
      <c r="E110" s="63"/>
      <c r="F110" s="69"/>
      <c r="G110" s="17"/>
      <c r="H110" s="17"/>
    </row>
    <row r="111" spans="2:8" s="12" customFormat="1" x14ac:dyDescent="0.25">
      <c r="B111" s="6" t="s">
        <v>180</v>
      </c>
      <c r="C111" s="7" t="s">
        <v>181</v>
      </c>
      <c r="D111" s="6" t="s">
        <v>182</v>
      </c>
      <c r="E111" s="64" t="s">
        <v>183</v>
      </c>
      <c r="F111" s="61" t="s">
        <v>184</v>
      </c>
      <c r="G111" s="60"/>
      <c r="H111" s="17"/>
    </row>
    <row r="112" spans="2:8" s="12" customFormat="1" x14ac:dyDescent="0.25">
      <c r="B112" s="67" t="s">
        <v>165</v>
      </c>
      <c r="C112" s="68" t="s">
        <v>165</v>
      </c>
      <c r="D112" s="67" t="s">
        <v>165</v>
      </c>
      <c r="E112" s="66" t="s">
        <v>165</v>
      </c>
      <c r="F112" s="65" t="s">
        <v>165</v>
      </c>
      <c r="G112" s="17"/>
      <c r="H112" s="17"/>
    </row>
    <row r="115" spans="2:8" s="12" customFormat="1" x14ac:dyDescent="0.25">
      <c r="B115" s="11" t="s">
        <v>185</v>
      </c>
      <c r="C115" s="27"/>
      <c r="F115" s="17"/>
      <c r="G115" s="17"/>
      <c r="H115" s="17"/>
    </row>
    <row r="116" spans="2:8" s="12" customFormat="1" x14ac:dyDescent="0.25">
      <c r="B116" s="11"/>
      <c r="C116" s="27"/>
      <c r="F116" s="17"/>
      <c r="G116" s="17"/>
      <c r="H116" s="17"/>
    </row>
    <row r="117" spans="2:8" s="12" customFormat="1" x14ac:dyDescent="0.25">
      <c r="B117" s="11" t="s">
        <v>186</v>
      </c>
      <c r="C117" s="27"/>
      <c r="F117" s="17"/>
      <c r="G117" s="17"/>
      <c r="H117" s="17"/>
    </row>
    <row r="118" spans="2:8" s="12" customFormat="1" x14ac:dyDescent="0.25">
      <c r="B118" s="64" t="s">
        <v>187</v>
      </c>
      <c r="C118" s="7" t="s">
        <v>188</v>
      </c>
      <c r="D118" s="11"/>
      <c r="F118" s="17"/>
      <c r="G118" s="17"/>
      <c r="H118" s="17"/>
    </row>
    <row r="119" spans="2:8" s="12" customFormat="1" x14ac:dyDescent="0.25">
      <c r="B119" s="63" t="s">
        <v>1932</v>
      </c>
      <c r="C119" s="2">
        <v>355</v>
      </c>
      <c r="F119" s="17"/>
      <c r="G119" s="17"/>
      <c r="H119" s="17"/>
    </row>
    <row r="121" spans="2:8" s="12" customFormat="1" x14ac:dyDescent="0.25">
      <c r="B121" s="64" t="s">
        <v>189</v>
      </c>
      <c r="C121" s="7" t="s">
        <v>188</v>
      </c>
      <c r="F121" s="17"/>
      <c r="G121" s="17"/>
      <c r="H121" s="17"/>
    </row>
    <row r="122" spans="2:8" s="12" customFormat="1" x14ac:dyDescent="0.25">
      <c r="B122" s="63" t="s">
        <v>1932</v>
      </c>
      <c r="C122" s="2">
        <v>355</v>
      </c>
      <c r="F122" s="17"/>
      <c r="G122" s="17"/>
      <c r="H122" s="17"/>
    </row>
    <row r="125" spans="2:8" s="12" customFormat="1" x14ac:dyDescent="0.25">
      <c r="B125" s="64" t="s">
        <v>874</v>
      </c>
      <c r="C125" s="7" t="s">
        <v>191</v>
      </c>
      <c r="F125" s="17"/>
      <c r="G125" s="17"/>
      <c r="H125" s="17"/>
    </row>
    <row r="126" spans="2:8" s="12" customFormat="1" x14ac:dyDescent="0.25">
      <c r="B126" s="63" t="s">
        <v>1932</v>
      </c>
      <c r="C126" s="2">
        <v>414906250</v>
      </c>
      <c r="F126" s="17"/>
      <c r="G126" s="17"/>
      <c r="H126" s="17"/>
    </row>
    <row r="127" spans="2:8" s="12" customFormat="1" x14ac:dyDescent="0.25">
      <c r="C127" s="7">
        <f>SUM(C125:C126)</f>
        <v>414906250</v>
      </c>
      <c r="F127" s="17"/>
      <c r="G127" s="17"/>
      <c r="H127" s="17"/>
    </row>
    <row r="129" spans="2:8" s="12" customFormat="1" x14ac:dyDescent="0.25">
      <c r="B129" s="64" t="s">
        <v>190</v>
      </c>
      <c r="C129" s="7" t="s">
        <v>191</v>
      </c>
      <c r="F129" s="17"/>
      <c r="G129" s="17"/>
      <c r="H129" s="17"/>
    </row>
    <row r="130" spans="2:8" s="12" customFormat="1" x14ac:dyDescent="0.25">
      <c r="B130" s="63" t="s">
        <v>1932</v>
      </c>
      <c r="C130" s="2">
        <v>406884165.89999998</v>
      </c>
      <c r="F130" s="17"/>
      <c r="G130" s="17"/>
      <c r="H130" s="17"/>
    </row>
    <row r="131" spans="2:8" s="12" customFormat="1" x14ac:dyDescent="0.25">
      <c r="C131" s="7">
        <f>SUM(C129:C130)</f>
        <v>406884165.89999998</v>
      </c>
      <c r="F131" s="17"/>
      <c r="G131" s="17"/>
      <c r="H131" s="17"/>
    </row>
    <row r="134" spans="2:8" s="12" customFormat="1" x14ac:dyDescent="0.25">
      <c r="B134" s="6" t="s">
        <v>192</v>
      </c>
      <c r="C134" s="7">
        <f xml:space="preserve"> C131-C127</f>
        <v>-8022084.1000000238</v>
      </c>
      <c r="F134" s="17"/>
      <c r="G134" s="17"/>
      <c r="H134" s="17"/>
    </row>
    <row r="136" spans="2:8" s="12" customFormat="1" x14ac:dyDescent="0.25">
      <c r="B136" s="6" t="s">
        <v>193</v>
      </c>
      <c r="C136" s="14">
        <v>45443</v>
      </c>
      <c r="D136" s="156"/>
      <c r="E136" s="63"/>
      <c r="F136" s="69"/>
      <c r="G136" s="17"/>
      <c r="H136" s="17"/>
    </row>
    <row r="137" spans="2:8" s="12" customFormat="1" x14ac:dyDescent="0.25">
      <c r="B137" s="6" t="s">
        <v>180</v>
      </c>
      <c r="C137" s="7" t="s">
        <v>181</v>
      </c>
      <c r="D137" s="6" t="s">
        <v>182</v>
      </c>
      <c r="E137" s="64" t="s">
        <v>183</v>
      </c>
      <c r="F137" s="61" t="s">
        <v>184</v>
      </c>
      <c r="G137" s="60"/>
      <c r="H137" s="17"/>
    </row>
    <row r="138" spans="2:8" s="12" customFormat="1" x14ac:dyDescent="0.25">
      <c r="B138" s="67" t="s">
        <v>165</v>
      </c>
      <c r="C138" s="68" t="s">
        <v>165</v>
      </c>
      <c r="D138" s="67" t="s">
        <v>165</v>
      </c>
      <c r="E138" s="66" t="s">
        <v>165</v>
      </c>
      <c r="F138" s="65" t="s">
        <v>165</v>
      </c>
      <c r="G138" s="17"/>
      <c r="H138" s="17"/>
    </row>
    <row r="139" spans="2:8" s="12" customFormat="1" x14ac:dyDescent="0.25">
      <c r="B139" s="11" t="s">
        <v>185</v>
      </c>
      <c r="C139" s="27"/>
      <c r="F139" s="17"/>
      <c r="G139" s="17"/>
      <c r="H139" s="17"/>
    </row>
    <row r="140" spans="2:8" s="12" customFormat="1" x14ac:dyDescent="0.25">
      <c r="B140" s="11"/>
      <c r="C140" s="27"/>
      <c r="F140" s="17"/>
      <c r="G140" s="17"/>
      <c r="H140" s="17"/>
    </row>
    <row r="141" spans="2:8" s="12" customFormat="1" x14ac:dyDescent="0.25">
      <c r="B141" s="11" t="s">
        <v>186</v>
      </c>
      <c r="C141" s="27"/>
      <c r="F141" s="17"/>
      <c r="G141" s="17"/>
      <c r="H141" s="17"/>
    </row>
    <row r="142" spans="2:8" s="12" customFormat="1" x14ac:dyDescent="0.25">
      <c r="B142" s="6" t="s">
        <v>187</v>
      </c>
      <c r="C142" s="7" t="s">
        <v>188</v>
      </c>
      <c r="D142" s="11"/>
      <c r="F142" s="17"/>
      <c r="G142" s="17"/>
      <c r="H142" s="17"/>
    </row>
    <row r="143" spans="2:8" s="12" customFormat="1" x14ac:dyDescent="0.25">
      <c r="B143" s="156" t="s">
        <v>165</v>
      </c>
      <c r="C143" s="2" t="s">
        <v>165</v>
      </c>
      <c r="F143" s="17"/>
      <c r="G143" s="17"/>
      <c r="H143" s="17"/>
    </row>
    <row r="145" spans="2:8" s="12" customFormat="1" x14ac:dyDescent="0.25">
      <c r="B145" s="6" t="s">
        <v>189</v>
      </c>
      <c r="C145" s="7" t="s">
        <v>188</v>
      </c>
      <c r="F145" s="17"/>
      <c r="G145" s="17"/>
      <c r="H145" s="17"/>
    </row>
    <row r="146" spans="2:8" s="12" customFormat="1" x14ac:dyDescent="0.25">
      <c r="B146" s="156" t="s">
        <v>165</v>
      </c>
      <c r="C146" s="2" t="s">
        <v>165</v>
      </c>
      <c r="F146" s="17"/>
      <c r="G146" s="17"/>
      <c r="H146" s="17"/>
    </row>
    <row r="148" spans="2:8" s="12" customFormat="1" x14ac:dyDescent="0.25">
      <c r="B148" s="6" t="s">
        <v>165</v>
      </c>
      <c r="C148" s="7" t="s">
        <v>165</v>
      </c>
      <c r="F148" s="17"/>
      <c r="G148" s="17"/>
      <c r="H148" s="17"/>
    </row>
    <row r="149" spans="2:8" s="12" customFormat="1" x14ac:dyDescent="0.25">
      <c r="B149" s="156" t="s">
        <v>165</v>
      </c>
      <c r="C149" s="2" t="s">
        <v>165</v>
      </c>
      <c r="F149" s="17"/>
      <c r="G149" s="17"/>
      <c r="H149" s="17"/>
    </row>
    <row r="151" spans="2:8" s="12" customFormat="1" x14ac:dyDescent="0.25">
      <c r="B151" s="64" t="s">
        <v>190</v>
      </c>
      <c r="C151" s="7" t="s">
        <v>191</v>
      </c>
      <c r="F151" s="17"/>
      <c r="G151" s="17"/>
      <c r="H151" s="17"/>
    </row>
    <row r="152" spans="2:8" s="12" customFormat="1" x14ac:dyDescent="0.25">
      <c r="B152" s="63" t="s">
        <v>165</v>
      </c>
      <c r="C152" s="2" t="s">
        <v>165</v>
      </c>
      <c r="F152" s="17"/>
      <c r="G152" s="17"/>
      <c r="H152" s="17"/>
    </row>
    <row r="154" spans="2:8" s="12" customFormat="1" x14ac:dyDescent="0.25">
      <c r="B154" s="6" t="s">
        <v>192</v>
      </c>
      <c r="C154" s="7" t="s">
        <v>165</v>
      </c>
      <c r="F154" s="17"/>
      <c r="G154" s="17"/>
      <c r="H154" s="17"/>
    </row>
    <row r="157" spans="2:8" s="12" customFormat="1" x14ac:dyDescent="0.25">
      <c r="B157" s="11" t="s">
        <v>194</v>
      </c>
      <c r="C157" s="27"/>
      <c r="F157" s="17"/>
      <c r="G157" s="17"/>
      <c r="H157" s="17"/>
    </row>
    <row r="159" spans="2:8" s="12" customFormat="1" x14ac:dyDescent="0.25">
      <c r="B159" s="6" t="s">
        <v>180</v>
      </c>
      <c r="C159" s="7" t="s">
        <v>195</v>
      </c>
      <c r="D159" s="6" t="s">
        <v>196</v>
      </c>
      <c r="E159" s="6" t="s">
        <v>197</v>
      </c>
      <c r="F159" s="60"/>
      <c r="G159" s="17"/>
      <c r="H159" s="17"/>
    </row>
    <row r="160" spans="2:8" s="12" customFormat="1" x14ac:dyDescent="0.25">
      <c r="B160" s="156" t="s">
        <v>165</v>
      </c>
      <c r="C160" s="2" t="s">
        <v>165</v>
      </c>
      <c r="D160" s="156" t="s">
        <v>165</v>
      </c>
      <c r="E160" s="156" t="s">
        <v>165</v>
      </c>
      <c r="F160" s="17"/>
      <c r="G160" s="17"/>
      <c r="H160" s="17"/>
    </row>
    <row r="163" spans="2:80" s="12" customFormat="1" x14ac:dyDescent="0.25">
      <c r="B163" s="11" t="s">
        <v>198</v>
      </c>
      <c r="C163" s="62" t="s">
        <v>165</v>
      </c>
      <c r="D163" s="11"/>
      <c r="E163" s="11"/>
      <c r="F163" s="60"/>
      <c r="G163" s="60"/>
      <c r="H163" s="60"/>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row>
    <row r="165" spans="2:80" s="12" customFormat="1" x14ac:dyDescent="0.25">
      <c r="B165" s="11" t="s">
        <v>199</v>
      </c>
      <c r="C165" s="27"/>
      <c r="F165" s="17"/>
      <c r="G165" s="17"/>
      <c r="H165" s="17"/>
    </row>
    <row r="167" spans="2:80" s="12" customFormat="1" x14ac:dyDescent="0.25">
      <c r="B167" s="6" t="s">
        <v>200</v>
      </c>
      <c r="C167" s="7" t="s">
        <v>188</v>
      </c>
      <c r="D167" s="11"/>
      <c r="F167" s="17"/>
      <c r="G167" s="17"/>
      <c r="H167" s="17"/>
    </row>
    <row r="168" spans="2:80" s="12" customFormat="1" x14ac:dyDescent="0.25">
      <c r="B168" s="156" t="s">
        <v>165</v>
      </c>
      <c r="C168" s="2" t="s">
        <v>165</v>
      </c>
      <c r="F168" s="17"/>
      <c r="G168" s="17"/>
      <c r="H168" s="17"/>
    </row>
    <row r="171" spans="2:80" s="12" customFormat="1" x14ac:dyDescent="0.25">
      <c r="B171" s="6" t="s">
        <v>201</v>
      </c>
      <c r="C171" s="7" t="s">
        <v>202</v>
      </c>
      <c r="D171" s="11"/>
      <c r="F171" s="17"/>
      <c r="G171" s="17"/>
      <c r="H171" s="17"/>
    </row>
    <row r="172" spans="2:80" s="12" customFormat="1" x14ac:dyDescent="0.25">
      <c r="B172" s="156" t="s">
        <v>165</v>
      </c>
      <c r="C172" s="2" t="s">
        <v>165</v>
      </c>
      <c r="F172" s="17"/>
      <c r="G172" s="17"/>
      <c r="H172" s="17"/>
    </row>
    <row r="175" spans="2:80" s="12" customFormat="1" x14ac:dyDescent="0.25">
      <c r="B175" s="11" t="s">
        <v>203</v>
      </c>
      <c r="C175" s="27"/>
      <c r="F175" s="17"/>
      <c r="G175" s="17"/>
      <c r="H175" s="17"/>
    </row>
    <row r="178" spans="2:80" s="12" customFormat="1" x14ac:dyDescent="0.25">
      <c r="B178" s="11" t="s">
        <v>204</v>
      </c>
      <c r="C178" s="27"/>
      <c r="F178" s="17"/>
      <c r="G178" s="17"/>
      <c r="H178" s="17"/>
    </row>
    <row r="180" spans="2:80" s="12" customFormat="1" x14ac:dyDescent="0.25">
      <c r="B180" s="6" t="s">
        <v>180</v>
      </c>
      <c r="C180" s="7" t="s">
        <v>205</v>
      </c>
      <c r="D180" s="6" t="s">
        <v>195</v>
      </c>
      <c r="E180" s="6" t="s">
        <v>196</v>
      </c>
      <c r="F180" s="61" t="s">
        <v>197</v>
      </c>
      <c r="G180" s="60"/>
      <c r="H180" s="17"/>
    </row>
    <row r="181" spans="2:80" s="12" customFormat="1" x14ac:dyDescent="0.25">
      <c r="B181" s="156" t="s">
        <v>165</v>
      </c>
      <c r="C181" s="2" t="s">
        <v>165</v>
      </c>
      <c r="D181" s="156" t="s">
        <v>165</v>
      </c>
      <c r="E181" s="156" t="s">
        <v>165</v>
      </c>
      <c r="F181" s="59" t="s">
        <v>165</v>
      </c>
      <c r="G181" s="17"/>
      <c r="H181" s="17"/>
    </row>
    <row r="184" spans="2:80" s="12" customFormat="1" x14ac:dyDescent="0.25">
      <c r="B184" s="11" t="s">
        <v>198</v>
      </c>
      <c r="C184" s="62" t="s">
        <v>165</v>
      </c>
      <c r="D184" s="11"/>
      <c r="E184" s="11"/>
      <c r="F184" s="60"/>
      <c r="G184" s="60"/>
      <c r="H184" s="60"/>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row>
    <row r="186" spans="2:80" s="12" customFormat="1" x14ac:dyDescent="0.25">
      <c r="B186" s="11" t="s">
        <v>199</v>
      </c>
      <c r="C186" s="27"/>
      <c r="F186" s="17"/>
      <c r="G186" s="17"/>
      <c r="H186" s="17"/>
    </row>
    <row r="188" spans="2:80" s="12" customFormat="1" x14ac:dyDescent="0.25">
      <c r="B188" s="6" t="s">
        <v>200</v>
      </c>
      <c r="C188" s="7" t="s">
        <v>188</v>
      </c>
      <c r="D188" s="11"/>
      <c r="F188" s="17"/>
      <c r="G188" s="17"/>
      <c r="H188" s="17"/>
    </row>
    <row r="189" spans="2:80" s="12" customFormat="1" x14ac:dyDescent="0.25">
      <c r="B189" s="156" t="s">
        <v>165</v>
      </c>
      <c r="C189" s="2" t="s">
        <v>165</v>
      </c>
      <c r="F189" s="17"/>
      <c r="G189" s="17"/>
      <c r="H189" s="17"/>
    </row>
    <row r="192" spans="2:80" s="12" customFormat="1" x14ac:dyDescent="0.25">
      <c r="B192" s="6" t="s">
        <v>201</v>
      </c>
      <c r="C192" s="7" t="s">
        <v>202</v>
      </c>
      <c r="D192" s="11"/>
      <c r="F192" s="17"/>
      <c r="G192" s="17"/>
      <c r="H192" s="17"/>
    </row>
    <row r="193" spans="2:8" s="12" customFormat="1" x14ac:dyDescent="0.25">
      <c r="B193" s="156" t="s">
        <v>165</v>
      </c>
      <c r="C193" s="2" t="s">
        <v>165</v>
      </c>
      <c r="F193" s="17"/>
      <c r="G193" s="17"/>
      <c r="H193" s="17"/>
    </row>
    <row r="196" spans="2:8" s="12" customFormat="1" x14ac:dyDescent="0.25">
      <c r="B196" s="11" t="s">
        <v>203</v>
      </c>
      <c r="C196" s="27"/>
      <c r="F196" s="17"/>
      <c r="G196" s="17"/>
      <c r="H196" s="17"/>
    </row>
    <row r="199" spans="2:8" s="12" customFormat="1" x14ac:dyDescent="0.25">
      <c r="B199" s="11" t="s">
        <v>206</v>
      </c>
      <c r="C199" s="27"/>
      <c r="F199" s="17"/>
      <c r="G199" s="17"/>
      <c r="H199" s="17"/>
    </row>
    <row r="200" spans="2:8" s="12" customFormat="1" x14ac:dyDescent="0.25">
      <c r="B200" s="6" t="s">
        <v>180</v>
      </c>
      <c r="C200" s="7" t="s">
        <v>207</v>
      </c>
      <c r="D200" s="6" t="s">
        <v>208</v>
      </c>
      <c r="E200" s="6" t="s">
        <v>209</v>
      </c>
      <c r="F200" s="61" t="s">
        <v>210</v>
      </c>
      <c r="G200" s="60"/>
      <c r="H200" s="17"/>
    </row>
    <row r="201" spans="2:8" s="12" customFormat="1" x14ac:dyDescent="0.25">
      <c r="B201" s="156" t="s">
        <v>165</v>
      </c>
      <c r="C201" s="2" t="s">
        <v>165</v>
      </c>
      <c r="D201" s="156" t="s">
        <v>165</v>
      </c>
      <c r="E201" s="156" t="s">
        <v>165</v>
      </c>
      <c r="F201" s="59" t="s">
        <v>165</v>
      </c>
      <c r="G201" s="17"/>
      <c r="H201" s="17"/>
    </row>
    <row r="202" spans="2:8" s="12" customFormat="1" x14ac:dyDescent="0.25">
      <c r="B202" s="12" t="s">
        <v>211</v>
      </c>
      <c r="C202" s="27"/>
      <c r="F202" s="17"/>
      <c r="G202" s="17"/>
      <c r="H202" s="17"/>
    </row>
  </sheetData>
  <mergeCells count="3">
    <mergeCell ref="B1:E1"/>
    <mergeCell ref="C3:C7"/>
    <mergeCell ref="D3:D7"/>
  </mergeCells>
  <hyperlinks>
    <hyperlink ref="A1" location="Index!A1" display="Index" xr:uid="{027710D5-A32B-4365-B0A1-698004F81F8A}"/>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E663-DF42-473F-B9B5-DC04E843BCDC}">
  <sheetPr codeName="Sheet27"/>
  <dimension ref="A1:CB199"/>
  <sheetViews>
    <sheetView topLeftCell="A70"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55</v>
      </c>
      <c r="C1" s="188"/>
      <c r="D1" s="188"/>
      <c r="E1" s="188"/>
      <c r="F1" s="17"/>
      <c r="G1" s="17"/>
      <c r="H1" s="17"/>
    </row>
    <row r="3" spans="1:9" s="12" customFormat="1" ht="15" customHeight="1" x14ac:dyDescent="0.25">
      <c r="B3" s="1" t="s">
        <v>1194</v>
      </c>
      <c r="C3" s="178"/>
      <c r="D3" s="179"/>
      <c r="F3" s="17"/>
      <c r="G3" s="17"/>
      <c r="H3" s="17"/>
    </row>
    <row r="4" spans="1:9" s="12" customFormat="1" ht="15" customHeight="1" x14ac:dyDescent="0.25">
      <c r="B4" s="159" t="s">
        <v>1195</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30" customHeight="1" x14ac:dyDescent="0.25">
      <c r="B7" s="159" t="s">
        <v>1196</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1517</v>
      </c>
      <c r="C15" s="27" t="s">
        <v>143</v>
      </c>
      <c r="D15" s="12" t="s">
        <v>144</v>
      </c>
      <c r="E15" s="12" t="s">
        <v>145</v>
      </c>
      <c r="F15" s="17">
        <v>1195000</v>
      </c>
      <c r="G15" s="17">
        <v>16812.46</v>
      </c>
      <c r="H15" s="17">
        <v>6.55</v>
      </c>
    </row>
    <row r="16" spans="1:9" s="12" customFormat="1" x14ac:dyDescent="0.25">
      <c r="B16" s="12" t="s">
        <v>1518</v>
      </c>
      <c r="C16" s="27" t="s">
        <v>143</v>
      </c>
      <c r="D16" s="12" t="s">
        <v>144</v>
      </c>
      <c r="E16" s="12" t="s">
        <v>146</v>
      </c>
      <c r="F16" s="17">
        <v>362620</v>
      </c>
      <c r="G16" s="17">
        <v>13311.6</v>
      </c>
      <c r="H16" s="17">
        <v>5.19</v>
      </c>
    </row>
    <row r="17" spans="2:8" s="12" customFormat="1" x14ac:dyDescent="0.25">
      <c r="B17" s="12" t="s">
        <v>1535</v>
      </c>
      <c r="C17" s="27" t="s">
        <v>143</v>
      </c>
      <c r="D17" s="12" t="s">
        <v>256</v>
      </c>
      <c r="E17" s="12" t="s">
        <v>282</v>
      </c>
      <c r="F17" s="17">
        <v>439000</v>
      </c>
      <c r="G17" s="17">
        <v>10224.530000000001</v>
      </c>
      <c r="H17" s="17">
        <v>3.98</v>
      </c>
    </row>
    <row r="18" spans="2:8" s="12" customFormat="1" x14ac:dyDescent="0.25">
      <c r="B18" s="12" t="s">
        <v>1714</v>
      </c>
      <c r="C18" s="27" t="s">
        <v>143</v>
      </c>
      <c r="D18" s="12" t="s">
        <v>264</v>
      </c>
      <c r="E18" s="12" t="s">
        <v>612</v>
      </c>
      <c r="F18" s="17">
        <v>262000</v>
      </c>
      <c r="G18" s="17">
        <v>9304.41</v>
      </c>
      <c r="H18" s="17">
        <v>3.63</v>
      </c>
    </row>
    <row r="19" spans="2:8" s="12" customFormat="1" x14ac:dyDescent="0.25">
      <c r="B19" s="12" t="s">
        <v>1926</v>
      </c>
      <c r="C19" s="27" t="s">
        <v>143</v>
      </c>
      <c r="D19" s="12" t="s">
        <v>278</v>
      </c>
      <c r="E19" s="12" t="s">
        <v>978</v>
      </c>
      <c r="F19" s="17">
        <v>126000</v>
      </c>
      <c r="G19" s="17">
        <v>8779.6200000000008</v>
      </c>
      <c r="H19" s="17">
        <v>3.42</v>
      </c>
    </row>
    <row r="20" spans="2:8" s="12" customFormat="1" x14ac:dyDescent="0.25">
      <c r="B20" s="12" t="s">
        <v>1616</v>
      </c>
      <c r="C20" s="27" t="s">
        <v>143</v>
      </c>
      <c r="D20" s="12" t="s">
        <v>144</v>
      </c>
      <c r="E20" s="12" t="s">
        <v>429</v>
      </c>
      <c r="F20" s="17">
        <v>602000</v>
      </c>
      <c r="G20" s="17">
        <v>7971.08</v>
      </c>
      <c r="H20" s="17">
        <v>3.11</v>
      </c>
    </row>
    <row r="21" spans="2:8" s="12" customFormat="1" x14ac:dyDescent="0.25">
      <c r="B21" s="12" t="s">
        <v>1670</v>
      </c>
      <c r="C21" s="27" t="s">
        <v>143</v>
      </c>
      <c r="D21" s="12" t="s">
        <v>270</v>
      </c>
      <c r="E21" s="12" t="s">
        <v>538</v>
      </c>
      <c r="F21" s="17">
        <v>1080000</v>
      </c>
      <c r="G21" s="17">
        <v>6847.74</v>
      </c>
      <c r="H21" s="17">
        <v>2.67</v>
      </c>
    </row>
    <row r="22" spans="2:8" s="12" customFormat="1" x14ac:dyDescent="0.25">
      <c r="B22" s="12" t="s">
        <v>1927</v>
      </c>
      <c r="C22" s="27" t="s">
        <v>143</v>
      </c>
      <c r="D22" s="12" t="s">
        <v>261</v>
      </c>
      <c r="E22" s="12" t="s">
        <v>979</v>
      </c>
      <c r="F22" s="17">
        <v>331672</v>
      </c>
      <c r="G22" s="17">
        <v>6325.98</v>
      </c>
      <c r="H22" s="17">
        <v>2.46</v>
      </c>
    </row>
    <row r="23" spans="2:8" s="12" customFormat="1" x14ac:dyDescent="0.25">
      <c r="B23" s="12" t="s">
        <v>1586</v>
      </c>
      <c r="C23" s="27" t="s">
        <v>143</v>
      </c>
      <c r="D23" s="12" t="s">
        <v>264</v>
      </c>
      <c r="E23" s="12" t="s">
        <v>370</v>
      </c>
      <c r="F23" s="17">
        <v>388000</v>
      </c>
      <c r="G23" s="17">
        <v>6182.39</v>
      </c>
      <c r="H23" s="17">
        <v>2.41</v>
      </c>
    </row>
    <row r="24" spans="2:8" s="12" customFormat="1" x14ac:dyDescent="0.25">
      <c r="B24" s="12" t="s">
        <v>1710</v>
      </c>
      <c r="C24" s="27" t="s">
        <v>143</v>
      </c>
      <c r="D24" s="12" t="s">
        <v>278</v>
      </c>
      <c r="E24" s="12" t="s">
        <v>599</v>
      </c>
      <c r="F24" s="17">
        <v>2050000</v>
      </c>
      <c r="G24" s="17">
        <v>6127.45</v>
      </c>
      <c r="H24" s="17">
        <v>2.39</v>
      </c>
    </row>
    <row r="25" spans="2:8" s="12" customFormat="1" x14ac:dyDescent="0.25">
      <c r="B25" s="12" t="s">
        <v>1623</v>
      </c>
      <c r="C25" s="27" t="s">
        <v>143</v>
      </c>
      <c r="D25" s="12" t="s">
        <v>144</v>
      </c>
      <c r="E25" s="12" t="s">
        <v>437</v>
      </c>
      <c r="F25" s="17">
        <v>385000</v>
      </c>
      <c r="G25" s="17">
        <v>4729.53</v>
      </c>
      <c r="H25" s="17">
        <v>1.84</v>
      </c>
    </row>
    <row r="26" spans="2:8" s="12" customFormat="1" x14ac:dyDescent="0.25">
      <c r="B26" s="12" t="s">
        <v>1528</v>
      </c>
      <c r="C26" s="27" t="s">
        <v>143</v>
      </c>
      <c r="D26" s="12" t="s">
        <v>270</v>
      </c>
      <c r="E26" s="12" t="s">
        <v>271</v>
      </c>
      <c r="F26" s="17">
        <v>46100</v>
      </c>
      <c r="G26" s="17">
        <v>4571.05</v>
      </c>
      <c r="H26" s="17">
        <v>1.78</v>
      </c>
    </row>
    <row r="27" spans="2:8" s="12" customFormat="1" x14ac:dyDescent="0.25">
      <c r="B27" s="12" t="s">
        <v>1675</v>
      </c>
      <c r="C27" s="27" t="s">
        <v>143</v>
      </c>
      <c r="D27" s="12" t="s">
        <v>386</v>
      </c>
      <c r="E27" s="12" t="s">
        <v>545</v>
      </c>
      <c r="F27" s="17">
        <v>897200</v>
      </c>
      <c r="G27" s="17">
        <v>4159.87</v>
      </c>
      <c r="H27" s="17">
        <v>1.62</v>
      </c>
    </row>
    <row r="28" spans="2:8" s="12" customFormat="1" x14ac:dyDescent="0.25">
      <c r="B28" s="12" t="s">
        <v>1757</v>
      </c>
      <c r="C28" s="27" t="s">
        <v>143</v>
      </c>
      <c r="D28" s="12" t="s">
        <v>261</v>
      </c>
      <c r="E28" s="12" t="s">
        <v>663</v>
      </c>
      <c r="F28" s="17">
        <v>300000</v>
      </c>
      <c r="G28" s="17">
        <v>4079.1</v>
      </c>
      <c r="H28" s="17">
        <v>1.59</v>
      </c>
    </row>
    <row r="29" spans="2:8" s="12" customFormat="1" x14ac:dyDescent="0.25">
      <c r="B29" s="12" t="s">
        <v>1762</v>
      </c>
      <c r="C29" s="27" t="s">
        <v>143</v>
      </c>
      <c r="D29" s="12" t="s">
        <v>275</v>
      </c>
      <c r="E29" s="12" t="s">
        <v>668</v>
      </c>
      <c r="F29" s="17">
        <v>84273</v>
      </c>
      <c r="G29" s="17">
        <v>4053.91</v>
      </c>
      <c r="H29" s="17">
        <v>1.58</v>
      </c>
    </row>
    <row r="30" spans="2:8" s="12" customFormat="1" x14ac:dyDescent="0.25">
      <c r="B30" s="12" t="s">
        <v>1922</v>
      </c>
      <c r="C30" s="27" t="s">
        <v>143</v>
      </c>
      <c r="D30" s="12" t="s">
        <v>848</v>
      </c>
      <c r="E30" s="12" t="s">
        <v>956</v>
      </c>
      <c r="F30" s="17">
        <v>305000</v>
      </c>
      <c r="G30" s="17">
        <v>3874.57</v>
      </c>
      <c r="H30" s="17">
        <v>1.51</v>
      </c>
    </row>
    <row r="31" spans="2:8" s="12" customFormat="1" x14ac:dyDescent="0.25">
      <c r="B31" s="12" t="s">
        <v>1646</v>
      </c>
      <c r="C31" s="27" t="s">
        <v>143</v>
      </c>
      <c r="D31" s="12" t="s">
        <v>309</v>
      </c>
      <c r="E31" s="12" t="s">
        <v>473</v>
      </c>
      <c r="F31" s="17">
        <v>1293000</v>
      </c>
      <c r="G31" s="17">
        <v>3844.74</v>
      </c>
      <c r="H31" s="17">
        <v>1.5</v>
      </c>
    </row>
    <row r="32" spans="2:8" s="12" customFormat="1" x14ac:dyDescent="0.25">
      <c r="B32" s="12" t="s">
        <v>1975</v>
      </c>
      <c r="C32" s="27" t="s">
        <v>143</v>
      </c>
      <c r="D32" s="12" t="s">
        <v>848</v>
      </c>
      <c r="E32" s="12" t="s">
        <v>1197</v>
      </c>
      <c r="F32" s="17">
        <v>600000</v>
      </c>
      <c r="G32" s="17">
        <v>3753</v>
      </c>
      <c r="H32" s="17">
        <v>1.46</v>
      </c>
    </row>
    <row r="33" spans="2:8" s="12" customFormat="1" x14ac:dyDescent="0.25">
      <c r="B33" s="12" t="s">
        <v>1758</v>
      </c>
      <c r="C33" s="27" t="s">
        <v>143</v>
      </c>
      <c r="D33" s="12" t="s">
        <v>386</v>
      </c>
      <c r="E33" s="12" t="s">
        <v>664</v>
      </c>
      <c r="F33" s="17">
        <v>105000</v>
      </c>
      <c r="G33" s="17">
        <v>3716.69</v>
      </c>
      <c r="H33" s="17">
        <v>1.45</v>
      </c>
    </row>
    <row r="34" spans="2:8" s="12" customFormat="1" x14ac:dyDescent="0.25">
      <c r="B34" s="12" t="s">
        <v>1531</v>
      </c>
      <c r="C34" s="27" t="s">
        <v>143</v>
      </c>
      <c r="D34" s="12" t="s">
        <v>275</v>
      </c>
      <c r="E34" s="12" t="s">
        <v>276</v>
      </c>
      <c r="F34" s="17">
        <v>63000</v>
      </c>
      <c r="G34" s="17">
        <v>3648.87</v>
      </c>
      <c r="H34" s="17">
        <v>1.42</v>
      </c>
    </row>
    <row r="35" spans="2:8" s="12" customFormat="1" x14ac:dyDescent="0.25">
      <c r="B35" s="12" t="s">
        <v>1638</v>
      </c>
      <c r="C35" s="27" t="s">
        <v>143</v>
      </c>
      <c r="D35" s="12" t="s">
        <v>275</v>
      </c>
      <c r="E35" s="12" t="s">
        <v>463</v>
      </c>
      <c r="F35" s="17">
        <v>300000</v>
      </c>
      <c r="G35" s="17">
        <v>3557.1</v>
      </c>
      <c r="H35" s="17">
        <v>1.39</v>
      </c>
    </row>
    <row r="36" spans="2:8" s="12" customFormat="1" x14ac:dyDescent="0.25">
      <c r="B36" s="12" t="s">
        <v>1808</v>
      </c>
      <c r="C36" s="27" t="s">
        <v>143</v>
      </c>
      <c r="D36" s="12" t="s">
        <v>144</v>
      </c>
      <c r="E36" s="12" t="s">
        <v>743</v>
      </c>
      <c r="F36" s="17">
        <v>244034</v>
      </c>
      <c r="G36" s="17">
        <v>3556.19</v>
      </c>
      <c r="H36" s="17">
        <v>1.39</v>
      </c>
    </row>
    <row r="37" spans="2:8" s="12" customFormat="1" x14ac:dyDescent="0.25">
      <c r="B37" s="12" t="s">
        <v>1614</v>
      </c>
      <c r="C37" s="27" t="s">
        <v>143</v>
      </c>
      <c r="D37" s="12" t="s">
        <v>275</v>
      </c>
      <c r="E37" s="12" t="s">
        <v>427</v>
      </c>
      <c r="F37" s="17">
        <v>241615</v>
      </c>
      <c r="G37" s="17">
        <v>3527.1</v>
      </c>
      <c r="H37" s="17">
        <v>1.37</v>
      </c>
    </row>
    <row r="38" spans="2:8" s="12" customFormat="1" x14ac:dyDescent="0.25">
      <c r="B38" s="12" t="s">
        <v>1929</v>
      </c>
      <c r="C38" s="27" t="s">
        <v>143</v>
      </c>
      <c r="D38" s="12" t="s">
        <v>848</v>
      </c>
      <c r="E38" s="12" t="s">
        <v>981</v>
      </c>
      <c r="F38" s="17">
        <v>132020</v>
      </c>
      <c r="G38" s="17">
        <v>3508.23</v>
      </c>
      <c r="H38" s="17">
        <v>1.37</v>
      </c>
    </row>
    <row r="39" spans="2:8" s="12" customFormat="1" x14ac:dyDescent="0.25">
      <c r="B39" s="12" t="s">
        <v>1697</v>
      </c>
      <c r="C39" s="27" t="s">
        <v>143</v>
      </c>
      <c r="D39" s="12" t="s">
        <v>275</v>
      </c>
      <c r="E39" s="12" t="s">
        <v>582</v>
      </c>
      <c r="F39" s="17">
        <v>235000</v>
      </c>
      <c r="G39" s="17">
        <v>3400.92</v>
      </c>
      <c r="H39" s="17">
        <v>1.33</v>
      </c>
    </row>
    <row r="40" spans="2:8" s="12" customFormat="1" x14ac:dyDescent="0.25">
      <c r="B40" s="12" t="s">
        <v>1769</v>
      </c>
      <c r="C40" s="27" t="s">
        <v>143</v>
      </c>
      <c r="D40" s="12" t="s">
        <v>275</v>
      </c>
      <c r="E40" s="12" t="s">
        <v>675</v>
      </c>
      <c r="F40" s="17">
        <v>289653</v>
      </c>
      <c r="G40" s="17">
        <v>3337.24</v>
      </c>
      <c r="H40" s="17">
        <v>1.3</v>
      </c>
    </row>
    <row r="41" spans="2:8" s="12" customFormat="1" x14ac:dyDescent="0.25">
      <c r="B41" s="12" t="s">
        <v>1708</v>
      </c>
      <c r="C41" s="27" t="s">
        <v>143</v>
      </c>
      <c r="D41" s="12" t="s">
        <v>144</v>
      </c>
      <c r="E41" s="12" t="s">
        <v>595</v>
      </c>
      <c r="F41" s="17">
        <v>48000</v>
      </c>
      <c r="G41" s="17">
        <v>3333.29</v>
      </c>
      <c r="H41" s="17">
        <v>1.3</v>
      </c>
    </row>
    <row r="42" spans="2:8" s="12" customFormat="1" x14ac:dyDescent="0.25">
      <c r="B42" s="12" t="s">
        <v>1803</v>
      </c>
      <c r="C42" s="27" t="s">
        <v>143</v>
      </c>
      <c r="D42" s="12" t="s">
        <v>264</v>
      </c>
      <c r="E42" s="12" t="s">
        <v>737</v>
      </c>
      <c r="F42" s="17">
        <v>63000</v>
      </c>
      <c r="G42" s="17">
        <v>3324.89</v>
      </c>
      <c r="H42" s="17">
        <v>1.3</v>
      </c>
    </row>
    <row r="43" spans="2:8" s="12" customFormat="1" x14ac:dyDescent="0.25">
      <c r="B43" s="12" t="s">
        <v>1709</v>
      </c>
      <c r="C43" s="27" t="s">
        <v>143</v>
      </c>
      <c r="D43" s="12" t="s">
        <v>368</v>
      </c>
      <c r="E43" s="12" t="s">
        <v>596</v>
      </c>
      <c r="F43" s="17">
        <v>9000</v>
      </c>
      <c r="G43" s="17">
        <v>3235.92</v>
      </c>
      <c r="H43" s="17">
        <v>1.26</v>
      </c>
    </row>
    <row r="44" spans="2:8" s="12" customFormat="1" x14ac:dyDescent="0.25">
      <c r="B44" s="12" t="s">
        <v>1976</v>
      </c>
      <c r="C44" s="27" t="s">
        <v>143</v>
      </c>
      <c r="D44" s="12" t="s">
        <v>266</v>
      </c>
      <c r="E44" s="12" t="s">
        <v>1198</v>
      </c>
      <c r="F44" s="17">
        <v>4740000</v>
      </c>
      <c r="G44" s="17">
        <v>3206.61</v>
      </c>
      <c r="H44" s="17">
        <v>1.25</v>
      </c>
    </row>
    <row r="45" spans="2:8" s="12" customFormat="1" x14ac:dyDescent="0.25">
      <c r="B45" s="12" t="s">
        <v>1690</v>
      </c>
      <c r="C45" s="27" t="s">
        <v>143</v>
      </c>
      <c r="D45" s="12" t="s">
        <v>309</v>
      </c>
      <c r="E45" s="12" t="s">
        <v>563</v>
      </c>
      <c r="F45" s="17">
        <v>580000</v>
      </c>
      <c r="G45" s="17">
        <v>3197.83</v>
      </c>
      <c r="H45" s="17">
        <v>1.25</v>
      </c>
    </row>
    <row r="46" spans="2:8" s="12" customFormat="1" x14ac:dyDescent="0.25">
      <c r="B46" s="12" t="s">
        <v>1809</v>
      </c>
      <c r="C46" s="27" t="s">
        <v>143</v>
      </c>
      <c r="D46" s="12" t="s">
        <v>293</v>
      </c>
      <c r="E46" s="12" t="s">
        <v>744</v>
      </c>
      <c r="F46" s="17">
        <v>36650</v>
      </c>
      <c r="G46" s="17">
        <v>3192.05</v>
      </c>
      <c r="H46" s="17">
        <v>1.24</v>
      </c>
    </row>
    <row r="47" spans="2:8" s="12" customFormat="1" x14ac:dyDescent="0.25">
      <c r="B47" s="12" t="s">
        <v>1545</v>
      </c>
      <c r="C47" s="27" t="s">
        <v>143</v>
      </c>
      <c r="D47" s="12" t="s">
        <v>297</v>
      </c>
      <c r="E47" s="12" t="s">
        <v>298</v>
      </c>
      <c r="F47" s="17">
        <v>73000</v>
      </c>
      <c r="G47" s="17">
        <v>3140.57</v>
      </c>
      <c r="H47" s="17">
        <v>1.22</v>
      </c>
    </row>
    <row r="48" spans="2:8" s="12" customFormat="1" x14ac:dyDescent="0.25">
      <c r="B48" s="12" t="s">
        <v>1556</v>
      </c>
      <c r="C48" s="27" t="s">
        <v>143</v>
      </c>
      <c r="D48" s="12" t="s">
        <v>315</v>
      </c>
      <c r="E48" s="12" t="s">
        <v>316</v>
      </c>
      <c r="F48" s="17">
        <v>900000</v>
      </c>
      <c r="G48" s="17">
        <v>3133.35</v>
      </c>
      <c r="H48" s="17">
        <v>1.22</v>
      </c>
    </row>
    <row r="49" spans="2:8" s="12" customFormat="1" x14ac:dyDescent="0.25">
      <c r="B49" s="12" t="s">
        <v>1683</v>
      </c>
      <c r="C49" s="27" t="s">
        <v>143</v>
      </c>
      <c r="D49" s="12" t="s">
        <v>293</v>
      </c>
      <c r="E49" s="12" t="s">
        <v>556</v>
      </c>
      <c r="F49" s="17">
        <v>139174</v>
      </c>
      <c r="G49" s="17">
        <v>3077.62</v>
      </c>
      <c r="H49" s="17">
        <v>1.2</v>
      </c>
    </row>
    <row r="50" spans="2:8" s="12" customFormat="1" x14ac:dyDescent="0.25">
      <c r="B50" s="12" t="s">
        <v>1819</v>
      </c>
      <c r="C50" s="27" t="s">
        <v>143</v>
      </c>
      <c r="D50" s="12" t="s">
        <v>144</v>
      </c>
      <c r="E50" s="12" t="s">
        <v>147</v>
      </c>
      <c r="F50" s="17">
        <v>65004</v>
      </c>
      <c r="G50" s="17">
        <v>3056.42</v>
      </c>
      <c r="H50" s="17">
        <v>1.19</v>
      </c>
    </row>
    <row r="51" spans="2:8" s="12" customFormat="1" x14ac:dyDescent="0.25">
      <c r="B51" s="12" t="s">
        <v>1651</v>
      </c>
      <c r="C51" s="27" t="s">
        <v>143</v>
      </c>
      <c r="D51" s="12" t="s">
        <v>478</v>
      </c>
      <c r="E51" s="12" t="s">
        <v>479</v>
      </c>
      <c r="F51" s="17">
        <v>175635</v>
      </c>
      <c r="G51" s="17">
        <v>3046.83</v>
      </c>
      <c r="H51" s="17">
        <v>1.19</v>
      </c>
    </row>
    <row r="52" spans="2:8" s="12" customFormat="1" x14ac:dyDescent="0.25">
      <c r="B52" s="12" t="s">
        <v>1765</v>
      </c>
      <c r="C52" s="27" t="s">
        <v>143</v>
      </c>
      <c r="D52" s="12" t="s">
        <v>549</v>
      </c>
      <c r="E52" s="12" t="s">
        <v>671</v>
      </c>
      <c r="F52" s="17">
        <v>1550000</v>
      </c>
      <c r="G52" s="17">
        <v>2970.58</v>
      </c>
      <c r="H52" s="17">
        <v>1.1599999999999999</v>
      </c>
    </row>
    <row r="53" spans="2:8" s="12" customFormat="1" x14ac:dyDescent="0.25">
      <c r="B53" s="12" t="s">
        <v>1937</v>
      </c>
      <c r="C53" s="27" t="s">
        <v>143</v>
      </c>
      <c r="D53" s="12" t="s">
        <v>278</v>
      </c>
      <c r="E53" s="12" t="s">
        <v>1013</v>
      </c>
      <c r="F53" s="17">
        <v>35000</v>
      </c>
      <c r="G53" s="17">
        <v>2911.28</v>
      </c>
      <c r="H53" s="17">
        <v>1.1299999999999999</v>
      </c>
    </row>
    <row r="54" spans="2:8" s="12" customFormat="1" x14ac:dyDescent="0.25">
      <c r="B54" s="12" t="s">
        <v>1823</v>
      </c>
      <c r="C54" s="27" t="s">
        <v>143</v>
      </c>
      <c r="D54" s="12" t="s">
        <v>144</v>
      </c>
      <c r="E54" s="12" t="s">
        <v>780</v>
      </c>
      <c r="F54" s="17">
        <v>120000</v>
      </c>
      <c r="G54" s="17">
        <v>2740.92</v>
      </c>
      <c r="H54" s="17">
        <v>1.07</v>
      </c>
    </row>
    <row r="55" spans="2:8" s="12" customFormat="1" x14ac:dyDescent="0.25">
      <c r="B55" s="12" t="s">
        <v>1620</v>
      </c>
      <c r="C55" s="27" t="s">
        <v>143</v>
      </c>
      <c r="D55" s="12" t="s">
        <v>433</v>
      </c>
      <c r="E55" s="12" t="s">
        <v>434</v>
      </c>
      <c r="F55" s="17">
        <v>115000</v>
      </c>
      <c r="G55" s="17">
        <v>2708.14</v>
      </c>
      <c r="H55" s="17">
        <v>1.06</v>
      </c>
    </row>
    <row r="56" spans="2:8" s="12" customFormat="1" x14ac:dyDescent="0.25">
      <c r="B56" s="12" t="s">
        <v>1534</v>
      </c>
      <c r="C56" s="27" t="s">
        <v>143</v>
      </c>
      <c r="D56" s="12" t="s">
        <v>280</v>
      </c>
      <c r="E56" s="12" t="s">
        <v>281</v>
      </c>
      <c r="F56" s="17">
        <v>250000</v>
      </c>
      <c r="G56" s="17">
        <v>2650.63</v>
      </c>
      <c r="H56" s="17">
        <v>1.03</v>
      </c>
    </row>
    <row r="57" spans="2:8" s="12" customFormat="1" x14ac:dyDescent="0.25">
      <c r="B57" s="12" t="s">
        <v>1767</v>
      </c>
      <c r="C57" s="27" t="s">
        <v>143</v>
      </c>
      <c r="D57" s="12" t="s">
        <v>275</v>
      </c>
      <c r="E57" s="12" t="s">
        <v>673</v>
      </c>
      <c r="F57" s="17">
        <v>147000</v>
      </c>
      <c r="G57" s="17">
        <v>2604.69</v>
      </c>
      <c r="H57" s="17">
        <v>1.01</v>
      </c>
    </row>
    <row r="58" spans="2:8" s="12" customFormat="1" x14ac:dyDescent="0.25">
      <c r="B58" s="12" t="s">
        <v>1938</v>
      </c>
      <c r="C58" s="27" t="s">
        <v>143</v>
      </c>
      <c r="D58" s="12" t="s">
        <v>266</v>
      </c>
      <c r="E58" s="12" t="s">
        <v>1014</v>
      </c>
      <c r="F58" s="17">
        <v>61000</v>
      </c>
      <c r="G58" s="17">
        <v>2587.3200000000002</v>
      </c>
      <c r="H58" s="17">
        <v>1.01</v>
      </c>
    </row>
    <row r="59" spans="2:8" s="12" customFormat="1" x14ac:dyDescent="0.25">
      <c r="B59" s="12" t="s">
        <v>1681</v>
      </c>
      <c r="C59" s="27" t="s">
        <v>143</v>
      </c>
      <c r="D59" s="12" t="s">
        <v>293</v>
      </c>
      <c r="E59" s="12" t="s">
        <v>554</v>
      </c>
      <c r="F59" s="17">
        <v>81000</v>
      </c>
      <c r="G59" s="17">
        <v>2581.79</v>
      </c>
      <c r="H59" s="17">
        <v>1.01</v>
      </c>
    </row>
    <row r="60" spans="2:8" s="12" customFormat="1" x14ac:dyDescent="0.25">
      <c r="B60" s="12" t="s">
        <v>1704</v>
      </c>
      <c r="C60" s="27" t="s">
        <v>143</v>
      </c>
      <c r="D60" s="12" t="s">
        <v>266</v>
      </c>
      <c r="E60" s="12" t="s">
        <v>589</v>
      </c>
      <c r="F60" s="17">
        <v>292100</v>
      </c>
      <c r="G60" s="17">
        <v>2483.58</v>
      </c>
      <c r="H60" s="17">
        <v>0.97</v>
      </c>
    </row>
    <row r="61" spans="2:8" s="12" customFormat="1" x14ac:dyDescent="0.25">
      <c r="B61" s="12" t="s">
        <v>1526</v>
      </c>
      <c r="C61" s="27" t="s">
        <v>143</v>
      </c>
      <c r="D61" s="12" t="s">
        <v>266</v>
      </c>
      <c r="E61" s="12" t="s">
        <v>267</v>
      </c>
      <c r="F61" s="17">
        <v>1950</v>
      </c>
      <c r="G61" s="17">
        <v>2445.91</v>
      </c>
      <c r="H61" s="17">
        <v>0.95</v>
      </c>
    </row>
    <row r="62" spans="2:8" s="12" customFormat="1" x14ac:dyDescent="0.25">
      <c r="B62" s="12" t="s">
        <v>1738</v>
      </c>
      <c r="C62" s="27" t="s">
        <v>143</v>
      </c>
      <c r="D62" s="12" t="s">
        <v>309</v>
      </c>
      <c r="E62" s="12" t="s">
        <v>639</v>
      </c>
      <c r="F62" s="17">
        <v>840000</v>
      </c>
      <c r="G62" s="17">
        <v>2436</v>
      </c>
      <c r="H62" s="17">
        <v>0.95</v>
      </c>
    </row>
    <row r="63" spans="2:8" s="12" customFormat="1" x14ac:dyDescent="0.25">
      <c r="B63" s="12" t="s">
        <v>1816</v>
      </c>
      <c r="C63" s="27" t="s">
        <v>143</v>
      </c>
      <c r="D63" s="12" t="s">
        <v>368</v>
      </c>
      <c r="E63" s="12" t="s">
        <v>761</v>
      </c>
      <c r="F63" s="17">
        <v>310882</v>
      </c>
      <c r="G63" s="17">
        <v>2393.0100000000002</v>
      </c>
      <c r="H63" s="17">
        <v>0.93</v>
      </c>
    </row>
    <row r="64" spans="2:8" s="12" customFormat="1" x14ac:dyDescent="0.25">
      <c r="B64" s="12" t="s">
        <v>1760</v>
      </c>
      <c r="C64" s="27" t="s">
        <v>143</v>
      </c>
      <c r="D64" s="12" t="s">
        <v>264</v>
      </c>
      <c r="E64" s="12" t="s">
        <v>666</v>
      </c>
      <c r="F64" s="17">
        <v>113777</v>
      </c>
      <c r="G64" s="17">
        <v>2385.73</v>
      </c>
      <c r="H64" s="17">
        <v>0.93</v>
      </c>
    </row>
    <row r="65" spans="2:8" s="12" customFormat="1" x14ac:dyDescent="0.25">
      <c r="B65" s="12" t="s">
        <v>1618</v>
      </c>
      <c r="C65" s="27" t="s">
        <v>143</v>
      </c>
      <c r="D65" s="12" t="s">
        <v>261</v>
      </c>
      <c r="E65" s="12" t="s">
        <v>431</v>
      </c>
      <c r="F65" s="17">
        <v>82000</v>
      </c>
      <c r="G65" s="17">
        <v>2362.58</v>
      </c>
      <c r="H65" s="17">
        <v>0.92</v>
      </c>
    </row>
    <row r="66" spans="2:8" s="12" customFormat="1" x14ac:dyDescent="0.25">
      <c r="B66" s="12" t="s">
        <v>1548</v>
      </c>
      <c r="C66" s="27" t="s">
        <v>143</v>
      </c>
      <c r="D66" s="12" t="s">
        <v>302</v>
      </c>
      <c r="E66" s="12" t="s">
        <v>303</v>
      </c>
      <c r="F66" s="17">
        <v>6500</v>
      </c>
      <c r="G66" s="17">
        <v>2170.0300000000002</v>
      </c>
      <c r="H66" s="17">
        <v>0.85</v>
      </c>
    </row>
    <row r="67" spans="2:8" s="12" customFormat="1" x14ac:dyDescent="0.25">
      <c r="B67" s="12" t="s">
        <v>1559</v>
      </c>
      <c r="C67" s="27" t="s">
        <v>143</v>
      </c>
      <c r="D67" s="12" t="s">
        <v>261</v>
      </c>
      <c r="E67" s="12" t="s">
        <v>319</v>
      </c>
      <c r="F67" s="17">
        <v>30200</v>
      </c>
      <c r="G67" s="17">
        <v>2116.02</v>
      </c>
      <c r="H67" s="17">
        <v>0.82</v>
      </c>
    </row>
    <row r="68" spans="2:8" s="12" customFormat="1" x14ac:dyDescent="0.25">
      <c r="B68" s="12" t="s">
        <v>1977</v>
      </c>
      <c r="C68" s="27" t="s">
        <v>143</v>
      </c>
      <c r="D68" s="12" t="s">
        <v>261</v>
      </c>
      <c r="E68" s="12" t="s">
        <v>1199</v>
      </c>
      <c r="F68" s="17">
        <v>320000</v>
      </c>
      <c r="G68" s="17">
        <v>2077.92</v>
      </c>
      <c r="H68" s="17">
        <v>0.81</v>
      </c>
    </row>
    <row r="69" spans="2:8" s="12" customFormat="1" x14ac:dyDescent="0.25">
      <c r="B69" s="12" t="s">
        <v>1677</v>
      </c>
      <c r="C69" s="27" t="s">
        <v>143</v>
      </c>
      <c r="D69" s="12" t="s">
        <v>309</v>
      </c>
      <c r="E69" s="12" t="s">
        <v>547</v>
      </c>
      <c r="F69" s="17">
        <v>1000000</v>
      </c>
      <c r="G69" s="17">
        <v>2043</v>
      </c>
      <c r="H69" s="17">
        <v>0.8</v>
      </c>
    </row>
    <row r="70" spans="2:8" s="12" customFormat="1" x14ac:dyDescent="0.25">
      <c r="B70" s="12" t="s">
        <v>1563</v>
      </c>
      <c r="C70" s="27" t="s">
        <v>143</v>
      </c>
      <c r="D70" s="12" t="s">
        <v>253</v>
      </c>
      <c r="E70" s="12" t="s">
        <v>326</v>
      </c>
      <c r="F70" s="17">
        <v>1026343</v>
      </c>
      <c r="G70" s="17">
        <v>2001.88</v>
      </c>
      <c r="H70" s="17">
        <v>0.78</v>
      </c>
    </row>
    <row r="71" spans="2:8" s="12" customFormat="1" x14ac:dyDescent="0.25">
      <c r="B71" s="12" t="s">
        <v>1815</v>
      </c>
      <c r="C71" s="27" t="s">
        <v>143</v>
      </c>
      <c r="D71" s="12" t="s">
        <v>266</v>
      </c>
      <c r="E71" s="12" t="s">
        <v>760</v>
      </c>
      <c r="F71" s="17">
        <v>162000</v>
      </c>
      <c r="G71" s="17">
        <v>1929.99</v>
      </c>
      <c r="H71" s="17">
        <v>0.75</v>
      </c>
    </row>
    <row r="72" spans="2:8" s="12" customFormat="1" x14ac:dyDescent="0.25">
      <c r="B72" s="12" t="s">
        <v>1554</v>
      </c>
      <c r="C72" s="27" t="s">
        <v>143</v>
      </c>
      <c r="D72" s="12" t="s">
        <v>275</v>
      </c>
      <c r="E72" s="12" t="s">
        <v>311</v>
      </c>
      <c r="F72" s="17">
        <v>22295</v>
      </c>
      <c r="G72" s="17">
        <v>1923.46</v>
      </c>
      <c r="H72" s="17">
        <v>0.75</v>
      </c>
    </row>
    <row r="73" spans="2:8" s="12" customFormat="1" x14ac:dyDescent="0.25">
      <c r="B73" s="12" t="s">
        <v>597</v>
      </c>
      <c r="C73" s="27" t="s">
        <v>143</v>
      </c>
      <c r="D73" s="12" t="s">
        <v>261</v>
      </c>
      <c r="E73" s="12" t="s">
        <v>598</v>
      </c>
      <c r="F73" s="17">
        <v>240000</v>
      </c>
      <c r="G73" s="17">
        <v>1894.2</v>
      </c>
      <c r="H73" s="17">
        <v>0.74</v>
      </c>
    </row>
    <row r="74" spans="2:8" s="12" customFormat="1" x14ac:dyDescent="0.25">
      <c r="B74" s="11" t="s">
        <v>155</v>
      </c>
      <c r="C74" s="62"/>
      <c r="D74" s="11"/>
      <c r="E74" s="11"/>
      <c r="F74" s="60"/>
      <c r="G74" s="60">
        <f>SUM(G12:G73)</f>
        <v>240569.41000000009</v>
      </c>
      <c r="H74" s="60">
        <f>SUM(H12:H73)</f>
        <v>93.759999999999991</v>
      </c>
    </row>
    <row r="75" spans="2:8" s="12" customFormat="1" x14ac:dyDescent="0.25">
      <c r="B75" s="11" t="s">
        <v>157</v>
      </c>
      <c r="C75" s="62"/>
      <c r="D75" s="11"/>
      <c r="E75" s="11"/>
      <c r="F75" s="60"/>
      <c r="G75" s="60">
        <v>240569.41</v>
      </c>
      <c r="H75" s="60">
        <v>93.76</v>
      </c>
    </row>
    <row r="76" spans="2:8" s="12" customFormat="1" x14ac:dyDescent="0.25">
      <c r="B76" s="11" t="s">
        <v>231</v>
      </c>
      <c r="C76" s="62"/>
      <c r="D76" s="11"/>
      <c r="E76" s="11"/>
      <c r="F76" s="60"/>
      <c r="G76" s="60">
        <v>16089.865679990005</v>
      </c>
      <c r="H76" s="60">
        <v>6.2399999999999949</v>
      </c>
    </row>
    <row r="77" spans="2:8" s="12" customFormat="1" x14ac:dyDescent="0.25">
      <c r="B77" s="11" t="s">
        <v>159</v>
      </c>
      <c r="C77" s="62"/>
      <c r="D77" s="11"/>
      <c r="E77" s="11"/>
      <c r="F77" s="60"/>
      <c r="G77" s="60">
        <v>256659.27567999001</v>
      </c>
      <c r="H77" s="60">
        <v>100</v>
      </c>
    </row>
    <row r="78" spans="2:8" s="12" customFormat="1" x14ac:dyDescent="0.25">
      <c r="B78" s="12" t="s">
        <v>160</v>
      </c>
      <c r="C78" s="27"/>
      <c r="F78" s="17"/>
      <c r="G78" s="17"/>
      <c r="H78" s="17"/>
    </row>
    <row r="79" spans="2:8" s="12" customFormat="1" x14ac:dyDescent="0.25">
      <c r="B79" s="11" t="s">
        <v>161</v>
      </c>
      <c r="C79" s="27"/>
      <c r="F79" s="17"/>
      <c r="G79" s="17"/>
      <c r="H79" s="17"/>
    </row>
    <row r="80" spans="2:8" s="12" customFormat="1" x14ac:dyDescent="0.25">
      <c r="B80" s="11" t="s">
        <v>162</v>
      </c>
      <c r="C80" s="27" t="s">
        <v>163</v>
      </c>
      <c r="F80" s="17"/>
      <c r="G80" s="17"/>
      <c r="H80" s="17"/>
    </row>
    <row r="81" spans="2:8" s="12" customFormat="1" x14ac:dyDescent="0.25">
      <c r="B81" s="11" t="s">
        <v>166</v>
      </c>
      <c r="C81" s="27" t="s">
        <v>165</v>
      </c>
      <c r="F81" s="17"/>
      <c r="G81" s="17"/>
      <c r="H81" s="17"/>
    </row>
    <row r="82" spans="2:8" s="12" customFormat="1" x14ac:dyDescent="0.25">
      <c r="B82" s="11" t="s">
        <v>167</v>
      </c>
      <c r="C82" s="27" t="s">
        <v>165</v>
      </c>
      <c r="F82" s="17"/>
      <c r="G82" s="17"/>
      <c r="H82" s="17"/>
    </row>
    <row r="83" spans="2:8" s="12" customFormat="1" x14ac:dyDescent="0.25">
      <c r="B83" s="11" t="s">
        <v>168</v>
      </c>
      <c r="C83" s="27" t="s">
        <v>169</v>
      </c>
      <c r="F83" s="17"/>
      <c r="G83" s="17"/>
      <c r="H83" s="17"/>
    </row>
    <row r="84" spans="2:8" s="12" customFormat="1" x14ac:dyDescent="0.25">
      <c r="B84" s="11" t="s">
        <v>1200</v>
      </c>
      <c r="C84" s="62"/>
      <c r="F84" s="17"/>
      <c r="G84" s="17"/>
      <c r="H84" s="17"/>
    </row>
    <row r="85" spans="2:8" s="12" customFormat="1" x14ac:dyDescent="0.25">
      <c r="B85" s="11" t="s">
        <v>1201</v>
      </c>
      <c r="C85" s="62"/>
      <c r="F85" s="17"/>
      <c r="G85" s="17"/>
      <c r="H85" s="17"/>
    </row>
    <row r="86" spans="2:8" s="12" customFormat="1" x14ac:dyDescent="0.25">
      <c r="B86" s="11" t="s">
        <v>1202</v>
      </c>
      <c r="C86" s="62"/>
      <c r="F86" s="17"/>
      <c r="G86" s="17"/>
      <c r="H86" s="17"/>
    </row>
    <row r="87" spans="2:8" s="12" customFormat="1" x14ac:dyDescent="0.25">
      <c r="B87" s="11" t="s">
        <v>1203</v>
      </c>
      <c r="C87" s="62"/>
      <c r="F87" s="17"/>
      <c r="G87" s="17"/>
      <c r="H87" s="17"/>
    </row>
    <row r="88" spans="2:8" s="12" customFormat="1" x14ac:dyDescent="0.25">
      <c r="B88" s="11" t="s">
        <v>1204</v>
      </c>
      <c r="C88" s="62"/>
      <c r="F88" s="17"/>
      <c r="G88" s="17"/>
      <c r="H88" s="17"/>
    </row>
    <row r="89" spans="2:8" s="12" customFormat="1" x14ac:dyDescent="0.25">
      <c r="B89" s="11" t="s">
        <v>1205</v>
      </c>
      <c r="C89" s="62"/>
      <c r="F89" s="17"/>
      <c r="G89" s="17"/>
      <c r="H89" s="17"/>
    </row>
    <row r="90" spans="2:8" s="12" customFormat="1" x14ac:dyDescent="0.25">
      <c r="B90" s="11" t="s">
        <v>1206</v>
      </c>
      <c r="C90" s="62"/>
      <c r="F90" s="17"/>
      <c r="G90" s="17"/>
      <c r="H90" s="17"/>
    </row>
    <row r="91" spans="2:8" s="12" customFormat="1" x14ac:dyDescent="0.25">
      <c r="B91" s="11" t="s">
        <v>1207</v>
      </c>
      <c r="C91" s="62"/>
      <c r="F91" s="17"/>
      <c r="G91" s="17"/>
      <c r="H91" s="17"/>
    </row>
    <row r="92" spans="2:8" s="12" customFormat="1" x14ac:dyDescent="0.25">
      <c r="B92" s="11" t="s">
        <v>1321</v>
      </c>
      <c r="C92" s="62"/>
      <c r="F92" s="17"/>
      <c r="G92" s="17"/>
      <c r="H92" s="17"/>
    </row>
    <row r="93" spans="2:8" s="12" customFormat="1" x14ac:dyDescent="0.25">
      <c r="B93" s="12" t="s">
        <v>174</v>
      </c>
      <c r="C93" s="27"/>
      <c r="F93" s="17"/>
      <c r="G93" s="17"/>
      <c r="H93" s="17"/>
    </row>
    <row r="94" spans="2:8" s="12" customFormat="1" x14ac:dyDescent="0.25">
      <c r="B94" s="12" t="s">
        <v>234</v>
      </c>
      <c r="C94" s="27"/>
      <c r="F94" s="17"/>
      <c r="G94" s="17"/>
      <c r="H94" s="17"/>
    </row>
    <row r="97" spans="2:8" s="12" customFormat="1" x14ac:dyDescent="0.25">
      <c r="B97" s="6" t="s">
        <v>1500</v>
      </c>
      <c r="C97" s="7"/>
      <c r="F97" s="17"/>
      <c r="G97" s="17"/>
      <c r="H97" s="17"/>
    </row>
    <row r="98" spans="2:8" s="12" customFormat="1" ht="30" x14ac:dyDescent="0.25">
      <c r="B98" s="6" t="s">
        <v>235</v>
      </c>
      <c r="C98" s="8" t="s">
        <v>236</v>
      </c>
      <c r="F98" s="17"/>
      <c r="G98" s="17"/>
      <c r="H98" s="17"/>
    </row>
    <row r="99" spans="2:8" s="12" customFormat="1" x14ac:dyDescent="0.25">
      <c r="B99" s="156" t="s">
        <v>237</v>
      </c>
      <c r="C99" s="2"/>
      <c r="F99" s="17"/>
      <c r="G99" s="17"/>
      <c r="H99" s="17"/>
    </row>
    <row r="100" spans="2:8" s="12" customFormat="1" x14ac:dyDescent="0.25">
      <c r="B100" s="156" t="s">
        <v>238</v>
      </c>
      <c r="C100" s="2"/>
      <c r="F100" s="17"/>
      <c r="G100" s="17"/>
      <c r="H100" s="17"/>
    </row>
    <row r="101" spans="2:8" s="12" customFormat="1" x14ac:dyDescent="0.25">
      <c r="B101" s="156" t="s">
        <v>239</v>
      </c>
      <c r="C101" s="2"/>
      <c r="F101" s="17"/>
      <c r="G101" s="17"/>
      <c r="H101" s="17"/>
    </row>
    <row r="102" spans="2:8" s="12" customFormat="1" x14ac:dyDescent="0.25">
      <c r="B102" s="156" t="s">
        <v>240</v>
      </c>
      <c r="C102" s="2"/>
      <c r="F102" s="17"/>
      <c r="G102" s="17"/>
      <c r="H102" s="17"/>
    </row>
    <row r="103" spans="2:8" s="12" customFormat="1" x14ac:dyDescent="0.25">
      <c r="B103" s="156" t="s">
        <v>241</v>
      </c>
      <c r="C103" s="2"/>
      <c r="F103" s="17"/>
      <c r="G103" s="17"/>
      <c r="H103" s="17"/>
    </row>
    <row r="104" spans="2:8" s="12" customFormat="1" x14ac:dyDescent="0.25">
      <c r="B104" s="156" t="s">
        <v>242</v>
      </c>
      <c r="C104" s="2"/>
      <c r="F104" s="17"/>
      <c r="G104" s="17"/>
      <c r="H104" s="17"/>
    </row>
    <row r="105" spans="2:8" s="12" customFormat="1" x14ac:dyDescent="0.25">
      <c r="B105" s="6" t="s">
        <v>243</v>
      </c>
      <c r="C105" s="7"/>
      <c r="F105" s="17"/>
      <c r="G105" s="17"/>
      <c r="H105" s="17"/>
    </row>
    <row r="107" spans="2:8" s="12" customFormat="1" x14ac:dyDescent="0.25">
      <c r="B107" s="156" t="s">
        <v>175</v>
      </c>
      <c r="C107" s="2"/>
      <c r="D107" s="156"/>
      <c r="F107" s="17"/>
      <c r="G107" s="17"/>
      <c r="H107" s="17"/>
    </row>
    <row r="108" spans="2:8" s="12" customFormat="1" ht="30" x14ac:dyDescent="0.25">
      <c r="B108" s="4" t="s">
        <v>176</v>
      </c>
      <c r="C108" s="3" t="s">
        <v>177</v>
      </c>
      <c r="D108" s="4" t="s">
        <v>178</v>
      </c>
      <c r="F108" s="17"/>
      <c r="G108" s="17"/>
      <c r="H108" s="17"/>
    </row>
    <row r="109" spans="2:8" s="12" customFormat="1" x14ac:dyDescent="0.25">
      <c r="B109" s="156" t="s">
        <v>165</v>
      </c>
      <c r="C109" s="2" t="s">
        <v>165</v>
      </c>
      <c r="D109" s="156" t="s">
        <v>165</v>
      </c>
      <c r="F109" s="17"/>
      <c r="G109" s="17"/>
      <c r="H109" s="17"/>
    </row>
    <row r="111" spans="2:8" s="12" customFormat="1" x14ac:dyDescent="0.25">
      <c r="B111" s="6" t="s">
        <v>179</v>
      </c>
      <c r="C111" s="14">
        <v>45443</v>
      </c>
      <c r="D111" s="156"/>
      <c r="E111" s="63"/>
      <c r="F111" s="69"/>
      <c r="G111" s="17"/>
      <c r="H111" s="17"/>
    </row>
    <row r="112" spans="2:8" s="12" customFormat="1" x14ac:dyDescent="0.25">
      <c r="B112" s="6" t="s">
        <v>180</v>
      </c>
      <c r="C112" s="7" t="s">
        <v>181</v>
      </c>
      <c r="D112" s="6" t="s">
        <v>182</v>
      </c>
      <c r="E112" s="64" t="s">
        <v>183</v>
      </c>
      <c r="F112" s="61" t="s">
        <v>184</v>
      </c>
      <c r="G112" s="60"/>
      <c r="H112" s="17"/>
    </row>
    <row r="113" spans="2:8" s="12" customFormat="1" x14ac:dyDescent="0.25">
      <c r="B113" s="67" t="s">
        <v>165</v>
      </c>
      <c r="C113" s="68" t="s">
        <v>165</v>
      </c>
      <c r="D113" s="67" t="s">
        <v>165</v>
      </c>
      <c r="E113" s="66" t="s">
        <v>165</v>
      </c>
      <c r="F113" s="65" t="s">
        <v>165</v>
      </c>
      <c r="G113" s="17"/>
      <c r="H113" s="17"/>
    </row>
    <row r="116" spans="2:8" s="12" customFormat="1" x14ac:dyDescent="0.25">
      <c r="B116" s="11" t="s">
        <v>185</v>
      </c>
      <c r="C116" s="27"/>
      <c r="F116" s="17"/>
      <c r="G116" s="17"/>
      <c r="H116" s="17"/>
    </row>
    <row r="117" spans="2:8" s="12" customFormat="1" x14ac:dyDescent="0.25">
      <c r="B117" s="11"/>
      <c r="C117" s="27"/>
      <c r="F117" s="17"/>
      <c r="G117" s="17"/>
      <c r="H117" s="17"/>
    </row>
    <row r="118" spans="2:8" s="12" customFormat="1" x14ac:dyDescent="0.25">
      <c r="B118" s="11" t="s">
        <v>186</v>
      </c>
      <c r="C118" s="27"/>
      <c r="F118" s="17"/>
      <c r="G118" s="17"/>
      <c r="H118" s="17"/>
    </row>
    <row r="119" spans="2:8" s="12" customFormat="1" x14ac:dyDescent="0.25">
      <c r="B119" s="6" t="s">
        <v>187</v>
      </c>
      <c r="C119" s="7" t="s">
        <v>188</v>
      </c>
      <c r="D119" s="11"/>
      <c r="F119" s="17"/>
      <c r="G119" s="17"/>
      <c r="H119" s="17"/>
    </row>
    <row r="120" spans="2:8" s="12" customFormat="1" x14ac:dyDescent="0.25">
      <c r="B120" s="156" t="s">
        <v>165</v>
      </c>
      <c r="C120" s="2" t="s">
        <v>165</v>
      </c>
      <c r="F120" s="17"/>
      <c r="G120" s="17"/>
      <c r="H120" s="17"/>
    </row>
    <row r="122" spans="2:8" s="12" customFormat="1" x14ac:dyDescent="0.25">
      <c r="B122" s="6" t="s">
        <v>189</v>
      </c>
      <c r="C122" s="7" t="s">
        <v>188</v>
      </c>
      <c r="F122" s="17"/>
      <c r="G122" s="17"/>
      <c r="H122" s="17"/>
    </row>
    <row r="123" spans="2:8" s="12" customFormat="1" x14ac:dyDescent="0.25">
      <c r="B123" s="156" t="s">
        <v>165</v>
      </c>
      <c r="C123" s="2" t="s">
        <v>165</v>
      </c>
      <c r="F123" s="17"/>
      <c r="G123" s="17"/>
      <c r="H123" s="17"/>
    </row>
    <row r="125" spans="2:8" s="12" customFormat="1" x14ac:dyDescent="0.25">
      <c r="B125" s="6" t="s">
        <v>165</v>
      </c>
      <c r="C125" s="7" t="s">
        <v>165</v>
      </c>
      <c r="F125" s="17"/>
      <c r="G125" s="17"/>
      <c r="H125" s="17"/>
    </row>
    <row r="126" spans="2:8" s="12" customFormat="1" x14ac:dyDescent="0.25">
      <c r="B126" s="156" t="s">
        <v>165</v>
      </c>
      <c r="C126" s="2" t="s">
        <v>165</v>
      </c>
      <c r="F126" s="17"/>
      <c r="G126" s="17"/>
      <c r="H126" s="17"/>
    </row>
    <row r="128" spans="2:8" s="12" customFormat="1" x14ac:dyDescent="0.25">
      <c r="B128" s="64" t="s">
        <v>190</v>
      </c>
      <c r="C128" s="7" t="s">
        <v>191</v>
      </c>
      <c r="F128" s="17"/>
      <c r="G128" s="17"/>
      <c r="H128" s="17"/>
    </row>
    <row r="129" spans="2:8" s="12" customFormat="1" x14ac:dyDescent="0.25">
      <c r="B129" s="63" t="s">
        <v>165</v>
      </c>
      <c r="C129" s="2" t="s">
        <v>165</v>
      </c>
      <c r="F129" s="17"/>
      <c r="G129" s="17"/>
      <c r="H129" s="17"/>
    </row>
    <row r="131" spans="2:8" s="12" customFormat="1" x14ac:dyDescent="0.25">
      <c r="B131" s="6" t="s">
        <v>192</v>
      </c>
      <c r="C131" s="7" t="s">
        <v>165</v>
      </c>
      <c r="F131" s="17"/>
      <c r="G131" s="17"/>
      <c r="H131" s="17"/>
    </row>
    <row r="133" spans="2:8" s="12" customFormat="1" x14ac:dyDescent="0.25">
      <c r="B133" s="6" t="s">
        <v>193</v>
      </c>
      <c r="C133" s="14">
        <v>45443</v>
      </c>
      <c r="D133" s="156"/>
      <c r="E133" s="63"/>
      <c r="F133" s="69"/>
      <c r="G133" s="17"/>
      <c r="H133" s="17"/>
    </row>
    <row r="134" spans="2:8" s="12" customFormat="1" x14ac:dyDescent="0.25">
      <c r="B134" s="6" t="s">
        <v>180</v>
      </c>
      <c r="C134" s="7" t="s">
        <v>181</v>
      </c>
      <c r="D134" s="6" t="s">
        <v>182</v>
      </c>
      <c r="E134" s="64" t="s">
        <v>183</v>
      </c>
      <c r="F134" s="61" t="s">
        <v>184</v>
      </c>
      <c r="G134" s="60"/>
      <c r="H134" s="17"/>
    </row>
    <row r="135" spans="2:8" s="12" customFormat="1" x14ac:dyDescent="0.25">
      <c r="B135" s="67" t="s">
        <v>165</v>
      </c>
      <c r="C135" s="68" t="s">
        <v>165</v>
      </c>
      <c r="D135" s="67" t="s">
        <v>165</v>
      </c>
      <c r="E135" s="66" t="s">
        <v>165</v>
      </c>
      <c r="F135" s="65" t="s">
        <v>165</v>
      </c>
      <c r="G135" s="17"/>
      <c r="H135" s="17"/>
    </row>
    <row r="136" spans="2:8" s="12" customFormat="1" x14ac:dyDescent="0.25">
      <c r="B136" s="11" t="s">
        <v>185</v>
      </c>
      <c r="C136" s="27"/>
      <c r="F136" s="17"/>
      <c r="G136" s="17"/>
      <c r="H136" s="17"/>
    </row>
    <row r="137" spans="2:8" s="12" customFormat="1" x14ac:dyDescent="0.25">
      <c r="B137" s="11"/>
      <c r="C137" s="27"/>
      <c r="F137" s="17"/>
      <c r="G137" s="17"/>
      <c r="H137" s="17"/>
    </row>
    <row r="138" spans="2:8" s="12" customFormat="1" x14ac:dyDescent="0.25">
      <c r="B138" s="11" t="s">
        <v>186</v>
      </c>
      <c r="C138" s="27"/>
      <c r="F138" s="17"/>
      <c r="G138" s="17"/>
      <c r="H138" s="17"/>
    </row>
    <row r="139" spans="2:8" s="12" customFormat="1" x14ac:dyDescent="0.25">
      <c r="B139" s="6" t="s">
        <v>187</v>
      </c>
      <c r="C139" s="7" t="s">
        <v>188</v>
      </c>
      <c r="D139" s="11"/>
      <c r="F139" s="17"/>
      <c r="G139" s="17"/>
      <c r="H139" s="17"/>
    </row>
    <row r="140" spans="2:8" s="12" customFormat="1" x14ac:dyDescent="0.25">
      <c r="B140" s="156" t="s">
        <v>165</v>
      </c>
      <c r="C140" s="2" t="s">
        <v>165</v>
      </c>
      <c r="F140" s="17"/>
      <c r="G140" s="17"/>
      <c r="H140" s="17"/>
    </row>
    <row r="142" spans="2:8" s="12" customFormat="1" x14ac:dyDescent="0.25">
      <c r="B142" s="6" t="s">
        <v>189</v>
      </c>
      <c r="C142" s="7" t="s">
        <v>188</v>
      </c>
      <c r="F142" s="17"/>
      <c r="G142" s="17"/>
      <c r="H142" s="17"/>
    </row>
    <row r="143" spans="2:8" s="12" customFormat="1" x14ac:dyDescent="0.25">
      <c r="B143" s="156" t="s">
        <v>165</v>
      </c>
      <c r="C143" s="2" t="s">
        <v>165</v>
      </c>
      <c r="F143" s="17"/>
      <c r="G143" s="17"/>
      <c r="H143" s="17"/>
    </row>
    <row r="145" spans="2:80" s="12" customFormat="1" x14ac:dyDescent="0.25">
      <c r="B145" s="6" t="s">
        <v>165</v>
      </c>
      <c r="C145" s="7" t="s">
        <v>165</v>
      </c>
      <c r="F145" s="17"/>
      <c r="G145" s="17"/>
      <c r="H145" s="17"/>
    </row>
    <row r="146" spans="2:80" s="12" customFormat="1" x14ac:dyDescent="0.25">
      <c r="B146" s="156" t="s">
        <v>165</v>
      </c>
      <c r="C146" s="2" t="s">
        <v>165</v>
      </c>
      <c r="F146" s="17"/>
      <c r="G146" s="17"/>
      <c r="H146" s="17"/>
    </row>
    <row r="148" spans="2:80" s="12" customFormat="1" x14ac:dyDescent="0.25">
      <c r="B148" s="64" t="s">
        <v>190</v>
      </c>
      <c r="C148" s="7" t="s">
        <v>191</v>
      </c>
      <c r="F148" s="17"/>
      <c r="G148" s="17"/>
      <c r="H148" s="17"/>
    </row>
    <row r="149" spans="2:80" s="12" customFormat="1" x14ac:dyDescent="0.25">
      <c r="B149" s="63" t="s">
        <v>165</v>
      </c>
      <c r="C149" s="2" t="s">
        <v>165</v>
      </c>
      <c r="F149" s="17"/>
      <c r="G149" s="17"/>
      <c r="H149" s="17"/>
    </row>
    <row r="151" spans="2:80" s="12" customFormat="1" x14ac:dyDescent="0.25">
      <c r="B151" s="6" t="s">
        <v>192</v>
      </c>
      <c r="C151" s="7" t="s">
        <v>165</v>
      </c>
      <c r="F151" s="17"/>
      <c r="G151" s="17"/>
      <c r="H151" s="17"/>
    </row>
    <row r="154" spans="2:80" s="12" customFormat="1" x14ac:dyDescent="0.25">
      <c r="B154" s="11" t="s">
        <v>194</v>
      </c>
      <c r="C154" s="27"/>
      <c r="F154" s="17"/>
      <c r="G154" s="17"/>
      <c r="H154" s="17"/>
    </row>
    <row r="156" spans="2:80" s="12" customFormat="1" x14ac:dyDescent="0.25">
      <c r="B156" s="6" t="s">
        <v>180</v>
      </c>
      <c r="C156" s="7" t="s">
        <v>195</v>
      </c>
      <c r="D156" s="6" t="s">
        <v>196</v>
      </c>
      <c r="E156" s="6" t="s">
        <v>197</v>
      </c>
      <c r="F156" s="60"/>
      <c r="G156" s="17"/>
      <c r="H156" s="17"/>
    </row>
    <row r="157" spans="2:80" s="12" customFormat="1" x14ac:dyDescent="0.25">
      <c r="B157" s="156" t="s">
        <v>165</v>
      </c>
      <c r="C157" s="2" t="s">
        <v>165</v>
      </c>
      <c r="D157" s="156" t="s">
        <v>165</v>
      </c>
      <c r="E157" s="156" t="s">
        <v>165</v>
      </c>
      <c r="F157" s="17"/>
      <c r="G157" s="17"/>
      <c r="H157" s="17"/>
    </row>
    <row r="160" spans="2:80" s="12" customFormat="1" x14ac:dyDescent="0.25">
      <c r="B160" s="11" t="s">
        <v>198</v>
      </c>
      <c r="C160" s="62" t="s">
        <v>165</v>
      </c>
      <c r="D160" s="11"/>
      <c r="E160" s="11"/>
      <c r="F160" s="60"/>
      <c r="G160" s="60"/>
      <c r="H160" s="60"/>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row>
    <row r="162" spans="2:8" s="12" customFormat="1" x14ac:dyDescent="0.25">
      <c r="B162" s="11" t="s">
        <v>199</v>
      </c>
      <c r="C162" s="27"/>
      <c r="F162" s="17"/>
      <c r="G162" s="17"/>
      <c r="H162" s="17"/>
    </row>
    <row r="164" spans="2:8" s="12" customFormat="1" x14ac:dyDescent="0.25">
      <c r="B164" s="6" t="s">
        <v>200</v>
      </c>
      <c r="C164" s="7" t="s">
        <v>188</v>
      </c>
      <c r="D164" s="11"/>
      <c r="F164" s="17"/>
      <c r="G164" s="17"/>
      <c r="H164" s="17"/>
    </row>
    <row r="165" spans="2:8" s="12" customFormat="1" x14ac:dyDescent="0.25">
      <c r="B165" s="156" t="s">
        <v>165</v>
      </c>
      <c r="C165" s="2" t="s">
        <v>165</v>
      </c>
      <c r="F165" s="17"/>
      <c r="G165" s="17"/>
      <c r="H165" s="17"/>
    </row>
    <row r="168" spans="2:8" s="12" customFormat="1" x14ac:dyDescent="0.25">
      <c r="B168" s="6" t="s">
        <v>201</v>
      </c>
      <c r="C168" s="7" t="s">
        <v>202</v>
      </c>
      <c r="D168" s="11"/>
      <c r="F168" s="17"/>
      <c r="G168" s="17"/>
      <c r="H168" s="17"/>
    </row>
    <row r="169" spans="2:8" s="12" customFormat="1" x14ac:dyDescent="0.25">
      <c r="B169" s="156" t="s">
        <v>165</v>
      </c>
      <c r="C169" s="2" t="s">
        <v>165</v>
      </c>
      <c r="F169" s="17"/>
      <c r="G169" s="17"/>
      <c r="H169" s="17"/>
    </row>
    <row r="172" spans="2:8" s="12" customFormat="1" x14ac:dyDescent="0.25">
      <c r="B172" s="11" t="s">
        <v>203</v>
      </c>
      <c r="C172" s="27"/>
      <c r="F172" s="17"/>
      <c r="G172" s="17"/>
      <c r="H172" s="17"/>
    </row>
    <row r="175" spans="2:8" s="12" customFormat="1" x14ac:dyDescent="0.25">
      <c r="B175" s="11" t="s">
        <v>204</v>
      </c>
      <c r="C175" s="27"/>
      <c r="F175" s="17"/>
      <c r="G175" s="17"/>
      <c r="H175" s="17"/>
    </row>
    <row r="177" spans="2:80" s="12" customFormat="1" x14ac:dyDescent="0.25">
      <c r="B177" s="6" t="s">
        <v>180</v>
      </c>
      <c r="C177" s="7" t="s">
        <v>205</v>
      </c>
      <c r="D177" s="6" t="s">
        <v>195</v>
      </c>
      <c r="E177" s="6" t="s">
        <v>196</v>
      </c>
      <c r="F177" s="61" t="s">
        <v>197</v>
      </c>
      <c r="G177" s="60"/>
      <c r="H177" s="17"/>
    </row>
    <row r="178" spans="2:80" s="12" customFormat="1" x14ac:dyDescent="0.25">
      <c r="B178" s="156" t="s">
        <v>165</v>
      </c>
      <c r="C178" s="2" t="s">
        <v>165</v>
      </c>
      <c r="D178" s="156" t="s">
        <v>165</v>
      </c>
      <c r="E178" s="156" t="s">
        <v>165</v>
      </c>
      <c r="F178" s="59" t="s">
        <v>165</v>
      </c>
      <c r="G178" s="17"/>
      <c r="H178" s="17"/>
    </row>
    <row r="181" spans="2:80" s="12" customFormat="1" x14ac:dyDescent="0.25">
      <c r="B181" s="11" t="s">
        <v>198</v>
      </c>
      <c r="C181" s="62" t="s">
        <v>165</v>
      </c>
      <c r="D181" s="11"/>
      <c r="E181" s="11"/>
      <c r="F181" s="60"/>
      <c r="G181" s="60"/>
      <c r="H181" s="60"/>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row>
    <row r="183" spans="2:80" s="12" customFormat="1" x14ac:dyDescent="0.25">
      <c r="B183" s="11" t="s">
        <v>199</v>
      </c>
      <c r="C183" s="27"/>
      <c r="F183" s="17"/>
      <c r="G183" s="17"/>
      <c r="H183" s="17"/>
    </row>
    <row r="185" spans="2:80" s="12" customFormat="1" x14ac:dyDescent="0.25">
      <c r="B185" s="6" t="s">
        <v>200</v>
      </c>
      <c r="C185" s="7" t="s">
        <v>188</v>
      </c>
      <c r="D185" s="11"/>
      <c r="F185" s="17"/>
      <c r="G185" s="17"/>
      <c r="H185" s="17"/>
    </row>
    <row r="186" spans="2:80" s="12" customFormat="1" x14ac:dyDescent="0.25">
      <c r="B186" s="156" t="s">
        <v>165</v>
      </c>
      <c r="C186" s="2" t="s">
        <v>165</v>
      </c>
      <c r="F186" s="17"/>
      <c r="G186" s="17"/>
      <c r="H186" s="17"/>
    </row>
    <row r="189" spans="2:80" s="12" customFormat="1" x14ac:dyDescent="0.25">
      <c r="B189" s="6" t="s">
        <v>201</v>
      </c>
      <c r="C189" s="7" t="s">
        <v>202</v>
      </c>
      <c r="D189" s="11"/>
      <c r="F189" s="17"/>
      <c r="G189" s="17"/>
      <c r="H189" s="17"/>
    </row>
    <row r="190" spans="2:80" s="12" customFormat="1" x14ac:dyDescent="0.25">
      <c r="B190" s="156" t="s">
        <v>165</v>
      </c>
      <c r="C190" s="2" t="s">
        <v>165</v>
      </c>
      <c r="F190" s="17"/>
      <c r="G190" s="17"/>
      <c r="H190" s="17"/>
    </row>
    <row r="193" spans="2:8" s="12" customFormat="1" x14ac:dyDescent="0.25">
      <c r="B193" s="11" t="s">
        <v>203</v>
      </c>
      <c r="C193" s="27"/>
      <c r="F193" s="17"/>
      <c r="G193" s="17"/>
      <c r="H193" s="17"/>
    </row>
    <row r="196" spans="2:8" s="12" customFormat="1" x14ac:dyDescent="0.25">
      <c r="B196" s="11" t="s">
        <v>206</v>
      </c>
      <c r="C196" s="27"/>
      <c r="F196" s="17"/>
      <c r="G196" s="17"/>
      <c r="H196" s="17"/>
    </row>
    <row r="197" spans="2:8" s="12" customFormat="1" x14ac:dyDescent="0.25">
      <c r="B197" s="6" t="s">
        <v>180</v>
      </c>
      <c r="C197" s="7" t="s">
        <v>207</v>
      </c>
      <c r="D197" s="6" t="s">
        <v>208</v>
      </c>
      <c r="E197" s="6" t="s">
        <v>209</v>
      </c>
      <c r="F197" s="61" t="s">
        <v>210</v>
      </c>
      <c r="G197" s="60"/>
      <c r="H197" s="17"/>
    </row>
    <row r="198" spans="2:8" s="12" customFormat="1" x14ac:dyDescent="0.25">
      <c r="B198" s="156" t="s">
        <v>165</v>
      </c>
      <c r="C198" s="2" t="s">
        <v>165</v>
      </c>
      <c r="D198" s="156" t="s">
        <v>165</v>
      </c>
      <c r="E198" s="156" t="s">
        <v>165</v>
      </c>
      <c r="F198" s="59" t="s">
        <v>165</v>
      </c>
      <c r="G198" s="17"/>
      <c r="H198" s="17"/>
    </row>
    <row r="199" spans="2:8" s="12" customFormat="1" x14ac:dyDescent="0.25">
      <c r="B199" s="12" t="s">
        <v>211</v>
      </c>
      <c r="C199" s="27"/>
      <c r="F199" s="17"/>
      <c r="G199" s="17"/>
      <c r="H199" s="17"/>
    </row>
  </sheetData>
  <mergeCells count="3">
    <mergeCell ref="B1:E1"/>
    <mergeCell ref="C3:C7"/>
    <mergeCell ref="D3:D7"/>
  </mergeCells>
  <hyperlinks>
    <hyperlink ref="A1" location="Index!A1" display="Index" xr:uid="{EEC556B2-6628-419B-BA48-EF06557D9EFC}"/>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E9023-3A44-43DE-B731-2FD3A254219E}">
  <sheetPr codeName="Sheet26"/>
  <dimension ref="A1:CB30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53</v>
      </c>
      <c r="C1" s="188"/>
      <c r="D1" s="188"/>
      <c r="E1" s="188"/>
      <c r="F1" s="17"/>
      <c r="G1" s="17"/>
      <c r="H1" s="17"/>
    </row>
    <row r="3" spans="1:9" s="12" customFormat="1" ht="15" customHeight="1" x14ac:dyDescent="0.25">
      <c r="B3" s="1" t="s">
        <v>1208</v>
      </c>
      <c r="C3" s="178"/>
      <c r="D3" s="179"/>
      <c r="F3" s="17"/>
      <c r="G3" s="17"/>
      <c r="H3" s="17"/>
    </row>
    <row r="4" spans="1:9" s="12" customFormat="1" ht="15" customHeight="1" x14ac:dyDescent="0.25">
      <c r="B4" s="159" t="s">
        <v>1209</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1210</v>
      </c>
      <c r="C6" s="178"/>
      <c r="D6" s="179"/>
      <c r="F6" s="17"/>
      <c r="G6" s="17"/>
      <c r="H6" s="17"/>
    </row>
    <row r="7" spans="1:9" s="12" customFormat="1" ht="15" customHeight="1" x14ac:dyDescent="0.25">
      <c r="B7" s="159" t="s">
        <v>1211</v>
      </c>
      <c r="C7" s="178"/>
      <c r="D7" s="179"/>
      <c r="F7" s="17"/>
      <c r="G7" s="17"/>
      <c r="H7" s="17"/>
    </row>
    <row r="8" spans="1:9" s="12" customFormat="1" ht="15"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1670</v>
      </c>
      <c r="C15" s="27" t="s">
        <v>143</v>
      </c>
      <c r="D15" s="12" t="s">
        <v>270</v>
      </c>
      <c r="E15" s="12" t="s">
        <v>538</v>
      </c>
      <c r="F15" s="17">
        <v>145930</v>
      </c>
      <c r="G15" s="17">
        <v>925.27</v>
      </c>
      <c r="H15" s="17">
        <v>6.25</v>
      </c>
    </row>
    <row r="16" spans="1:9" s="12" customFormat="1" x14ac:dyDescent="0.25">
      <c r="B16" s="12" t="s">
        <v>1522</v>
      </c>
      <c r="C16" s="27" t="s">
        <v>143</v>
      </c>
      <c r="D16" s="12" t="s">
        <v>259</v>
      </c>
      <c r="E16" s="12" t="s">
        <v>260</v>
      </c>
      <c r="F16" s="17">
        <v>23125</v>
      </c>
      <c r="G16" s="17">
        <v>848.53</v>
      </c>
      <c r="H16" s="17">
        <v>5.73</v>
      </c>
    </row>
    <row r="17" spans="2:8" s="12" customFormat="1" x14ac:dyDescent="0.25">
      <c r="B17" s="12" t="s">
        <v>1608</v>
      </c>
      <c r="C17" s="27" t="s">
        <v>143</v>
      </c>
      <c r="D17" s="12" t="s">
        <v>315</v>
      </c>
      <c r="E17" s="12" t="s">
        <v>418</v>
      </c>
      <c r="F17" s="17">
        <v>55950</v>
      </c>
      <c r="G17" s="17">
        <v>768.05</v>
      </c>
      <c r="H17" s="17">
        <v>5.19</v>
      </c>
    </row>
    <row r="18" spans="2:8" s="12" customFormat="1" x14ac:dyDescent="0.25">
      <c r="B18" s="12" t="s">
        <v>1638</v>
      </c>
      <c r="C18" s="27" t="s">
        <v>143</v>
      </c>
      <c r="D18" s="12" t="s">
        <v>275</v>
      </c>
      <c r="E18" s="12" t="s">
        <v>463</v>
      </c>
      <c r="F18" s="17">
        <v>60500</v>
      </c>
      <c r="G18" s="17">
        <v>717.35</v>
      </c>
      <c r="H18" s="17">
        <v>4.8499999999999996</v>
      </c>
    </row>
    <row r="19" spans="2:8" s="12" customFormat="1" x14ac:dyDescent="0.25">
      <c r="B19" s="12" t="s">
        <v>1627</v>
      </c>
      <c r="C19" s="27" t="s">
        <v>143</v>
      </c>
      <c r="D19" s="12" t="s">
        <v>272</v>
      </c>
      <c r="E19" s="12" t="s">
        <v>450</v>
      </c>
      <c r="F19" s="17">
        <v>46400</v>
      </c>
      <c r="G19" s="17">
        <v>666.95</v>
      </c>
      <c r="H19" s="17">
        <v>4.51</v>
      </c>
    </row>
    <row r="20" spans="2:8" s="12" customFormat="1" x14ac:dyDescent="0.25">
      <c r="B20" s="12" t="s">
        <v>1535</v>
      </c>
      <c r="C20" s="27" t="s">
        <v>143</v>
      </c>
      <c r="D20" s="12" t="s">
        <v>256</v>
      </c>
      <c r="E20" s="12" t="s">
        <v>282</v>
      </c>
      <c r="F20" s="17">
        <v>26840</v>
      </c>
      <c r="G20" s="17">
        <v>625.12</v>
      </c>
      <c r="H20" s="17">
        <v>4.22</v>
      </c>
    </row>
    <row r="21" spans="2:8" s="12" customFormat="1" x14ac:dyDescent="0.25">
      <c r="B21" s="12" t="s">
        <v>419</v>
      </c>
      <c r="C21" s="27" t="s">
        <v>143</v>
      </c>
      <c r="D21" s="12" t="s">
        <v>250</v>
      </c>
      <c r="E21" s="12" t="s">
        <v>420</v>
      </c>
      <c r="F21" s="17">
        <v>71900</v>
      </c>
      <c r="G21" s="17">
        <v>597.02</v>
      </c>
      <c r="H21" s="17">
        <v>4.03</v>
      </c>
    </row>
    <row r="22" spans="2:8" s="12" customFormat="1" x14ac:dyDescent="0.25">
      <c r="B22" s="12" t="s">
        <v>1518</v>
      </c>
      <c r="C22" s="27" t="s">
        <v>143</v>
      </c>
      <c r="D22" s="12" t="s">
        <v>144</v>
      </c>
      <c r="E22" s="12" t="s">
        <v>146</v>
      </c>
      <c r="F22" s="17">
        <v>13596</v>
      </c>
      <c r="G22" s="17">
        <v>499.1</v>
      </c>
      <c r="H22" s="17">
        <v>3.37</v>
      </c>
    </row>
    <row r="23" spans="2:8" s="12" customFormat="1" x14ac:dyDescent="0.25">
      <c r="B23" s="12" t="s">
        <v>1520</v>
      </c>
      <c r="C23" s="27" t="s">
        <v>143</v>
      </c>
      <c r="D23" s="12" t="s">
        <v>256</v>
      </c>
      <c r="E23" s="12" t="s">
        <v>257</v>
      </c>
      <c r="F23" s="17">
        <v>115700</v>
      </c>
      <c r="G23" s="17">
        <v>493.4</v>
      </c>
      <c r="H23" s="17">
        <v>3.33</v>
      </c>
    </row>
    <row r="24" spans="2:8" s="12" customFormat="1" x14ac:dyDescent="0.25">
      <c r="B24" s="12" t="s">
        <v>1540</v>
      </c>
      <c r="C24" s="27" t="s">
        <v>143</v>
      </c>
      <c r="D24" s="12" t="s">
        <v>270</v>
      </c>
      <c r="E24" s="12" t="s">
        <v>290</v>
      </c>
      <c r="F24" s="17">
        <v>17420</v>
      </c>
      <c r="G24" s="17">
        <v>443.58</v>
      </c>
      <c r="H24" s="17">
        <v>3</v>
      </c>
    </row>
    <row r="25" spans="2:8" s="12" customFormat="1" x14ac:dyDescent="0.25">
      <c r="B25" s="12" t="s">
        <v>1515</v>
      </c>
      <c r="C25" s="27" t="s">
        <v>143</v>
      </c>
      <c r="D25" s="12" t="s">
        <v>250</v>
      </c>
      <c r="E25" s="12" t="s">
        <v>252</v>
      </c>
      <c r="F25" s="17">
        <v>38525</v>
      </c>
      <c r="G25" s="17">
        <v>431.88</v>
      </c>
      <c r="H25" s="17">
        <v>2.92</v>
      </c>
    </row>
    <row r="26" spans="2:8" s="12" customFormat="1" x14ac:dyDescent="0.25">
      <c r="B26" s="12" t="s">
        <v>1514</v>
      </c>
      <c r="C26" s="27" t="s">
        <v>143</v>
      </c>
      <c r="D26" s="12" t="s">
        <v>250</v>
      </c>
      <c r="E26" s="12" t="s">
        <v>251</v>
      </c>
      <c r="F26" s="17">
        <v>26166</v>
      </c>
      <c r="G26" s="17">
        <v>400.75</v>
      </c>
      <c r="H26" s="17">
        <v>2.71</v>
      </c>
    </row>
    <row r="27" spans="2:8" s="12" customFormat="1" x14ac:dyDescent="0.25">
      <c r="B27" s="12" t="s">
        <v>1516</v>
      </c>
      <c r="C27" s="27" t="s">
        <v>143</v>
      </c>
      <c r="D27" s="12" t="s">
        <v>253</v>
      </c>
      <c r="E27" s="12" t="s">
        <v>254</v>
      </c>
      <c r="F27" s="17">
        <v>11965</v>
      </c>
      <c r="G27" s="17">
        <v>342.29</v>
      </c>
      <c r="H27" s="17">
        <v>2.31</v>
      </c>
    </row>
    <row r="28" spans="2:8" s="12" customFormat="1" x14ac:dyDescent="0.25">
      <c r="B28" s="12" t="s">
        <v>1612</v>
      </c>
      <c r="C28" s="27" t="s">
        <v>143</v>
      </c>
      <c r="D28" s="12" t="s">
        <v>328</v>
      </c>
      <c r="E28" s="12" t="s">
        <v>425</v>
      </c>
      <c r="F28" s="17">
        <v>79900</v>
      </c>
      <c r="G28" s="17">
        <v>286.83999999999997</v>
      </c>
      <c r="H28" s="17">
        <v>1.94</v>
      </c>
    </row>
    <row r="29" spans="2:8" s="12" customFormat="1" x14ac:dyDescent="0.25">
      <c r="B29" s="12" t="s">
        <v>1532</v>
      </c>
      <c r="C29" s="27" t="s">
        <v>143</v>
      </c>
      <c r="D29" s="12" t="s">
        <v>144</v>
      </c>
      <c r="E29" s="12" t="s">
        <v>277</v>
      </c>
      <c r="F29" s="17">
        <v>6090</v>
      </c>
      <c r="G29" s="17">
        <v>207.7</v>
      </c>
      <c r="H29" s="17">
        <v>1.4</v>
      </c>
    </row>
    <row r="30" spans="2:8" s="12" customFormat="1" x14ac:dyDescent="0.25">
      <c r="B30" s="12" t="s">
        <v>1714</v>
      </c>
      <c r="C30" s="27" t="s">
        <v>143</v>
      </c>
      <c r="D30" s="12" t="s">
        <v>264</v>
      </c>
      <c r="E30" s="12" t="s">
        <v>612</v>
      </c>
      <c r="F30" s="17">
        <v>5256</v>
      </c>
      <c r="G30" s="17">
        <v>186.66</v>
      </c>
      <c r="H30" s="17">
        <v>1.26</v>
      </c>
    </row>
    <row r="31" spans="2:8" s="12" customFormat="1" x14ac:dyDescent="0.25">
      <c r="B31" s="12" t="s">
        <v>1521</v>
      </c>
      <c r="C31" s="27" t="s">
        <v>143</v>
      </c>
      <c r="D31" s="12" t="s">
        <v>250</v>
      </c>
      <c r="E31" s="12" t="s">
        <v>258</v>
      </c>
      <c r="F31" s="17">
        <v>15450</v>
      </c>
      <c r="G31" s="17">
        <v>179.55</v>
      </c>
      <c r="H31" s="17">
        <v>1.21</v>
      </c>
    </row>
    <row r="32" spans="2:8" s="12" customFormat="1" x14ac:dyDescent="0.25">
      <c r="B32" s="12" t="s">
        <v>1696</v>
      </c>
      <c r="C32" s="27" t="s">
        <v>143</v>
      </c>
      <c r="D32" s="12" t="s">
        <v>295</v>
      </c>
      <c r="E32" s="12" t="s">
        <v>581</v>
      </c>
      <c r="F32" s="17">
        <v>12500</v>
      </c>
      <c r="G32" s="17">
        <v>173.3</v>
      </c>
      <c r="H32" s="17">
        <v>1.17</v>
      </c>
    </row>
    <row r="33" spans="2:8" s="12" customFormat="1" x14ac:dyDescent="0.25">
      <c r="B33" s="12" t="s">
        <v>1642</v>
      </c>
      <c r="C33" s="27" t="s">
        <v>143</v>
      </c>
      <c r="D33" s="12" t="s">
        <v>261</v>
      </c>
      <c r="E33" s="12" t="s">
        <v>469</v>
      </c>
      <c r="F33" s="17">
        <v>1560</v>
      </c>
      <c r="G33" s="17">
        <v>146.58000000000001</v>
      </c>
      <c r="H33" s="17">
        <v>0.99</v>
      </c>
    </row>
    <row r="34" spans="2:8" s="12" customFormat="1" x14ac:dyDescent="0.25">
      <c r="B34" s="12" t="s">
        <v>1694</v>
      </c>
      <c r="C34" s="27" t="s">
        <v>143</v>
      </c>
      <c r="D34" s="12" t="s">
        <v>320</v>
      </c>
      <c r="E34" s="12" t="s">
        <v>579</v>
      </c>
      <c r="F34" s="17">
        <v>3222</v>
      </c>
      <c r="G34" s="17">
        <v>134.97</v>
      </c>
      <c r="H34" s="17">
        <v>0.91</v>
      </c>
    </row>
    <row r="35" spans="2:8" s="12" customFormat="1" x14ac:dyDescent="0.25">
      <c r="B35" s="12" t="s">
        <v>842</v>
      </c>
      <c r="C35" s="27" t="s">
        <v>143</v>
      </c>
      <c r="D35" s="12" t="s">
        <v>324</v>
      </c>
      <c r="E35" s="12" t="s">
        <v>843</v>
      </c>
      <c r="F35" s="17">
        <v>100800</v>
      </c>
      <c r="G35" s="17">
        <v>130.88999999999999</v>
      </c>
      <c r="H35" s="17">
        <v>0.88</v>
      </c>
    </row>
    <row r="36" spans="2:8" s="12" customFormat="1" x14ac:dyDescent="0.25">
      <c r="B36" s="12" t="s">
        <v>1615</v>
      </c>
      <c r="C36" s="27" t="s">
        <v>143</v>
      </c>
      <c r="D36" s="12" t="s">
        <v>328</v>
      </c>
      <c r="E36" s="12" t="s">
        <v>428</v>
      </c>
      <c r="F36" s="17">
        <v>41417</v>
      </c>
      <c r="G36" s="17">
        <v>128.38999999999999</v>
      </c>
      <c r="H36" s="17">
        <v>0.87</v>
      </c>
    </row>
    <row r="37" spans="2:8" s="12" customFormat="1" x14ac:dyDescent="0.25">
      <c r="B37" s="12" t="s">
        <v>1926</v>
      </c>
      <c r="C37" s="27" t="s">
        <v>143</v>
      </c>
      <c r="D37" s="12" t="s">
        <v>278</v>
      </c>
      <c r="E37" s="12" t="s">
        <v>978</v>
      </c>
      <c r="F37" s="17">
        <v>1720</v>
      </c>
      <c r="G37" s="17">
        <v>119.85</v>
      </c>
      <c r="H37" s="17">
        <v>0.81</v>
      </c>
    </row>
    <row r="38" spans="2:8" s="12" customFormat="1" x14ac:dyDescent="0.25">
      <c r="B38" s="12" t="s">
        <v>1811</v>
      </c>
      <c r="C38" s="27" t="s">
        <v>143</v>
      </c>
      <c r="D38" s="12" t="s">
        <v>447</v>
      </c>
      <c r="E38" s="12" t="s">
        <v>752</v>
      </c>
      <c r="F38" s="17">
        <v>2900</v>
      </c>
      <c r="G38" s="17">
        <v>110.73</v>
      </c>
      <c r="H38" s="17">
        <v>0.75</v>
      </c>
    </row>
    <row r="39" spans="2:8" s="12" customFormat="1" x14ac:dyDescent="0.25">
      <c r="B39" s="12" t="s">
        <v>631</v>
      </c>
      <c r="C39" s="27" t="s">
        <v>143</v>
      </c>
      <c r="D39" s="12" t="s">
        <v>363</v>
      </c>
      <c r="E39" s="12" t="s">
        <v>632</v>
      </c>
      <c r="F39" s="17">
        <v>6730</v>
      </c>
      <c r="G39" s="17">
        <v>95.28</v>
      </c>
      <c r="H39" s="17">
        <v>0.64</v>
      </c>
    </row>
    <row r="40" spans="2:8" s="12" customFormat="1" x14ac:dyDescent="0.25">
      <c r="B40" s="12" t="s">
        <v>1589</v>
      </c>
      <c r="C40" s="27" t="s">
        <v>143</v>
      </c>
      <c r="D40" s="12" t="s">
        <v>283</v>
      </c>
      <c r="E40" s="12" t="s">
        <v>373</v>
      </c>
      <c r="F40" s="17">
        <v>24200</v>
      </c>
      <c r="G40" s="17">
        <v>87.3</v>
      </c>
      <c r="H40" s="17">
        <v>0.59</v>
      </c>
    </row>
    <row r="41" spans="2:8" s="12" customFormat="1" x14ac:dyDescent="0.25">
      <c r="B41" s="12" t="s">
        <v>1614</v>
      </c>
      <c r="C41" s="27" t="s">
        <v>143</v>
      </c>
      <c r="D41" s="12" t="s">
        <v>275</v>
      </c>
      <c r="E41" s="12" t="s">
        <v>427</v>
      </c>
      <c r="F41" s="17">
        <v>5900</v>
      </c>
      <c r="G41" s="17">
        <v>86.13</v>
      </c>
      <c r="H41" s="17">
        <v>0.57999999999999996</v>
      </c>
    </row>
    <row r="42" spans="2:8" s="12" customFormat="1" x14ac:dyDescent="0.25">
      <c r="B42" s="12" t="s">
        <v>1860</v>
      </c>
      <c r="C42" s="27" t="s">
        <v>143</v>
      </c>
      <c r="D42" s="12" t="s">
        <v>275</v>
      </c>
      <c r="E42" s="12" t="s">
        <v>888</v>
      </c>
      <c r="F42" s="17">
        <v>8465</v>
      </c>
      <c r="G42" s="17">
        <v>84.66</v>
      </c>
      <c r="H42" s="17">
        <v>0.56999999999999995</v>
      </c>
    </row>
    <row r="43" spans="2:8" s="12" customFormat="1" x14ac:dyDescent="0.25">
      <c r="B43" s="12" t="s">
        <v>1619</v>
      </c>
      <c r="C43" s="27" t="s">
        <v>143</v>
      </c>
      <c r="D43" s="12" t="s">
        <v>250</v>
      </c>
      <c r="E43" s="12" t="s">
        <v>432</v>
      </c>
      <c r="F43" s="17">
        <v>4800</v>
      </c>
      <c r="G43" s="17">
        <v>70.17</v>
      </c>
      <c r="H43" s="17">
        <v>0.47</v>
      </c>
    </row>
    <row r="44" spans="2:8" s="12" customFormat="1" x14ac:dyDescent="0.25">
      <c r="B44" s="12" t="s">
        <v>1517</v>
      </c>
      <c r="C44" s="27" t="s">
        <v>143</v>
      </c>
      <c r="D44" s="12" t="s">
        <v>144</v>
      </c>
      <c r="E44" s="12" t="s">
        <v>145</v>
      </c>
      <c r="F44" s="17">
        <v>4350</v>
      </c>
      <c r="G44" s="17">
        <v>61.2</v>
      </c>
      <c r="H44" s="17">
        <v>0.41</v>
      </c>
    </row>
    <row r="45" spans="2:8" s="12" customFormat="1" x14ac:dyDescent="0.25">
      <c r="B45" s="12" t="s">
        <v>1819</v>
      </c>
      <c r="C45" s="27" t="s">
        <v>143</v>
      </c>
      <c r="D45" s="12" t="s">
        <v>144</v>
      </c>
      <c r="E45" s="12" t="s">
        <v>147</v>
      </c>
      <c r="F45" s="17">
        <v>1100</v>
      </c>
      <c r="G45" s="17">
        <v>51.72</v>
      </c>
      <c r="H45" s="17">
        <v>0.35</v>
      </c>
    </row>
    <row r="46" spans="2:8" s="12" customFormat="1" x14ac:dyDescent="0.25">
      <c r="B46" s="12" t="s">
        <v>1800</v>
      </c>
      <c r="C46" s="27" t="s">
        <v>143</v>
      </c>
      <c r="D46" s="12" t="s">
        <v>285</v>
      </c>
      <c r="E46" s="12" t="s">
        <v>734</v>
      </c>
      <c r="F46" s="17">
        <v>9100</v>
      </c>
      <c r="G46" s="17">
        <v>48.94</v>
      </c>
      <c r="H46" s="17">
        <v>0.33</v>
      </c>
    </row>
    <row r="47" spans="2:8" s="12" customFormat="1" x14ac:dyDescent="0.25">
      <c r="B47" s="12" t="s">
        <v>1180</v>
      </c>
      <c r="C47" s="27" t="s">
        <v>143</v>
      </c>
      <c r="D47" s="12" t="s">
        <v>363</v>
      </c>
      <c r="E47" s="12" t="s">
        <v>1181</v>
      </c>
      <c r="F47" s="17">
        <v>10000</v>
      </c>
      <c r="G47" s="17">
        <v>48.01</v>
      </c>
      <c r="H47" s="17">
        <v>0.32</v>
      </c>
    </row>
    <row r="48" spans="2:8" s="12" customFormat="1" x14ac:dyDescent="0.25">
      <c r="B48" s="12" t="s">
        <v>1704</v>
      </c>
      <c r="C48" s="27" t="s">
        <v>143</v>
      </c>
      <c r="D48" s="12" t="s">
        <v>266</v>
      </c>
      <c r="E48" s="12" t="s">
        <v>589</v>
      </c>
      <c r="F48" s="17">
        <v>4300</v>
      </c>
      <c r="G48" s="17">
        <v>36.56</v>
      </c>
      <c r="H48" s="17">
        <v>0.25</v>
      </c>
    </row>
    <row r="49" spans="2:8" s="12" customFormat="1" x14ac:dyDescent="0.25">
      <c r="B49" s="12" t="s">
        <v>1534</v>
      </c>
      <c r="C49" s="27" t="s">
        <v>143</v>
      </c>
      <c r="D49" s="12" t="s">
        <v>280</v>
      </c>
      <c r="E49" s="12" t="s">
        <v>281</v>
      </c>
      <c r="F49" s="17">
        <v>3400</v>
      </c>
      <c r="G49" s="17">
        <v>36.049999999999997</v>
      </c>
      <c r="H49" s="17">
        <v>0.24</v>
      </c>
    </row>
    <row r="50" spans="2:8" s="12" customFormat="1" x14ac:dyDescent="0.25">
      <c r="B50" s="12" t="s">
        <v>1528</v>
      </c>
      <c r="C50" s="27" t="s">
        <v>143</v>
      </c>
      <c r="D50" s="12" t="s">
        <v>270</v>
      </c>
      <c r="E50" s="12" t="s">
        <v>271</v>
      </c>
      <c r="F50" s="17">
        <v>300</v>
      </c>
      <c r="G50" s="17">
        <v>29.75</v>
      </c>
      <c r="H50" s="17">
        <v>0.2</v>
      </c>
    </row>
    <row r="51" spans="2:8" s="12" customFormat="1" x14ac:dyDescent="0.25">
      <c r="B51" s="12" t="s">
        <v>1787</v>
      </c>
      <c r="C51" s="27" t="s">
        <v>143</v>
      </c>
      <c r="D51" s="12" t="s">
        <v>250</v>
      </c>
      <c r="E51" s="12" t="s">
        <v>710</v>
      </c>
      <c r="F51" s="17">
        <v>18000</v>
      </c>
      <c r="G51" s="17">
        <v>29.17</v>
      </c>
      <c r="H51" s="17">
        <v>0.2</v>
      </c>
    </row>
    <row r="52" spans="2:8" s="12" customFormat="1" x14ac:dyDescent="0.25">
      <c r="B52" s="12" t="s">
        <v>1862</v>
      </c>
      <c r="C52" s="27" t="s">
        <v>143</v>
      </c>
      <c r="D52" s="12" t="s">
        <v>315</v>
      </c>
      <c r="E52" s="12" t="s">
        <v>890</v>
      </c>
      <c r="F52" s="17">
        <v>1285</v>
      </c>
      <c r="G52" s="17">
        <v>12.68</v>
      </c>
      <c r="H52" s="17">
        <v>0.09</v>
      </c>
    </row>
    <row r="53" spans="2:8" s="12" customFormat="1" x14ac:dyDescent="0.25">
      <c r="B53" s="12" t="s">
        <v>1066</v>
      </c>
      <c r="C53" s="27" t="s">
        <v>143</v>
      </c>
      <c r="D53" s="12" t="s">
        <v>300</v>
      </c>
      <c r="E53" s="12" t="s">
        <v>1067</v>
      </c>
      <c r="F53" s="17">
        <v>3175</v>
      </c>
      <c r="G53" s="17">
        <v>9.06</v>
      </c>
      <c r="H53" s="17">
        <v>0.06</v>
      </c>
    </row>
    <row r="54" spans="2:8" s="12" customFormat="1" x14ac:dyDescent="0.25">
      <c r="B54" s="11" t="s">
        <v>1881</v>
      </c>
      <c r="C54" s="27" t="s">
        <v>143</v>
      </c>
      <c r="D54" s="12" t="s">
        <v>250</v>
      </c>
      <c r="E54" s="12" t="s">
        <v>258</v>
      </c>
      <c r="F54" s="17">
        <v>-6250</v>
      </c>
      <c r="G54" s="17">
        <v>-73.28</v>
      </c>
      <c r="H54" s="17">
        <v>-0.5</v>
      </c>
    </row>
    <row r="55" spans="2:8" s="12" customFormat="1" x14ac:dyDescent="0.25">
      <c r="B55" s="12" t="s">
        <v>1978</v>
      </c>
      <c r="C55" s="27" t="s">
        <v>143</v>
      </c>
      <c r="D55" s="12" t="s">
        <v>256</v>
      </c>
      <c r="E55" s="12" t="s">
        <v>257</v>
      </c>
      <c r="F55" s="17">
        <v>-75200</v>
      </c>
      <c r="G55" s="17">
        <v>-316.97000000000003</v>
      </c>
      <c r="H55" s="17">
        <v>-2.14</v>
      </c>
    </row>
    <row r="56" spans="2:8" s="12" customFormat="1" x14ac:dyDescent="0.25">
      <c r="B56" s="12" t="s">
        <v>1870</v>
      </c>
      <c r="C56" s="27" t="s">
        <v>143</v>
      </c>
      <c r="D56" s="12" t="s">
        <v>144</v>
      </c>
      <c r="E56" s="12" t="s">
        <v>146</v>
      </c>
      <c r="F56" s="17">
        <v>-9100</v>
      </c>
      <c r="G56" s="17">
        <v>-336.93</v>
      </c>
      <c r="H56" s="17">
        <v>-2.2799999999999998</v>
      </c>
    </row>
    <row r="57" spans="2:8" s="12" customFormat="1" x14ac:dyDescent="0.25">
      <c r="B57" s="12" t="s">
        <v>904</v>
      </c>
      <c r="C57" s="27" t="s">
        <v>143</v>
      </c>
      <c r="D57" s="12" t="s">
        <v>250</v>
      </c>
      <c r="E57" s="12" t="s">
        <v>420</v>
      </c>
      <c r="F57" s="17">
        <v>-48000</v>
      </c>
      <c r="G57" s="17">
        <v>-402.14</v>
      </c>
      <c r="H57" s="17">
        <v>-2.72</v>
      </c>
    </row>
    <row r="58" spans="2:8" s="12" customFormat="1" x14ac:dyDescent="0.25">
      <c r="B58" s="12" t="s">
        <v>1979</v>
      </c>
      <c r="C58" s="27" t="s">
        <v>143</v>
      </c>
      <c r="D58" s="12" t="s">
        <v>270</v>
      </c>
      <c r="E58" s="12" t="s">
        <v>290</v>
      </c>
      <c r="F58" s="17">
        <v>-15900</v>
      </c>
      <c r="G58" s="17">
        <v>-406.84</v>
      </c>
      <c r="H58" s="17">
        <v>-2.75</v>
      </c>
    </row>
    <row r="59" spans="2:8" s="12" customFormat="1" x14ac:dyDescent="0.25">
      <c r="B59" s="12" t="s">
        <v>1980</v>
      </c>
      <c r="C59" s="27" t="s">
        <v>143</v>
      </c>
      <c r="D59" s="12" t="s">
        <v>315</v>
      </c>
      <c r="E59" s="12" t="s">
        <v>418</v>
      </c>
      <c r="F59" s="17">
        <v>-37050</v>
      </c>
      <c r="G59" s="17">
        <v>-511.62</v>
      </c>
      <c r="H59" s="17">
        <v>-3.46</v>
      </c>
    </row>
    <row r="60" spans="2:8" s="12" customFormat="1" x14ac:dyDescent="0.25">
      <c r="B60" s="12" t="s">
        <v>1875</v>
      </c>
      <c r="C60" s="27" t="s">
        <v>143</v>
      </c>
      <c r="D60" s="12" t="s">
        <v>256</v>
      </c>
      <c r="E60" s="12" t="s">
        <v>282</v>
      </c>
      <c r="F60" s="17">
        <v>-22200</v>
      </c>
      <c r="G60" s="17">
        <v>-515.89</v>
      </c>
      <c r="H60" s="17">
        <v>-3.49</v>
      </c>
    </row>
    <row r="61" spans="2:8" s="12" customFormat="1" x14ac:dyDescent="0.25">
      <c r="B61" s="12" t="s">
        <v>1880</v>
      </c>
      <c r="C61" s="27" t="s">
        <v>143</v>
      </c>
      <c r="D61" s="12" t="s">
        <v>259</v>
      </c>
      <c r="E61" s="12" t="s">
        <v>260</v>
      </c>
      <c r="F61" s="17">
        <v>-15000</v>
      </c>
      <c r="G61" s="17">
        <v>-550.85</v>
      </c>
      <c r="H61" s="17">
        <v>-3.72</v>
      </c>
    </row>
    <row r="62" spans="2:8" s="12" customFormat="1" x14ac:dyDescent="0.25">
      <c r="B62" s="12" t="s">
        <v>1867</v>
      </c>
      <c r="C62" s="27" t="s">
        <v>143</v>
      </c>
      <c r="D62" s="12" t="s">
        <v>272</v>
      </c>
      <c r="E62" s="12" t="s">
        <v>450</v>
      </c>
      <c r="F62" s="17">
        <v>-46400</v>
      </c>
      <c r="G62" s="17">
        <v>-669.13</v>
      </c>
      <c r="H62" s="17">
        <v>-4.5199999999999996</v>
      </c>
    </row>
    <row r="63" spans="2:8" s="12" customFormat="1" x14ac:dyDescent="0.25">
      <c r="B63" s="12" t="s">
        <v>1981</v>
      </c>
      <c r="C63" s="27" t="s">
        <v>143</v>
      </c>
      <c r="D63" s="12" t="s">
        <v>275</v>
      </c>
      <c r="E63" s="12" t="s">
        <v>463</v>
      </c>
      <c r="F63" s="17">
        <v>-56100</v>
      </c>
      <c r="G63" s="17">
        <v>-671.18</v>
      </c>
      <c r="H63" s="17">
        <v>-4.54</v>
      </c>
    </row>
    <row r="64" spans="2:8" s="12" customFormat="1" x14ac:dyDescent="0.25">
      <c r="B64" s="12" t="s">
        <v>1982</v>
      </c>
      <c r="C64" s="27" t="s">
        <v>143</v>
      </c>
      <c r="D64" s="12" t="s">
        <v>270</v>
      </c>
      <c r="E64" s="12" t="s">
        <v>538</v>
      </c>
      <c r="F64" s="17">
        <v>-142200</v>
      </c>
      <c r="G64" s="17">
        <v>-906.31</v>
      </c>
      <c r="H64" s="17">
        <v>-6.12</v>
      </c>
    </row>
    <row r="65" spans="2:8" s="12" customFormat="1" x14ac:dyDescent="0.25">
      <c r="B65" s="11" t="s">
        <v>155</v>
      </c>
      <c r="C65" s="62"/>
      <c r="D65" s="11"/>
      <c r="E65" s="11"/>
      <c r="F65" s="60"/>
      <c r="G65" s="60">
        <f>SUM(G12:G53)</f>
        <v>10351.429999999995</v>
      </c>
      <c r="H65" s="60">
        <f>SUM(H12:H53)</f>
        <v>69.909999999999982</v>
      </c>
    </row>
    <row r="66" spans="2:8" s="12" customFormat="1" x14ac:dyDescent="0.25">
      <c r="B66" s="11" t="s">
        <v>2448</v>
      </c>
      <c r="C66" s="27"/>
      <c r="F66" s="17"/>
      <c r="G66" s="17"/>
      <c r="H66" s="17"/>
    </row>
    <row r="67" spans="2:8" s="12" customFormat="1" x14ac:dyDescent="0.25">
      <c r="B67" s="12" t="s">
        <v>878</v>
      </c>
      <c r="C67" s="27" t="s">
        <v>143</v>
      </c>
      <c r="D67" s="12" t="s">
        <v>153</v>
      </c>
      <c r="F67" s="17">
        <v>600</v>
      </c>
      <c r="G67" s="17">
        <v>545.54999999999995</v>
      </c>
      <c r="H67" s="17">
        <v>3.69</v>
      </c>
    </row>
    <row r="68" spans="2:8" s="12" customFormat="1" x14ac:dyDescent="0.25">
      <c r="B68" s="11" t="s">
        <v>2449</v>
      </c>
      <c r="C68" s="27"/>
      <c r="F68" s="17"/>
      <c r="G68" s="17"/>
      <c r="H68" s="17"/>
    </row>
    <row r="69" spans="2:8" s="12" customFormat="1" x14ac:dyDescent="0.25">
      <c r="B69" s="12" t="s">
        <v>905</v>
      </c>
      <c r="C69" s="27" t="s">
        <v>143</v>
      </c>
      <c r="D69" s="12" t="s">
        <v>153</v>
      </c>
      <c r="F69" s="17">
        <v>-600</v>
      </c>
      <c r="G69" s="17">
        <v>-549.41999999999996</v>
      </c>
      <c r="H69" s="17">
        <v>-3.71</v>
      </c>
    </row>
    <row r="70" spans="2:8" s="12" customFormat="1" x14ac:dyDescent="0.25">
      <c r="B70" s="11" t="s">
        <v>2450</v>
      </c>
      <c r="C70" s="62"/>
      <c r="D70" s="11"/>
      <c r="E70" s="11"/>
      <c r="F70" s="60"/>
      <c r="G70" s="60">
        <f>G67</f>
        <v>545.54999999999995</v>
      </c>
      <c r="H70" s="60">
        <f>H67</f>
        <v>3.69</v>
      </c>
    </row>
    <row r="71" spans="2:8" s="12" customFormat="1" x14ac:dyDescent="0.25">
      <c r="B71" s="11" t="s">
        <v>793</v>
      </c>
      <c r="C71" s="27"/>
      <c r="F71" s="17"/>
      <c r="G71" s="17"/>
      <c r="H71" s="17"/>
    </row>
    <row r="72" spans="2:8" s="12" customFormat="1" x14ac:dyDescent="0.25">
      <c r="B72" s="12" t="s">
        <v>18</v>
      </c>
      <c r="C72" s="27" t="s">
        <v>143</v>
      </c>
      <c r="D72" s="12" t="s">
        <v>794</v>
      </c>
      <c r="E72" s="12" t="s">
        <v>1212</v>
      </c>
      <c r="F72" s="17">
        <v>16590.731</v>
      </c>
      <c r="G72" s="17">
        <v>733.7</v>
      </c>
      <c r="H72" s="17">
        <v>4.96</v>
      </c>
    </row>
    <row r="73" spans="2:8" s="12" customFormat="1" x14ac:dyDescent="0.25">
      <c r="B73" s="12" t="s">
        <v>30</v>
      </c>
      <c r="C73" s="27" t="s">
        <v>143</v>
      </c>
      <c r="D73" s="12" t="s">
        <v>794</v>
      </c>
      <c r="E73" s="12" t="s">
        <v>1213</v>
      </c>
      <c r="F73" s="17">
        <v>1055117.8970000001</v>
      </c>
      <c r="G73" s="17">
        <v>509.75</v>
      </c>
      <c r="H73" s="17">
        <v>3.44</v>
      </c>
    </row>
    <row r="74" spans="2:8" s="12" customFormat="1" x14ac:dyDescent="0.25">
      <c r="B74" s="11" t="s">
        <v>155</v>
      </c>
      <c r="C74" s="62"/>
      <c r="D74" s="11"/>
      <c r="E74" s="11"/>
      <c r="F74" s="60"/>
      <c r="G74" s="60">
        <f>SUM(G71:G73)</f>
        <v>1243.45</v>
      </c>
      <c r="H74" s="60">
        <f>SUM(H71:H73)</f>
        <v>8.4</v>
      </c>
    </row>
    <row r="75" spans="2:8" s="12" customFormat="1" x14ac:dyDescent="0.25">
      <c r="B75" s="74" t="s">
        <v>137</v>
      </c>
      <c r="C75" s="75" t="s">
        <v>138</v>
      </c>
      <c r="D75" s="74" t="s">
        <v>217</v>
      </c>
      <c r="E75" s="74" t="s">
        <v>140</v>
      </c>
      <c r="F75" s="73" t="s">
        <v>149</v>
      </c>
      <c r="G75" s="73" t="s">
        <v>150</v>
      </c>
      <c r="H75" s="73" t="s">
        <v>151</v>
      </c>
    </row>
    <row r="76" spans="2:8" s="12" customFormat="1" x14ac:dyDescent="0.25">
      <c r="B76" s="11" t="s">
        <v>218</v>
      </c>
      <c r="C76" s="27"/>
      <c r="F76" s="17"/>
      <c r="G76" s="17"/>
      <c r="H76" s="17"/>
    </row>
    <row r="77" spans="2:8" s="12" customFormat="1" x14ac:dyDescent="0.25">
      <c r="B77" s="11" t="s">
        <v>142</v>
      </c>
      <c r="C77" s="27"/>
      <c r="F77" s="17"/>
      <c r="G77" s="17"/>
      <c r="H77" s="17"/>
    </row>
    <row r="78" spans="2:8" s="12" customFormat="1" x14ac:dyDescent="0.25">
      <c r="B78" s="11" t="s">
        <v>219</v>
      </c>
      <c r="C78" s="27"/>
      <c r="F78" s="17"/>
      <c r="G78" s="17"/>
      <c r="H78" s="17"/>
    </row>
    <row r="79" spans="2:8" s="12" customFormat="1" x14ac:dyDescent="0.25">
      <c r="B79" s="12" t="s">
        <v>1510</v>
      </c>
      <c r="C79" s="27">
        <v>7.05</v>
      </c>
      <c r="D79" s="12" t="s">
        <v>220</v>
      </c>
      <c r="E79" s="12" t="s">
        <v>496</v>
      </c>
      <c r="F79" s="17">
        <v>500000</v>
      </c>
      <c r="G79" s="17">
        <v>504.4</v>
      </c>
      <c r="H79" s="17">
        <v>3.41</v>
      </c>
    </row>
    <row r="80" spans="2:8" s="12" customFormat="1" x14ac:dyDescent="0.25">
      <c r="B80" s="12" t="s">
        <v>1506</v>
      </c>
      <c r="C80" s="27">
        <v>6.98</v>
      </c>
      <c r="D80" s="12" t="s">
        <v>220</v>
      </c>
      <c r="E80" s="12" t="s">
        <v>1214</v>
      </c>
      <c r="F80" s="17">
        <v>500000</v>
      </c>
      <c r="G80" s="17">
        <v>486.21</v>
      </c>
      <c r="H80" s="17">
        <v>3.29</v>
      </c>
    </row>
    <row r="81" spans="2:8" s="12" customFormat="1" x14ac:dyDescent="0.25">
      <c r="B81" s="11" t="s">
        <v>222</v>
      </c>
      <c r="C81" s="62"/>
      <c r="D81" s="11"/>
      <c r="E81" s="11"/>
      <c r="F81" s="60"/>
      <c r="G81" s="60">
        <f>SUM(G75:G80)</f>
        <v>990.6099999999999</v>
      </c>
      <c r="H81" s="60">
        <f>SUM(H75:H80)</f>
        <v>6.7</v>
      </c>
    </row>
    <row r="82" spans="2:8" s="12" customFormat="1" x14ac:dyDescent="0.25">
      <c r="B82" s="11" t="s">
        <v>507</v>
      </c>
      <c r="C82" s="27"/>
      <c r="F82" s="17"/>
      <c r="G82" s="17"/>
      <c r="H82" s="17"/>
    </row>
    <row r="83" spans="2:8" s="12" customFormat="1" x14ac:dyDescent="0.25">
      <c r="B83" s="12" t="s">
        <v>1983</v>
      </c>
      <c r="C83" s="27">
        <v>7.43</v>
      </c>
      <c r="D83" s="12" t="s">
        <v>508</v>
      </c>
      <c r="E83" s="12" t="s">
        <v>1215</v>
      </c>
      <c r="F83" s="17">
        <v>50</v>
      </c>
      <c r="G83" s="17">
        <v>501.45</v>
      </c>
      <c r="H83" s="17">
        <v>3.39</v>
      </c>
    </row>
    <row r="84" spans="2:8" s="12" customFormat="1" x14ac:dyDescent="0.25">
      <c r="B84" s="11" t="s">
        <v>525</v>
      </c>
      <c r="C84" s="62"/>
      <c r="D84" s="11"/>
      <c r="E84" s="11"/>
      <c r="F84" s="60"/>
      <c r="G84" s="60">
        <f>SUM(G82:G83)</f>
        <v>501.45</v>
      </c>
      <c r="H84" s="60">
        <f>SUM(H82:H83)</f>
        <v>3.39</v>
      </c>
    </row>
    <row r="85" spans="2:8" s="12" customFormat="1" x14ac:dyDescent="0.25">
      <c r="B85" s="11" t="s">
        <v>526</v>
      </c>
      <c r="C85" s="62"/>
      <c r="D85" s="11"/>
      <c r="E85" s="11"/>
      <c r="F85" s="60"/>
      <c r="G85" s="60">
        <v>818.42</v>
      </c>
      <c r="H85" s="60">
        <v>5.53</v>
      </c>
    </row>
    <row r="86" spans="2:8" s="12" customFormat="1" x14ac:dyDescent="0.25">
      <c r="B86" s="11" t="s">
        <v>157</v>
      </c>
      <c r="C86" s="62"/>
      <c r="D86" s="11"/>
      <c r="E86" s="11"/>
      <c r="F86" s="60"/>
      <c r="G86" s="60">
        <f>G85+G84+G81+G74+G70+G65</f>
        <v>14450.909999999994</v>
      </c>
      <c r="H86" s="60">
        <f>H85+H84+H81+H74+H70+H65</f>
        <v>97.61999999999999</v>
      </c>
    </row>
    <row r="87" spans="2:8" s="12" customFormat="1" x14ac:dyDescent="0.25">
      <c r="B87" s="11" t="s">
        <v>231</v>
      </c>
      <c r="C87" s="62"/>
      <c r="D87" s="11"/>
      <c r="E87" s="11"/>
      <c r="F87" s="60"/>
      <c r="G87" s="60">
        <f>G88-G86</f>
        <v>346.35215509000591</v>
      </c>
      <c r="H87" s="60">
        <f>H88-H86</f>
        <v>2.3800000000000097</v>
      </c>
    </row>
    <row r="88" spans="2:8" s="12" customFormat="1" x14ac:dyDescent="0.25">
      <c r="B88" s="11" t="s">
        <v>159</v>
      </c>
      <c r="C88" s="62"/>
      <c r="D88" s="11"/>
      <c r="E88" s="11"/>
      <c r="F88" s="60"/>
      <c r="G88" s="60">
        <v>14797.26215509</v>
      </c>
      <c r="H88" s="60">
        <v>100</v>
      </c>
    </row>
    <row r="89" spans="2:8" s="12" customFormat="1" x14ac:dyDescent="0.25">
      <c r="B89" s="12" t="s">
        <v>160</v>
      </c>
      <c r="C89" s="27"/>
      <c r="F89" s="17"/>
      <c r="G89" s="17"/>
      <c r="H89" s="17"/>
    </row>
    <row r="90" spans="2:8" s="12" customFormat="1" x14ac:dyDescent="0.25">
      <c r="B90" s="11" t="s">
        <v>161</v>
      </c>
      <c r="C90" s="27"/>
      <c r="F90" s="17"/>
      <c r="G90" s="17"/>
      <c r="H90" s="17"/>
    </row>
    <row r="91" spans="2:8" s="12" customFormat="1" x14ac:dyDescent="0.25">
      <c r="B91" s="11" t="s">
        <v>1501</v>
      </c>
      <c r="C91" s="27"/>
      <c r="F91" s="17"/>
      <c r="G91" s="17"/>
      <c r="H91" s="17"/>
    </row>
    <row r="92" spans="2:8" s="12" customFormat="1" x14ac:dyDescent="0.25">
      <c r="B92" s="11" t="s">
        <v>162</v>
      </c>
      <c r="C92" s="27" t="s">
        <v>163</v>
      </c>
      <c r="F92" s="17"/>
      <c r="G92" s="17"/>
      <c r="H92" s="17"/>
    </row>
    <row r="93" spans="2:8" s="12" customFormat="1" x14ac:dyDescent="0.25">
      <c r="B93" s="11" t="s">
        <v>166</v>
      </c>
      <c r="C93" s="27" t="s">
        <v>165</v>
      </c>
      <c r="F93" s="17"/>
      <c r="G93" s="17"/>
      <c r="H93" s="17"/>
    </row>
    <row r="94" spans="2:8" s="12" customFormat="1" x14ac:dyDescent="0.25">
      <c r="B94" s="11" t="s">
        <v>167</v>
      </c>
      <c r="C94" s="27" t="s">
        <v>165</v>
      </c>
      <c r="F94" s="17"/>
      <c r="G94" s="17"/>
      <c r="H94" s="17"/>
    </row>
    <row r="95" spans="2:8" s="12" customFormat="1" x14ac:dyDescent="0.25">
      <c r="B95" s="11" t="s">
        <v>168</v>
      </c>
      <c r="C95" s="27" t="s">
        <v>169</v>
      </c>
      <c r="F95" s="17"/>
      <c r="G95" s="17"/>
      <c r="H95" s="17"/>
    </row>
    <row r="96" spans="2:8" s="12" customFormat="1" x14ac:dyDescent="0.25">
      <c r="B96" s="11" t="s">
        <v>1216</v>
      </c>
      <c r="C96" s="62"/>
      <c r="F96" s="17"/>
      <c r="G96" s="17"/>
      <c r="H96" s="17"/>
    </row>
    <row r="97" spans="2:8" s="12" customFormat="1" x14ac:dyDescent="0.25">
      <c r="B97" s="11" t="s">
        <v>1217</v>
      </c>
      <c r="C97" s="62"/>
      <c r="F97" s="17"/>
      <c r="G97" s="17"/>
      <c r="H97" s="17"/>
    </row>
    <row r="98" spans="2:8" s="12" customFormat="1" x14ac:dyDescent="0.25">
      <c r="B98" s="11" t="s">
        <v>1218</v>
      </c>
      <c r="C98" s="62"/>
      <c r="F98" s="17"/>
      <c r="G98" s="17"/>
      <c r="H98" s="17"/>
    </row>
    <row r="99" spans="2:8" s="12" customFormat="1" x14ac:dyDescent="0.25">
      <c r="B99" s="11" t="s">
        <v>1219</v>
      </c>
      <c r="C99" s="62"/>
      <c r="F99" s="17"/>
      <c r="G99" s="17"/>
      <c r="H99" s="17"/>
    </row>
    <row r="100" spans="2:8" s="12" customFormat="1" x14ac:dyDescent="0.25">
      <c r="B100" s="11" t="s">
        <v>1220</v>
      </c>
      <c r="C100" s="62"/>
      <c r="F100" s="17"/>
      <c r="G100" s="17"/>
      <c r="H100" s="17"/>
    </row>
    <row r="101" spans="2:8" s="12" customFormat="1" x14ac:dyDescent="0.25">
      <c r="B101" s="11" t="s">
        <v>1221</v>
      </c>
      <c r="C101" s="62"/>
      <c r="F101" s="17"/>
      <c r="G101" s="17"/>
      <c r="H101" s="17"/>
    </row>
    <row r="102" spans="2:8" s="12" customFormat="1" x14ac:dyDescent="0.25">
      <c r="B102" s="11" t="s">
        <v>1222</v>
      </c>
      <c r="C102" s="62"/>
      <c r="F102" s="17"/>
      <c r="G102" s="17"/>
      <c r="H102" s="17"/>
    </row>
    <row r="103" spans="2:8" s="12" customFormat="1" x14ac:dyDescent="0.25">
      <c r="B103" s="11" t="s">
        <v>1223</v>
      </c>
      <c r="C103" s="62"/>
      <c r="F103" s="17"/>
      <c r="G103" s="17"/>
      <c r="H103" s="17"/>
    </row>
    <row r="104" spans="2:8" s="12" customFormat="1" x14ac:dyDescent="0.25">
      <c r="B104" s="11" t="s">
        <v>1224</v>
      </c>
      <c r="C104" s="62"/>
      <c r="F104" s="17"/>
      <c r="G104" s="17"/>
      <c r="H104" s="17"/>
    </row>
    <row r="105" spans="2:8" s="12" customFormat="1" x14ac:dyDescent="0.25">
      <c r="B105" s="11" t="s">
        <v>1225</v>
      </c>
      <c r="C105" s="62"/>
      <c r="F105" s="17"/>
      <c r="G105" s="17"/>
      <c r="H105" s="17"/>
    </row>
    <row r="106" spans="2:8" s="12" customFormat="1" x14ac:dyDescent="0.25">
      <c r="B106" s="11" t="s">
        <v>1226</v>
      </c>
      <c r="C106" s="62"/>
      <c r="F106" s="17"/>
      <c r="G106" s="17"/>
      <c r="H106" s="17"/>
    </row>
    <row r="107" spans="2:8" s="12" customFormat="1" x14ac:dyDescent="0.25">
      <c r="B107" s="11" t="s">
        <v>1227</v>
      </c>
      <c r="C107" s="62"/>
      <c r="F107" s="17"/>
      <c r="G107" s="17"/>
      <c r="H107" s="17"/>
    </row>
    <row r="108" spans="2:8" s="12" customFormat="1" x14ac:dyDescent="0.25">
      <c r="B108" s="11" t="s">
        <v>3520</v>
      </c>
      <c r="C108" s="62"/>
      <c r="F108" s="17"/>
      <c r="G108" s="17"/>
      <c r="H108" s="17"/>
    </row>
    <row r="109" spans="2:8" s="12" customFormat="1" x14ac:dyDescent="0.25">
      <c r="B109" s="71" t="s">
        <v>2497</v>
      </c>
      <c r="C109" s="27"/>
      <c r="F109" s="17"/>
      <c r="G109" s="17"/>
      <c r="H109" s="17"/>
    </row>
    <row r="110" spans="2:8" s="12" customFormat="1" x14ac:dyDescent="0.25">
      <c r="B110" s="12" t="s">
        <v>234</v>
      </c>
      <c r="C110" s="27"/>
      <c r="F110" s="17"/>
      <c r="G110" s="17"/>
      <c r="H110" s="17"/>
    </row>
    <row r="111" spans="2:8" s="12" customFormat="1" x14ac:dyDescent="0.25">
      <c r="B111" s="11" t="s">
        <v>3506</v>
      </c>
      <c r="C111" s="27"/>
      <c r="F111" s="17"/>
      <c r="G111" s="17"/>
      <c r="H111" s="17"/>
    </row>
    <row r="113" spans="2:8" s="12" customFormat="1" x14ac:dyDescent="0.25">
      <c r="B113" s="6" t="s">
        <v>1500</v>
      </c>
      <c r="C113" s="7"/>
      <c r="F113" s="17"/>
      <c r="G113" s="17"/>
      <c r="H113" s="17"/>
    </row>
    <row r="114" spans="2:8" s="12" customFormat="1" ht="30" x14ac:dyDescent="0.25">
      <c r="B114" s="6" t="s">
        <v>235</v>
      </c>
      <c r="C114" s="8" t="s">
        <v>236</v>
      </c>
      <c r="F114" s="17"/>
      <c r="G114" s="17"/>
      <c r="H114" s="17"/>
    </row>
    <row r="115" spans="2:8" s="12" customFormat="1" x14ac:dyDescent="0.25">
      <c r="B115" s="156" t="s">
        <v>237</v>
      </c>
      <c r="C115" s="220">
        <v>2000</v>
      </c>
      <c r="F115" s="17"/>
      <c r="G115" s="17"/>
      <c r="H115" s="17"/>
    </row>
    <row r="116" spans="2:8" s="12" customFormat="1" x14ac:dyDescent="0.25">
      <c r="B116" s="156" t="s">
        <v>238</v>
      </c>
      <c r="C116" s="220">
        <v>0</v>
      </c>
      <c r="F116" s="17"/>
      <c r="G116" s="17"/>
      <c r="H116" s="17"/>
    </row>
    <row r="117" spans="2:8" s="12" customFormat="1" x14ac:dyDescent="0.25">
      <c r="B117" s="156" t="s">
        <v>239</v>
      </c>
      <c r="C117" s="220">
        <v>0</v>
      </c>
      <c r="F117" s="17"/>
      <c r="G117" s="17"/>
      <c r="H117" s="17"/>
    </row>
    <row r="118" spans="2:8" s="12" customFormat="1" x14ac:dyDescent="0.25">
      <c r="B118" s="156" t="s">
        <v>240</v>
      </c>
      <c r="C118" s="220">
        <v>0</v>
      </c>
      <c r="F118" s="17"/>
      <c r="G118" s="17"/>
      <c r="H118" s="17"/>
    </row>
    <row r="119" spans="2:8" s="12" customFormat="1" x14ac:dyDescent="0.25">
      <c r="B119" s="156" t="s">
        <v>241</v>
      </c>
      <c r="C119" s="220">
        <v>0</v>
      </c>
      <c r="F119" s="17"/>
      <c r="G119" s="17"/>
      <c r="H119" s="17"/>
    </row>
    <row r="120" spans="2:8" s="12" customFormat="1" x14ac:dyDescent="0.25">
      <c r="B120" s="156" t="s">
        <v>242</v>
      </c>
      <c r="C120" s="220">
        <v>0</v>
      </c>
      <c r="F120" s="17"/>
      <c r="G120" s="17"/>
      <c r="H120" s="17"/>
    </row>
    <row r="121" spans="2:8" s="12" customFormat="1" x14ac:dyDescent="0.25">
      <c r="B121" s="6" t="s">
        <v>243</v>
      </c>
      <c r="C121" s="215">
        <v>2000</v>
      </c>
      <c r="F121" s="17"/>
      <c r="G121" s="17"/>
      <c r="H121" s="17"/>
    </row>
    <row r="123" spans="2:8" s="12" customFormat="1" x14ac:dyDescent="0.25">
      <c r="B123" s="156" t="s">
        <v>175</v>
      </c>
      <c r="C123" s="2"/>
      <c r="D123" s="156"/>
      <c r="F123" s="17"/>
      <c r="G123" s="17"/>
      <c r="H123" s="17"/>
    </row>
    <row r="124" spans="2:8" s="12" customFormat="1" ht="30" x14ac:dyDescent="0.25">
      <c r="B124" s="4" t="s">
        <v>176</v>
      </c>
      <c r="C124" s="3" t="s">
        <v>177</v>
      </c>
      <c r="D124" s="4" t="s">
        <v>178</v>
      </c>
      <c r="F124" s="17"/>
      <c r="G124" s="17"/>
      <c r="H124" s="17"/>
    </row>
    <row r="125" spans="2:8" s="12" customFormat="1" x14ac:dyDescent="0.25">
      <c r="B125" s="156" t="s">
        <v>165</v>
      </c>
      <c r="C125" s="2" t="s">
        <v>165</v>
      </c>
      <c r="D125" s="156" t="s">
        <v>165</v>
      </c>
      <c r="F125" s="17"/>
      <c r="G125" s="17"/>
      <c r="H125" s="17"/>
    </row>
    <row r="127" spans="2:8" s="12" customFormat="1" x14ac:dyDescent="0.25">
      <c r="B127" s="11" t="s">
        <v>179</v>
      </c>
      <c r="C127" s="222">
        <v>45443</v>
      </c>
      <c r="F127" s="17"/>
      <c r="G127" s="17"/>
      <c r="H127" s="17"/>
    </row>
    <row r="128" spans="2:8" s="12" customFormat="1" x14ac:dyDescent="0.25">
      <c r="B128" s="6" t="s">
        <v>180</v>
      </c>
      <c r="C128" s="7" t="s">
        <v>181</v>
      </c>
      <c r="D128" s="6" t="s">
        <v>182</v>
      </c>
      <c r="E128" s="64" t="s">
        <v>183</v>
      </c>
      <c r="F128" s="223" t="s">
        <v>184</v>
      </c>
      <c r="G128" s="60"/>
      <c r="H128" s="17"/>
    </row>
    <row r="129" spans="2:8" s="12" customFormat="1" x14ac:dyDescent="0.25">
      <c r="B129" s="156" t="s">
        <v>1984</v>
      </c>
      <c r="C129" s="2">
        <v>-15900</v>
      </c>
      <c r="D129" s="156">
        <v>2613.33</v>
      </c>
      <c r="E129" s="63">
        <v>2558.75</v>
      </c>
      <c r="F129" s="69">
        <f>C121</f>
        <v>2000</v>
      </c>
      <c r="G129" s="17"/>
      <c r="H129" s="17"/>
    </row>
    <row r="130" spans="2:8" s="12" customFormat="1" x14ac:dyDescent="0.25">
      <c r="B130" s="156" t="s">
        <v>1885</v>
      </c>
      <c r="C130" s="2">
        <v>-46400</v>
      </c>
      <c r="D130" s="156">
        <v>1439.14</v>
      </c>
      <c r="E130" s="63">
        <v>1442.1</v>
      </c>
      <c r="F130" s="226"/>
      <c r="G130" s="17"/>
      <c r="H130" s="17"/>
    </row>
    <row r="131" spans="2:8" s="12" customFormat="1" x14ac:dyDescent="0.25">
      <c r="B131" s="156" t="s">
        <v>1985</v>
      </c>
      <c r="C131" s="2">
        <v>-142200</v>
      </c>
      <c r="D131" s="156">
        <v>637.52</v>
      </c>
      <c r="E131" s="63">
        <v>637.35</v>
      </c>
      <c r="F131" s="226"/>
      <c r="G131" s="17"/>
      <c r="H131" s="17"/>
    </row>
    <row r="132" spans="2:8" s="12" customFormat="1" x14ac:dyDescent="0.25">
      <c r="B132" s="156" t="s">
        <v>1986</v>
      </c>
      <c r="C132" s="2">
        <v>-56100</v>
      </c>
      <c r="D132" s="156">
        <v>1235.33</v>
      </c>
      <c r="E132" s="63">
        <v>1196.4000000000001</v>
      </c>
      <c r="F132" s="226"/>
      <c r="G132" s="17"/>
      <c r="H132" s="17"/>
    </row>
    <row r="133" spans="2:8" s="12" customFormat="1" x14ac:dyDescent="0.25">
      <c r="B133" s="156" t="s">
        <v>1886</v>
      </c>
      <c r="C133" s="2">
        <v>-6250</v>
      </c>
      <c r="D133" s="156">
        <v>1134.72</v>
      </c>
      <c r="E133" s="63">
        <v>1172.45</v>
      </c>
      <c r="F133" s="226"/>
      <c r="G133" s="17"/>
      <c r="H133" s="17"/>
    </row>
    <row r="134" spans="2:8" s="12" customFormat="1" x14ac:dyDescent="0.25">
      <c r="B134" s="156" t="s">
        <v>1987</v>
      </c>
      <c r="C134" s="2">
        <v>-37050</v>
      </c>
      <c r="D134" s="156">
        <v>1406.3</v>
      </c>
      <c r="E134" s="63">
        <v>1380.9</v>
      </c>
      <c r="F134" s="226"/>
      <c r="G134" s="17"/>
      <c r="H134" s="17"/>
    </row>
    <row r="135" spans="2:8" s="12" customFormat="1" x14ac:dyDescent="0.25">
      <c r="B135" s="156" t="s">
        <v>1892</v>
      </c>
      <c r="C135" s="2">
        <v>-22200</v>
      </c>
      <c r="D135" s="156">
        <v>2389.39</v>
      </c>
      <c r="E135" s="63">
        <v>2323.85</v>
      </c>
      <c r="F135" s="226"/>
      <c r="G135" s="17"/>
      <c r="H135" s="17"/>
    </row>
    <row r="136" spans="2:8" s="12" customFormat="1" x14ac:dyDescent="0.25">
      <c r="B136" s="156" t="s">
        <v>1988</v>
      </c>
      <c r="C136" s="2">
        <v>-75200</v>
      </c>
      <c r="D136" s="156">
        <v>434.25</v>
      </c>
      <c r="E136" s="63">
        <v>421.5</v>
      </c>
      <c r="F136" s="226"/>
      <c r="G136" s="17"/>
      <c r="H136" s="17"/>
    </row>
    <row r="137" spans="2:8" s="12" customFormat="1" x14ac:dyDescent="0.25">
      <c r="B137" s="156" t="s">
        <v>1896</v>
      </c>
      <c r="C137" s="2">
        <v>-15000</v>
      </c>
      <c r="D137" s="156">
        <v>3672.95</v>
      </c>
      <c r="E137" s="63">
        <v>3672.35</v>
      </c>
      <c r="F137" s="226"/>
      <c r="G137" s="17"/>
      <c r="H137" s="17"/>
    </row>
    <row r="138" spans="2:8" s="12" customFormat="1" x14ac:dyDescent="0.25">
      <c r="B138" s="156" t="s">
        <v>951</v>
      </c>
      <c r="C138" s="2">
        <v>-48000</v>
      </c>
      <c r="D138" s="156">
        <v>843.1</v>
      </c>
      <c r="E138" s="63">
        <v>837.8</v>
      </c>
      <c r="F138" s="226"/>
      <c r="G138" s="17"/>
      <c r="H138" s="17"/>
    </row>
    <row r="139" spans="2:8" s="12" customFormat="1" x14ac:dyDescent="0.25">
      <c r="B139" s="156" t="s">
        <v>1900</v>
      </c>
      <c r="C139" s="2">
        <v>-9100</v>
      </c>
      <c r="D139" s="156">
        <v>3920.38</v>
      </c>
      <c r="E139" s="63">
        <v>3702.55</v>
      </c>
      <c r="F139" s="65"/>
      <c r="G139" s="17"/>
      <c r="H139" s="17"/>
    </row>
    <row r="142" spans="2:8" s="12" customFormat="1" x14ac:dyDescent="0.25">
      <c r="B142" s="11" t="s">
        <v>185</v>
      </c>
      <c r="C142" s="27"/>
      <c r="F142" s="17"/>
      <c r="G142" s="17"/>
      <c r="H142" s="17"/>
    </row>
    <row r="143" spans="2:8" s="12" customFormat="1" x14ac:dyDescent="0.25">
      <c r="B143" s="11"/>
      <c r="C143" s="27"/>
      <c r="F143" s="17"/>
      <c r="G143" s="17"/>
      <c r="H143" s="17"/>
    </row>
    <row r="144" spans="2:8" s="12" customFormat="1" x14ac:dyDescent="0.25">
      <c r="B144" s="11" t="s">
        <v>186</v>
      </c>
      <c r="C144" s="27"/>
      <c r="F144" s="17"/>
      <c r="G144" s="17"/>
      <c r="H144" s="17"/>
    </row>
    <row r="145" spans="2:8" s="12" customFormat="1" x14ac:dyDescent="0.25">
      <c r="B145" s="64" t="s">
        <v>187</v>
      </c>
      <c r="C145" s="7" t="s">
        <v>188</v>
      </c>
      <c r="D145" s="11"/>
      <c r="F145" s="17"/>
      <c r="G145" s="17"/>
      <c r="H145" s="17"/>
    </row>
    <row r="146" spans="2:8" s="12" customFormat="1" x14ac:dyDescent="0.25">
      <c r="B146" s="63" t="s">
        <v>1989</v>
      </c>
      <c r="C146" s="2">
        <v>53</v>
      </c>
      <c r="F146" s="17"/>
      <c r="G146" s="17"/>
      <c r="H146" s="17"/>
    </row>
    <row r="147" spans="2:8" s="12" customFormat="1" x14ac:dyDescent="0.25">
      <c r="B147" s="63" t="s">
        <v>1904</v>
      </c>
      <c r="C147" s="2">
        <v>116</v>
      </c>
      <c r="F147" s="17"/>
      <c r="G147" s="17"/>
      <c r="H147" s="17"/>
    </row>
    <row r="148" spans="2:8" s="12" customFormat="1" x14ac:dyDescent="0.25">
      <c r="B148" s="63" t="s">
        <v>1990</v>
      </c>
      <c r="C148" s="2">
        <v>158</v>
      </c>
      <c r="F148" s="17"/>
      <c r="G148" s="17"/>
      <c r="H148" s="17"/>
    </row>
    <row r="149" spans="2:8" s="12" customFormat="1" x14ac:dyDescent="0.25">
      <c r="B149" s="63" t="s">
        <v>1991</v>
      </c>
      <c r="C149" s="2">
        <v>102</v>
      </c>
      <c r="F149" s="17"/>
      <c r="G149" s="17"/>
      <c r="H149" s="17"/>
    </row>
    <row r="150" spans="2:8" s="12" customFormat="1" x14ac:dyDescent="0.25">
      <c r="B150" s="63" t="s">
        <v>1992</v>
      </c>
      <c r="C150" s="2">
        <v>78</v>
      </c>
      <c r="F150" s="17"/>
      <c r="G150" s="17"/>
      <c r="H150" s="17"/>
    </row>
    <row r="151" spans="2:8" s="12" customFormat="1" x14ac:dyDescent="0.25">
      <c r="B151" s="63" t="s">
        <v>1910</v>
      </c>
      <c r="C151" s="2">
        <v>74</v>
      </c>
      <c r="F151" s="17"/>
      <c r="G151" s="17"/>
      <c r="H151" s="17"/>
    </row>
    <row r="152" spans="2:8" s="12" customFormat="1" x14ac:dyDescent="0.25">
      <c r="B152" s="63" t="s">
        <v>1993</v>
      </c>
      <c r="C152" s="2">
        <v>47</v>
      </c>
      <c r="F152" s="17"/>
      <c r="G152" s="17"/>
      <c r="H152" s="17"/>
    </row>
    <row r="153" spans="2:8" s="12" customFormat="1" x14ac:dyDescent="0.25">
      <c r="B153" s="63" t="s">
        <v>1994</v>
      </c>
      <c r="C153" s="2">
        <v>10</v>
      </c>
      <c r="F153" s="17"/>
      <c r="G153" s="17"/>
      <c r="H153" s="17"/>
    </row>
    <row r="154" spans="2:8" s="12" customFormat="1" x14ac:dyDescent="0.25">
      <c r="B154" s="63" t="s">
        <v>1914</v>
      </c>
      <c r="C154" s="2">
        <v>100</v>
      </c>
      <c r="F154" s="17"/>
      <c r="G154" s="17"/>
      <c r="H154" s="17"/>
    </row>
    <row r="155" spans="2:8" s="12" customFormat="1" x14ac:dyDescent="0.25">
      <c r="B155" s="63" t="s">
        <v>952</v>
      </c>
      <c r="C155" s="2">
        <v>64</v>
      </c>
      <c r="F155" s="17"/>
      <c r="G155" s="17"/>
      <c r="H155" s="17"/>
    </row>
    <row r="156" spans="2:8" s="12" customFormat="1" x14ac:dyDescent="0.25">
      <c r="B156" s="63" t="s">
        <v>1918</v>
      </c>
      <c r="C156" s="2">
        <v>52</v>
      </c>
      <c r="F156" s="17"/>
      <c r="G156" s="17"/>
      <c r="H156" s="17"/>
    </row>
    <row r="158" spans="2:8" s="12" customFormat="1" x14ac:dyDescent="0.25">
      <c r="B158" s="64" t="s">
        <v>189</v>
      </c>
      <c r="C158" s="7" t="s">
        <v>188</v>
      </c>
      <c r="F158" s="17"/>
      <c r="G158" s="17"/>
      <c r="H158" s="17"/>
    </row>
    <row r="159" spans="2:8" s="12" customFormat="1" x14ac:dyDescent="0.25">
      <c r="B159" s="63" t="s">
        <v>1989</v>
      </c>
      <c r="C159" s="2">
        <v>53</v>
      </c>
      <c r="F159" s="17"/>
      <c r="G159" s="17"/>
      <c r="H159" s="17"/>
    </row>
    <row r="160" spans="2:8" s="12" customFormat="1" x14ac:dyDescent="0.25">
      <c r="B160" s="63" t="s">
        <v>1904</v>
      </c>
      <c r="C160" s="2">
        <v>116</v>
      </c>
      <c r="F160" s="17"/>
      <c r="G160" s="17"/>
      <c r="H160" s="17"/>
    </row>
    <row r="161" spans="2:8" s="12" customFormat="1" x14ac:dyDescent="0.25">
      <c r="B161" s="63" t="s">
        <v>1990</v>
      </c>
      <c r="C161" s="2">
        <v>158</v>
      </c>
      <c r="F161" s="17"/>
      <c r="G161" s="17"/>
      <c r="H161" s="17"/>
    </row>
    <row r="162" spans="2:8" s="12" customFormat="1" x14ac:dyDescent="0.25">
      <c r="B162" s="63" t="s">
        <v>1991</v>
      </c>
      <c r="C162" s="2">
        <v>102</v>
      </c>
      <c r="F162" s="17"/>
      <c r="G162" s="17"/>
      <c r="H162" s="17"/>
    </row>
    <row r="163" spans="2:8" s="12" customFormat="1" x14ac:dyDescent="0.25">
      <c r="B163" s="63" t="s">
        <v>1992</v>
      </c>
      <c r="C163" s="2">
        <v>78</v>
      </c>
      <c r="F163" s="17"/>
      <c r="G163" s="17"/>
      <c r="H163" s="17"/>
    </row>
    <row r="164" spans="2:8" s="12" customFormat="1" x14ac:dyDescent="0.25">
      <c r="B164" s="63" t="s">
        <v>1910</v>
      </c>
      <c r="C164" s="2">
        <v>74</v>
      </c>
      <c r="F164" s="17"/>
      <c r="G164" s="17"/>
      <c r="H164" s="17"/>
    </row>
    <row r="165" spans="2:8" s="12" customFormat="1" x14ac:dyDescent="0.25">
      <c r="B165" s="63" t="s">
        <v>1993</v>
      </c>
      <c r="C165" s="2">
        <v>47</v>
      </c>
      <c r="F165" s="17"/>
      <c r="G165" s="17"/>
      <c r="H165" s="17"/>
    </row>
    <row r="166" spans="2:8" s="12" customFormat="1" x14ac:dyDescent="0.25">
      <c r="B166" s="63" t="s">
        <v>1994</v>
      </c>
      <c r="C166" s="2">
        <v>10</v>
      </c>
      <c r="F166" s="17"/>
      <c r="G166" s="17"/>
      <c r="H166" s="17"/>
    </row>
    <row r="167" spans="2:8" s="12" customFormat="1" x14ac:dyDescent="0.25">
      <c r="B167" s="63" t="s">
        <v>1914</v>
      </c>
      <c r="C167" s="2">
        <v>100</v>
      </c>
      <c r="F167" s="17"/>
      <c r="G167" s="17"/>
      <c r="H167" s="17"/>
    </row>
    <row r="168" spans="2:8" s="12" customFormat="1" x14ac:dyDescent="0.25">
      <c r="B168" s="63" t="s">
        <v>952</v>
      </c>
      <c r="C168" s="2">
        <v>64</v>
      </c>
      <c r="F168" s="17"/>
      <c r="G168" s="17"/>
      <c r="H168" s="17"/>
    </row>
    <row r="169" spans="2:8" s="12" customFormat="1" x14ac:dyDescent="0.25">
      <c r="B169" s="63" t="s">
        <v>1918</v>
      </c>
      <c r="C169" s="2">
        <v>52</v>
      </c>
      <c r="F169" s="17"/>
      <c r="G169" s="17"/>
      <c r="H169" s="17"/>
    </row>
    <row r="172" spans="2:8" s="12" customFormat="1" x14ac:dyDescent="0.25">
      <c r="B172" s="64" t="s">
        <v>874</v>
      </c>
      <c r="C172" s="7" t="s">
        <v>191</v>
      </c>
      <c r="F172" s="17"/>
      <c r="G172" s="17"/>
      <c r="H172" s="17"/>
    </row>
    <row r="173" spans="2:8" s="12" customFormat="1" x14ac:dyDescent="0.25">
      <c r="B173" s="63" t="s">
        <v>1989</v>
      </c>
      <c r="C173" s="2">
        <v>41383034.939999998</v>
      </c>
      <c r="F173" s="17"/>
      <c r="G173" s="17"/>
      <c r="H173" s="17"/>
    </row>
    <row r="174" spans="2:8" s="12" customFormat="1" x14ac:dyDescent="0.25">
      <c r="B174" s="63" t="s">
        <v>1904</v>
      </c>
      <c r="C174" s="2">
        <v>66581021.119999997</v>
      </c>
      <c r="F174" s="17"/>
      <c r="G174" s="17"/>
      <c r="H174" s="17"/>
    </row>
    <row r="175" spans="2:8" s="12" customFormat="1" x14ac:dyDescent="0.25">
      <c r="B175" s="63" t="s">
        <v>1990</v>
      </c>
      <c r="C175" s="2">
        <v>90313566.299999997</v>
      </c>
      <c r="F175" s="17"/>
      <c r="G175" s="17"/>
      <c r="H175" s="17"/>
    </row>
    <row r="176" spans="2:8" s="12" customFormat="1" x14ac:dyDescent="0.25">
      <c r="B176" s="63" t="s">
        <v>1991</v>
      </c>
      <c r="C176" s="2">
        <v>68830711.290000007</v>
      </c>
      <c r="F176" s="17"/>
      <c r="G176" s="17"/>
      <c r="H176" s="17"/>
    </row>
    <row r="177" spans="2:8" s="12" customFormat="1" x14ac:dyDescent="0.25">
      <c r="B177" s="63" t="s">
        <v>1992</v>
      </c>
      <c r="C177" s="2">
        <v>51749587.5</v>
      </c>
      <c r="F177" s="17"/>
      <c r="G177" s="17"/>
      <c r="H177" s="17"/>
    </row>
    <row r="178" spans="2:8" s="12" customFormat="1" x14ac:dyDescent="0.25">
      <c r="B178" s="63" t="s">
        <v>1910</v>
      </c>
      <c r="C178" s="2">
        <v>53216534.640000001</v>
      </c>
      <c r="F178" s="17"/>
      <c r="G178" s="17"/>
      <c r="H178" s="17"/>
    </row>
    <row r="179" spans="2:8" s="12" customFormat="1" x14ac:dyDescent="0.25">
      <c r="B179" s="63" t="s">
        <v>1993</v>
      </c>
      <c r="C179" s="2">
        <v>32993676.640000001</v>
      </c>
      <c r="F179" s="17"/>
      <c r="G179" s="17"/>
      <c r="H179" s="17"/>
    </row>
    <row r="180" spans="2:8" s="12" customFormat="1" x14ac:dyDescent="0.25">
      <c r="B180" s="63" t="s">
        <v>1994</v>
      </c>
      <c r="C180" s="2">
        <v>6692812.5</v>
      </c>
      <c r="F180" s="17"/>
      <c r="G180" s="17"/>
      <c r="H180" s="17"/>
    </row>
    <row r="181" spans="2:8" s="12" customFormat="1" x14ac:dyDescent="0.25">
      <c r="B181" s="63" t="s">
        <v>1914</v>
      </c>
      <c r="C181" s="2">
        <v>55140817.5</v>
      </c>
      <c r="F181" s="17"/>
      <c r="G181" s="17"/>
      <c r="H181" s="17"/>
    </row>
    <row r="182" spans="2:8" s="12" customFormat="1" x14ac:dyDescent="0.25">
      <c r="B182" s="63" t="s">
        <v>952</v>
      </c>
      <c r="C182" s="2">
        <v>40202251.200000003</v>
      </c>
      <c r="F182" s="17"/>
      <c r="G182" s="17"/>
      <c r="H182" s="17"/>
    </row>
    <row r="183" spans="2:8" s="12" customFormat="1" x14ac:dyDescent="0.25">
      <c r="B183" s="63" t="s">
        <v>1918</v>
      </c>
      <c r="C183" s="2">
        <v>35445654.789999999</v>
      </c>
      <c r="F183" s="17"/>
      <c r="G183" s="17"/>
      <c r="H183" s="17"/>
    </row>
    <row r="184" spans="2:8" s="12" customFormat="1" x14ac:dyDescent="0.25">
      <c r="C184" s="7">
        <f>SUM(C172:C183)</f>
        <v>542549668.41999996</v>
      </c>
      <c r="F184" s="17"/>
      <c r="G184" s="17"/>
      <c r="H184" s="17"/>
    </row>
    <row r="186" spans="2:8" s="12" customFormat="1" x14ac:dyDescent="0.25">
      <c r="B186" s="64" t="s">
        <v>190</v>
      </c>
      <c r="C186" s="7" t="s">
        <v>191</v>
      </c>
      <c r="F186" s="17"/>
      <c r="G186" s="17"/>
      <c r="H186" s="17"/>
    </row>
    <row r="187" spans="2:8" s="12" customFormat="1" x14ac:dyDescent="0.25">
      <c r="B187" s="63" t="s">
        <v>1989</v>
      </c>
      <c r="C187" s="2">
        <v>38089515.299999997</v>
      </c>
      <c r="F187" s="17"/>
      <c r="G187" s="17"/>
      <c r="H187" s="17"/>
    </row>
    <row r="188" spans="2:8" s="12" customFormat="1" x14ac:dyDescent="0.25">
      <c r="B188" s="63" t="s">
        <v>1904</v>
      </c>
      <c r="C188" s="2">
        <v>61853719.520000003</v>
      </c>
      <c r="F188" s="17"/>
      <c r="G188" s="17"/>
      <c r="H188" s="17"/>
    </row>
    <row r="189" spans="2:8" s="12" customFormat="1" x14ac:dyDescent="0.25">
      <c r="B189" s="63" t="s">
        <v>1990</v>
      </c>
      <c r="C189" s="2">
        <v>88636942.980000004</v>
      </c>
      <c r="F189" s="17"/>
      <c r="G189" s="17"/>
      <c r="H189" s="17"/>
    </row>
    <row r="190" spans="2:8" s="12" customFormat="1" x14ac:dyDescent="0.25">
      <c r="B190" s="63" t="s">
        <v>1991</v>
      </c>
      <c r="C190" s="2">
        <v>61652688.240000002</v>
      </c>
      <c r="F190" s="17"/>
      <c r="G190" s="17"/>
      <c r="H190" s="17"/>
    </row>
    <row r="191" spans="2:8" s="12" customFormat="1" x14ac:dyDescent="0.25">
      <c r="B191" s="63" t="s">
        <v>1992</v>
      </c>
      <c r="C191" s="2">
        <v>48239385.289999999</v>
      </c>
      <c r="F191" s="17"/>
      <c r="G191" s="17"/>
      <c r="H191" s="17"/>
    </row>
    <row r="192" spans="2:8" s="12" customFormat="1" x14ac:dyDescent="0.25">
      <c r="B192" s="63" t="s">
        <v>1910</v>
      </c>
      <c r="C192" s="2">
        <v>50138608.979999997</v>
      </c>
      <c r="F192" s="17"/>
      <c r="G192" s="17"/>
      <c r="H192" s="17"/>
    </row>
    <row r="193" spans="2:8" s="12" customFormat="1" x14ac:dyDescent="0.25">
      <c r="B193" s="63" t="s">
        <v>1993</v>
      </c>
      <c r="C193" s="2">
        <v>32087283.52</v>
      </c>
      <c r="F193" s="17"/>
      <c r="G193" s="17"/>
      <c r="H193" s="17"/>
    </row>
    <row r="194" spans="2:8" s="12" customFormat="1" x14ac:dyDescent="0.25">
      <c r="B194" s="63" t="s">
        <v>1994</v>
      </c>
      <c r="C194" s="2">
        <v>5790500</v>
      </c>
      <c r="F194" s="17"/>
      <c r="G194" s="17"/>
      <c r="H194" s="17"/>
    </row>
    <row r="195" spans="2:8" s="12" customFormat="1" x14ac:dyDescent="0.25">
      <c r="B195" s="63" t="s">
        <v>1914</v>
      </c>
      <c r="C195" s="2">
        <v>54196035</v>
      </c>
      <c r="F195" s="17"/>
      <c r="G195" s="17"/>
      <c r="H195" s="17"/>
    </row>
    <row r="196" spans="2:8" s="12" customFormat="1" x14ac:dyDescent="0.25">
      <c r="B196" s="63" t="s">
        <v>952</v>
      </c>
      <c r="C196" s="2">
        <v>36671476.799999997</v>
      </c>
      <c r="F196" s="17"/>
      <c r="G196" s="17"/>
      <c r="H196" s="17"/>
    </row>
    <row r="197" spans="2:8" s="12" customFormat="1" x14ac:dyDescent="0.25">
      <c r="B197" s="63" t="s">
        <v>1918</v>
      </c>
      <c r="C197" s="2">
        <v>34864086.530000001</v>
      </c>
      <c r="F197" s="17"/>
      <c r="G197" s="17"/>
      <c r="H197" s="17"/>
    </row>
    <row r="198" spans="2:8" s="12" customFormat="1" x14ac:dyDescent="0.25">
      <c r="C198" s="7">
        <f>SUM(C186:C197)</f>
        <v>512220242.16000009</v>
      </c>
      <c r="F198" s="17"/>
      <c r="G198" s="17"/>
      <c r="H198" s="17"/>
    </row>
    <row r="201" spans="2:8" s="12" customFormat="1" x14ac:dyDescent="0.25">
      <c r="B201" s="6" t="s">
        <v>192</v>
      </c>
      <c r="C201" s="7">
        <f xml:space="preserve"> C198-C184</f>
        <v>-30329426.259999871</v>
      </c>
      <c r="F201" s="17"/>
      <c r="G201" s="17"/>
      <c r="H201" s="17"/>
    </row>
    <row r="203" spans="2:8" s="12" customFormat="1" x14ac:dyDescent="0.25">
      <c r="B203" s="13" t="s">
        <v>2451</v>
      </c>
      <c r="C203" s="14">
        <v>45443</v>
      </c>
      <c r="D203" s="15"/>
      <c r="E203" s="15"/>
      <c r="F203" s="16"/>
      <c r="G203" s="17"/>
      <c r="H203" s="17"/>
    </row>
    <row r="204" spans="2:8" s="12" customFormat="1" x14ac:dyDescent="0.25">
      <c r="B204" s="157" t="s">
        <v>180</v>
      </c>
      <c r="C204" s="18" t="s">
        <v>2452</v>
      </c>
      <c r="D204" s="19" t="s">
        <v>182</v>
      </c>
      <c r="E204" s="18" t="s">
        <v>2453</v>
      </c>
      <c r="F204" s="157" t="s">
        <v>184</v>
      </c>
    </row>
    <row r="205" spans="2:8" s="12" customFormat="1" x14ac:dyDescent="0.25">
      <c r="B205" s="156" t="s">
        <v>2457</v>
      </c>
      <c r="C205" s="20">
        <v>-20</v>
      </c>
      <c r="D205" s="21">
        <v>81162.5</v>
      </c>
      <c r="E205" s="21">
        <v>91570</v>
      </c>
      <c r="F205" s="182" t="s">
        <v>2455</v>
      </c>
      <c r="G205" s="27"/>
    </row>
    <row r="206" spans="2:8" s="12" customFormat="1" x14ac:dyDescent="0.25">
      <c r="B206" s="156" t="s">
        <v>2458</v>
      </c>
      <c r="C206" s="20">
        <v>20</v>
      </c>
      <c r="D206" s="21">
        <v>68703</v>
      </c>
      <c r="E206" s="21">
        <v>90924.18</v>
      </c>
      <c r="F206" s="182"/>
    </row>
    <row r="207" spans="2:8" s="12" customFormat="1" x14ac:dyDescent="0.25">
      <c r="B207" s="24" t="s">
        <v>2475</v>
      </c>
      <c r="C207" s="25"/>
      <c r="D207" s="25"/>
      <c r="E207" s="25"/>
      <c r="F207" s="26"/>
    </row>
    <row r="208" spans="2:8" s="12" customFormat="1" x14ac:dyDescent="0.25">
      <c r="C208" s="27"/>
      <c r="F208" s="17"/>
    </row>
    <row r="209" spans="2:8" s="12" customFormat="1" x14ac:dyDescent="0.25">
      <c r="B209" s="28" t="s">
        <v>2459</v>
      </c>
      <c r="C209" s="29">
        <v>3.6900000000000002E-2</v>
      </c>
      <c r="F209" s="17"/>
    </row>
    <row r="210" spans="2:8" s="12" customFormat="1" x14ac:dyDescent="0.25">
      <c r="C210" s="27"/>
      <c r="F210" s="17"/>
    </row>
    <row r="211" spans="2:8" s="12" customFormat="1" x14ac:dyDescent="0.25">
      <c r="C211" s="27"/>
      <c r="F211" s="17"/>
    </row>
    <row r="212" spans="2:8" s="12" customFormat="1" x14ac:dyDescent="0.25">
      <c r="B212" s="15" t="s">
        <v>2460</v>
      </c>
      <c r="C212" s="14">
        <v>45443</v>
      </c>
      <c r="D212" s="30"/>
      <c r="E212" s="31"/>
      <c r="F212" s="16"/>
    </row>
    <row r="213" spans="2:8" s="12" customFormat="1" x14ac:dyDescent="0.25">
      <c r="B213" s="32" t="s">
        <v>180</v>
      </c>
      <c r="C213" s="32" t="s">
        <v>2461</v>
      </c>
      <c r="D213" s="33" t="s">
        <v>182</v>
      </c>
      <c r="E213" s="34" t="s">
        <v>2453</v>
      </c>
      <c r="F213" s="153" t="s">
        <v>184</v>
      </c>
    </row>
    <row r="214" spans="2:8" s="12" customFormat="1" x14ac:dyDescent="0.25">
      <c r="B214" s="35" t="s">
        <v>165</v>
      </c>
      <c r="C214" s="35" t="s">
        <v>165</v>
      </c>
      <c r="D214" s="35" t="s">
        <v>165</v>
      </c>
      <c r="E214" s="35" t="s">
        <v>165</v>
      </c>
      <c r="F214" s="155" t="s">
        <v>2455</v>
      </c>
      <c r="G214" s="22"/>
    </row>
    <row r="215" spans="2:8" s="12" customFormat="1" x14ac:dyDescent="0.25">
      <c r="B215" s="24" t="s">
        <v>2475</v>
      </c>
      <c r="C215" s="25"/>
      <c r="D215" s="25"/>
      <c r="E215" s="25"/>
      <c r="F215" s="26"/>
    </row>
    <row r="216" spans="2:8" s="12" customFormat="1" x14ac:dyDescent="0.25">
      <c r="C216" s="27"/>
      <c r="F216" s="17"/>
    </row>
    <row r="217" spans="2:8" s="12" customFormat="1" x14ac:dyDescent="0.25">
      <c r="C217" s="27"/>
      <c r="F217" s="17"/>
    </row>
    <row r="218" spans="2:8" s="12" customFormat="1" x14ac:dyDescent="0.25">
      <c r="B218" s="38" t="s">
        <v>2462</v>
      </c>
      <c r="C218" s="39" t="s">
        <v>2483</v>
      </c>
      <c r="F218" s="17"/>
      <c r="H218" s="17"/>
    </row>
    <row r="219" spans="2:8" s="12" customFormat="1" x14ac:dyDescent="0.25">
      <c r="C219" s="27"/>
      <c r="F219" s="17"/>
      <c r="H219" s="17"/>
    </row>
    <row r="220" spans="2:8" s="12" customFormat="1" x14ac:dyDescent="0.25">
      <c r="C220" s="27"/>
      <c r="F220" s="17"/>
      <c r="H220" s="17"/>
    </row>
    <row r="221" spans="2:8" s="12" customFormat="1" x14ac:dyDescent="0.25">
      <c r="B221" s="40" t="s">
        <v>2463</v>
      </c>
      <c r="C221" s="41" t="s">
        <v>2464</v>
      </c>
      <c r="F221" s="17"/>
      <c r="H221" s="17"/>
    </row>
    <row r="222" spans="2:8" s="55" customFormat="1" x14ac:dyDescent="0.25">
      <c r="B222" s="56" t="s">
        <v>2483</v>
      </c>
      <c r="C222" s="57" t="s">
        <v>2483</v>
      </c>
      <c r="F222" s="23"/>
      <c r="H222" s="23"/>
    </row>
    <row r="223" spans="2:8" s="12" customFormat="1" x14ac:dyDescent="0.25">
      <c r="B223" s="44"/>
      <c r="C223" s="45"/>
      <c r="F223" s="17"/>
      <c r="H223" s="17"/>
    </row>
    <row r="224" spans="2:8" s="12" customFormat="1" x14ac:dyDescent="0.25">
      <c r="B224" s="40" t="s">
        <v>2472</v>
      </c>
      <c r="C224" s="41" t="s">
        <v>2464</v>
      </c>
      <c r="F224" s="17"/>
      <c r="H224" s="17"/>
    </row>
    <row r="225" spans="2:8" s="55" customFormat="1" x14ac:dyDescent="0.25">
      <c r="B225" s="56" t="s">
        <v>2483</v>
      </c>
      <c r="C225" s="57" t="s">
        <v>2483</v>
      </c>
      <c r="F225" s="23"/>
      <c r="H225" s="23"/>
    </row>
    <row r="226" spans="2:8" s="12" customFormat="1" x14ac:dyDescent="0.25">
      <c r="B226" s="11"/>
      <c r="C226" s="27"/>
      <c r="F226" s="17"/>
      <c r="G226" s="17"/>
      <c r="H226" s="17"/>
    </row>
    <row r="227" spans="2:8" s="12" customFormat="1" x14ac:dyDescent="0.25">
      <c r="B227" s="40" t="s">
        <v>2473</v>
      </c>
      <c r="C227" s="41" t="s">
        <v>202</v>
      </c>
      <c r="F227" s="17"/>
      <c r="G227" s="17"/>
      <c r="H227" s="17"/>
    </row>
    <row r="228" spans="2:8" s="55" customFormat="1" x14ac:dyDescent="0.25">
      <c r="B228" s="56" t="s">
        <v>2483</v>
      </c>
      <c r="C228" s="57" t="s">
        <v>2483</v>
      </c>
      <c r="F228" s="23"/>
      <c r="H228" s="23"/>
    </row>
    <row r="229" spans="2:8" s="12" customFormat="1" x14ac:dyDescent="0.25">
      <c r="C229" s="47">
        <f>SUM(C228:C228)</f>
        <v>0</v>
      </c>
      <c r="F229" s="17"/>
      <c r="G229" s="17"/>
      <c r="H229" s="17"/>
    </row>
    <row r="230" spans="2:8" s="12" customFormat="1" x14ac:dyDescent="0.25">
      <c r="C230" s="27"/>
      <c r="F230" s="17"/>
      <c r="G230" s="17"/>
      <c r="H230" s="17"/>
    </row>
    <row r="231" spans="2:8" s="12" customFormat="1" x14ac:dyDescent="0.25">
      <c r="C231" s="27"/>
      <c r="F231" s="17"/>
      <c r="G231" s="17"/>
      <c r="H231" s="17"/>
    </row>
    <row r="232" spans="2:8" s="12" customFormat="1" x14ac:dyDescent="0.25">
      <c r="B232" s="40" t="s">
        <v>2474</v>
      </c>
      <c r="C232" s="41" t="s">
        <v>202</v>
      </c>
      <c r="F232" s="17"/>
      <c r="G232" s="17"/>
      <c r="H232" s="17"/>
    </row>
    <row r="233" spans="2:8" s="55" customFormat="1" x14ac:dyDescent="0.25">
      <c r="B233" s="56" t="s">
        <v>2483</v>
      </c>
      <c r="C233" s="57" t="s">
        <v>2483</v>
      </c>
      <c r="F233" s="23"/>
      <c r="H233" s="23"/>
    </row>
    <row r="234" spans="2:8" s="12" customFormat="1" x14ac:dyDescent="0.25">
      <c r="C234" s="49">
        <f>SUM(C233:C233)</f>
        <v>0</v>
      </c>
      <c r="F234" s="17"/>
      <c r="G234" s="17"/>
      <c r="H234" s="17"/>
    </row>
    <row r="235" spans="2:8" s="12" customFormat="1" x14ac:dyDescent="0.25">
      <c r="C235" s="27"/>
      <c r="F235" s="17"/>
      <c r="G235" s="17"/>
      <c r="H235" s="17"/>
    </row>
    <row r="236" spans="2:8" s="12" customFormat="1" x14ac:dyDescent="0.25">
      <c r="B236" s="50" t="s">
        <v>192</v>
      </c>
      <c r="C236" s="51">
        <f>C234-C229</f>
        <v>0</v>
      </c>
      <c r="D236" s="52"/>
      <c r="E236" s="53"/>
      <c r="F236" s="54"/>
      <c r="G236" s="17"/>
      <c r="H236" s="17"/>
    </row>
    <row r="237" spans="2:8" s="12" customFormat="1" x14ac:dyDescent="0.25">
      <c r="B237" s="11"/>
      <c r="C237" s="27"/>
      <c r="F237" s="17"/>
      <c r="G237" s="17"/>
      <c r="H237" s="17"/>
    </row>
    <row r="238" spans="2:8" s="12" customFormat="1" x14ac:dyDescent="0.25">
      <c r="B238" s="6" t="s">
        <v>193</v>
      </c>
      <c r="C238" s="14">
        <v>45443</v>
      </c>
      <c r="D238" s="156"/>
      <c r="E238" s="63"/>
      <c r="F238" s="69"/>
      <c r="G238" s="17"/>
      <c r="H238" s="17"/>
    </row>
    <row r="239" spans="2:8" s="12" customFormat="1" x14ac:dyDescent="0.25">
      <c r="B239" s="6" t="s">
        <v>180</v>
      </c>
      <c r="C239" s="7" t="s">
        <v>181</v>
      </c>
      <c r="D239" s="6" t="s">
        <v>182</v>
      </c>
      <c r="E239" s="64" t="s">
        <v>183</v>
      </c>
      <c r="F239" s="61" t="s">
        <v>184</v>
      </c>
      <c r="G239" s="60"/>
      <c r="H239" s="17"/>
    </row>
    <row r="240" spans="2:8" s="12" customFormat="1" x14ac:dyDescent="0.25">
      <c r="B240" s="67" t="s">
        <v>165</v>
      </c>
      <c r="C240" s="68" t="s">
        <v>165</v>
      </c>
      <c r="D240" s="67" t="s">
        <v>165</v>
      </c>
      <c r="E240" s="66" t="s">
        <v>165</v>
      </c>
      <c r="F240" s="65" t="s">
        <v>165</v>
      </c>
      <c r="G240" s="17"/>
      <c r="H240" s="17"/>
    </row>
    <row r="241" spans="2:8" s="12" customFormat="1" x14ac:dyDescent="0.25">
      <c r="B241" s="11" t="s">
        <v>185</v>
      </c>
      <c r="C241" s="27"/>
      <c r="F241" s="17"/>
      <c r="G241" s="17"/>
      <c r="H241" s="17"/>
    </row>
    <row r="242" spans="2:8" s="12" customFormat="1" x14ac:dyDescent="0.25">
      <c r="B242" s="11"/>
      <c r="C242" s="27"/>
      <c r="F242" s="17"/>
      <c r="G242" s="17"/>
      <c r="H242" s="17"/>
    </row>
    <row r="243" spans="2:8" s="12" customFormat="1" x14ac:dyDescent="0.25">
      <c r="B243" s="11" t="s">
        <v>186</v>
      </c>
      <c r="C243" s="27"/>
      <c r="F243" s="17"/>
      <c r="G243" s="17"/>
      <c r="H243" s="17"/>
    </row>
    <row r="244" spans="2:8" s="12" customFormat="1" x14ac:dyDescent="0.25">
      <c r="B244" s="6" t="s">
        <v>187</v>
      </c>
      <c r="C244" s="7" t="s">
        <v>188</v>
      </c>
      <c r="D244" s="11"/>
      <c r="F244" s="17"/>
      <c r="G244" s="17"/>
      <c r="H244" s="17"/>
    </row>
    <row r="245" spans="2:8" s="12" customFormat="1" x14ac:dyDescent="0.25">
      <c r="B245" s="156" t="s">
        <v>165</v>
      </c>
      <c r="C245" s="2" t="s">
        <v>165</v>
      </c>
      <c r="F245" s="17"/>
      <c r="G245" s="17"/>
      <c r="H245" s="17"/>
    </row>
    <row r="247" spans="2:8" s="12" customFormat="1" x14ac:dyDescent="0.25">
      <c r="B247" s="6" t="s">
        <v>189</v>
      </c>
      <c r="C247" s="7" t="s">
        <v>188</v>
      </c>
      <c r="F247" s="17"/>
      <c r="G247" s="17"/>
      <c r="H247" s="17"/>
    </row>
    <row r="248" spans="2:8" s="12" customFormat="1" x14ac:dyDescent="0.25">
      <c r="B248" s="156" t="s">
        <v>165</v>
      </c>
      <c r="C248" s="2" t="s">
        <v>165</v>
      </c>
      <c r="F248" s="17"/>
      <c r="G248" s="17"/>
      <c r="H248" s="17"/>
    </row>
    <row r="250" spans="2:8" s="12" customFormat="1" x14ac:dyDescent="0.25">
      <c r="B250" s="6" t="s">
        <v>165</v>
      </c>
      <c r="C250" s="7" t="s">
        <v>165</v>
      </c>
      <c r="F250" s="17"/>
      <c r="G250" s="17"/>
      <c r="H250" s="17"/>
    </row>
    <row r="251" spans="2:8" s="12" customFormat="1" x14ac:dyDescent="0.25">
      <c r="B251" s="156" t="s">
        <v>165</v>
      </c>
      <c r="C251" s="2" t="s">
        <v>165</v>
      </c>
      <c r="F251" s="17"/>
      <c r="G251" s="17"/>
      <c r="H251" s="17"/>
    </row>
    <row r="253" spans="2:8" s="12" customFormat="1" x14ac:dyDescent="0.25">
      <c r="B253" s="64" t="s">
        <v>190</v>
      </c>
      <c r="C253" s="7" t="s">
        <v>191</v>
      </c>
      <c r="F253" s="17"/>
      <c r="G253" s="17"/>
      <c r="H253" s="17"/>
    </row>
    <row r="254" spans="2:8" s="12" customFormat="1" x14ac:dyDescent="0.25">
      <c r="B254" s="63" t="s">
        <v>165</v>
      </c>
      <c r="C254" s="2" t="s">
        <v>165</v>
      </c>
      <c r="F254" s="17"/>
      <c r="G254" s="17"/>
      <c r="H254" s="17"/>
    </row>
    <row r="256" spans="2:8" s="12" customFormat="1" x14ac:dyDescent="0.25">
      <c r="B256" s="6" t="s">
        <v>192</v>
      </c>
      <c r="C256" s="7" t="s">
        <v>165</v>
      </c>
      <c r="F256" s="17"/>
      <c r="G256" s="17"/>
      <c r="H256" s="17"/>
    </row>
    <row r="259" spans="2:80" s="12" customFormat="1" x14ac:dyDescent="0.25">
      <c r="B259" s="11" t="s">
        <v>194</v>
      </c>
      <c r="C259" s="27"/>
      <c r="F259" s="17"/>
      <c r="G259" s="17"/>
      <c r="H259" s="17"/>
    </row>
    <row r="261" spans="2:80" s="12" customFormat="1" x14ac:dyDescent="0.25">
      <c r="B261" s="6" t="s">
        <v>180</v>
      </c>
      <c r="C261" s="7" t="s">
        <v>195</v>
      </c>
      <c r="D261" s="6" t="s">
        <v>196</v>
      </c>
      <c r="E261" s="6" t="s">
        <v>197</v>
      </c>
      <c r="F261" s="60"/>
      <c r="G261" s="17"/>
      <c r="H261" s="17"/>
    </row>
    <row r="262" spans="2:80" s="12" customFormat="1" x14ac:dyDescent="0.25">
      <c r="B262" s="156" t="s">
        <v>165</v>
      </c>
      <c r="C262" s="2" t="s">
        <v>165</v>
      </c>
      <c r="D262" s="156" t="s">
        <v>165</v>
      </c>
      <c r="E262" s="156" t="s">
        <v>165</v>
      </c>
      <c r="F262" s="17"/>
      <c r="G262" s="17"/>
      <c r="H262" s="17"/>
    </row>
    <row r="265" spans="2:80" s="12" customFormat="1" x14ac:dyDescent="0.25">
      <c r="B265" s="11" t="s">
        <v>198</v>
      </c>
      <c r="C265" s="62" t="s">
        <v>165</v>
      </c>
      <c r="D265" s="11"/>
      <c r="E265" s="11"/>
      <c r="F265" s="60"/>
      <c r="G265" s="60"/>
      <c r="H265" s="60"/>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row>
    <row r="267" spans="2:80" s="12" customFormat="1" x14ac:dyDescent="0.25">
      <c r="B267" s="11" t="s">
        <v>199</v>
      </c>
      <c r="C267" s="27"/>
      <c r="F267" s="17"/>
      <c r="G267" s="17"/>
      <c r="H267" s="17"/>
    </row>
    <row r="269" spans="2:80" s="12" customFormat="1" x14ac:dyDescent="0.25">
      <c r="B269" s="6" t="s">
        <v>200</v>
      </c>
      <c r="C269" s="7" t="s">
        <v>188</v>
      </c>
      <c r="D269" s="11"/>
      <c r="F269" s="17"/>
      <c r="G269" s="17"/>
      <c r="H269" s="17"/>
    </row>
    <row r="270" spans="2:80" s="12" customFormat="1" x14ac:dyDescent="0.25">
      <c r="B270" s="156" t="s">
        <v>165</v>
      </c>
      <c r="C270" s="2" t="s">
        <v>165</v>
      </c>
      <c r="F270" s="17"/>
      <c r="G270" s="17"/>
      <c r="H270" s="17"/>
    </row>
    <row r="273" spans="2:80" s="12" customFormat="1" x14ac:dyDescent="0.25">
      <c r="B273" s="6" t="s">
        <v>201</v>
      </c>
      <c r="C273" s="7" t="s">
        <v>202</v>
      </c>
      <c r="D273" s="11"/>
      <c r="F273" s="17"/>
      <c r="G273" s="17"/>
      <c r="H273" s="17"/>
    </row>
    <row r="274" spans="2:80" s="12" customFormat="1" x14ac:dyDescent="0.25">
      <c r="B274" s="156" t="s">
        <v>165</v>
      </c>
      <c r="C274" s="2" t="s">
        <v>165</v>
      </c>
      <c r="F274" s="17"/>
      <c r="G274" s="17"/>
      <c r="H274" s="17"/>
    </row>
    <row r="277" spans="2:80" s="12" customFormat="1" x14ac:dyDescent="0.25">
      <c r="B277" s="11" t="s">
        <v>203</v>
      </c>
      <c r="C277" s="27"/>
      <c r="F277" s="17"/>
      <c r="G277" s="17"/>
      <c r="H277" s="17"/>
    </row>
    <row r="280" spans="2:80" s="12" customFormat="1" x14ac:dyDescent="0.25">
      <c r="B280" s="11" t="s">
        <v>204</v>
      </c>
      <c r="C280" s="27"/>
      <c r="F280" s="17"/>
      <c r="G280" s="17"/>
      <c r="H280" s="17"/>
    </row>
    <row r="282" spans="2:80" s="12" customFormat="1" x14ac:dyDescent="0.25">
      <c r="B282" s="6" t="s">
        <v>180</v>
      </c>
      <c r="C282" s="7" t="s">
        <v>205</v>
      </c>
      <c r="D282" s="6" t="s">
        <v>195</v>
      </c>
      <c r="E282" s="6" t="s">
        <v>196</v>
      </c>
      <c r="F282" s="61" t="s">
        <v>197</v>
      </c>
      <c r="G282" s="60"/>
      <c r="H282" s="17"/>
    </row>
    <row r="283" spans="2:80" s="12" customFormat="1" x14ac:dyDescent="0.25">
      <c r="B283" s="156" t="s">
        <v>165</v>
      </c>
      <c r="C283" s="2" t="s">
        <v>165</v>
      </c>
      <c r="D283" s="156" t="s">
        <v>165</v>
      </c>
      <c r="E283" s="156" t="s">
        <v>165</v>
      </c>
      <c r="F283" s="59" t="s">
        <v>165</v>
      </c>
      <c r="G283" s="17"/>
      <c r="H283" s="17"/>
    </row>
    <row r="286" spans="2:80" s="12" customFormat="1" x14ac:dyDescent="0.25">
      <c r="B286" s="11" t="s">
        <v>198</v>
      </c>
      <c r="C286" s="62" t="s">
        <v>165</v>
      </c>
      <c r="D286" s="11"/>
      <c r="E286" s="11"/>
      <c r="F286" s="60"/>
      <c r="G286" s="60"/>
      <c r="H286" s="60"/>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row>
    <row r="288" spans="2:80" s="12" customFormat="1" x14ac:dyDescent="0.25">
      <c r="B288" s="11" t="s">
        <v>199</v>
      </c>
      <c r="C288" s="27"/>
      <c r="F288" s="17"/>
      <c r="G288" s="17"/>
      <c r="H288" s="17"/>
    </row>
    <row r="290" spans="2:8" s="12" customFormat="1" x14ac:dyDescent="0.25">
      <c r="B290" s="6" t="s">
        <v>200</v>
      </c>
      <c r="C290" s="7" t="s">
        <v>188</v>
      </c>
      <c r="D290" s="11"/>
      <c r="F290" s="17"/>
      <c r="G290" s="17"/>
      <c r="H290" s="17"/>
    </row>
    <row r="291" spans="2:8" s="12" customFormat="1" x14ac:dyDescent="0.25">
      <c r="B291" s="156" t="s">
        <v>165</v>
      </c>
      <c r="C291" s="2" t="s">
        <v>165</v>
      </c>
      <c r="F291" s="17"/>
      <c r="G291" s="17"/>
      <c r="H291" s="17"/>
    </row>
    <row r="294" spans="2:8" s="12" customFormat="1" x14ac:dyDescent="0.25">
      <c r="B294" s="6" t="s">
        <v>201</v>
      </c>
      <c r="C294" s="7" t="s">
        <v>202</v>
      </c>
      <c r="D294" s="11"/>
      <c r="F294" s="17"/>
      <c r="G294" s="17"/>
      <c r="H294" s="17"/>
    </row>
    <row r="295" spans="2:8" s="12" customFormat="1" x14ac:dyDescent="0.25">
      <c r="B295" s="156" t="s">
        <v>165</v>
      </c>
      <c r="C295" s="2" t="s">
        <v>165</v>
      </c>
      <c r="F295" s="17"/>
      <c r="G295" s="17"/>
      <c r="H295" s="17"/>
    </row>
    <row r="298" spans="2:8" s="12" customFormat="1" x14ac:dyDescent="0.25">
      <c r="B298" s="11" t="s">
        <v>203</v>
      </c>
      <c r="C298" s="27"/>
      <c r="F298" s="17"/>
      <c r="G298" s="17"/>
      <c r="H298" s="17"/>
    </row>
    <row r="301" spans="2:8" s="12" customFormat="1" x14ac:dyDescent="0.25">
      <c r="B301" s="11" t="s">
        <v>206</v>
      </c>
      <c r="C301" s="27"/>
      <c r="F301" s="17"/>
      <c r="G301" s="17"/>
      <c r="H301" s="17"/>
    </row>
    <row r="302" spans="2:8" s="12" customFormat="1" x14ac:dyDescent="0.25">
      <c r="B302" s="6" t="s">
        <v>180</v>
      </c>
      <c r="C302" s="7" t="s">
        <v>207</v>
      </c>
      <c r="D302" s="6" t="s">
        <v>208</v>
      </c>
      <c r="E302" s="6" t="s">
        <v>209</v>
      </c>
      <c r="F302" s="61" t="s">
        <v>210</v>
      </c>
      <c r="G302" s="60"/>
      <c r="H302" s="17"/>
    </row>
    <row r="303" spans="2:8" s="12" customFormat="1" x14ac:dyDescent="0.25">
      <c r="B303" s="156" t="s">
        <v>165</v>
      </c>
      <c r="C303" s="2" t="s">
        <v>165</v>
      </c>
      <c r="D303" s="156" t="s">
        <v>165</v>
      </c>
      <c r="E303" s="156" t="s">
        <v>165</v>
      </c>
      <c r="F303" s="59" t="s">
        <v>165</v>
      </c>
      <c r="G303" s="17"/>
      <c r="H303" s="17"/>
    </row>
    <row r="304" spans="2:8" s="12" customFormat="1" x14ac:dyDescent="0.25">
      <c r="B304" s="12" t="s">
        <v>211</v>
      </c>
      <c r="C304" s="27"/>
      <c r="F304" s="17"/>
      <c r="G304" s="17"/>
      <c r="H304" s="17"/>
    </row>
  </sheetData>
  <mergeCells count="4">
    <mergeCell ref="B1:E1"/>
    <mergeCell ref="C3:C7"/>
    <mergeCell ref="D3:D7"/>
    <mergeCell ref="F205:F206"/>
  </mergeCells>
  <conditionalFormatting sqref="C222">
    <cfRule type="expression" dxfId="19" priority="162">
      <formula>#REF!="Total"</formula>
    </cfRule>
    <cfRule type="expression" dxfId="18" priority="163">
      <formula>#REF!="Total"</formula>
    </cfRule>
  </conditionalFormatting>
  <conditionalFormatting sqref="C222">
    <cfRule type="expression" dxfId="17" priority="161">
      <formula>#REF!="Total"</formula>
    </cfRule>
  </conditionalFormatting>
  <conditionalFormatting sqref="C222">
    <cfRule type="expression" dxfId="16" priority="160">
      <formula>#REF!="Total"</formula>
    </cfRule>
  </conditionalFormatting>
  <conditionalFormatting sqref="C225">
    <cfRule type="expression" dxfId="15" priority="11">
      <formula>#REF!="Total"</formula>
    </cfRule>
    <cfRule type="expression" dxfId="14" priority="12">
      <formula>#REF!="Total"</formula>
    </cfRule>
  </conditionalFormatting>
  <conditionalFormatting sqref="C225">
    <cfRule type="expression" dxfId="13" priority="10">
      <formula>#REF!="Total"</formula>
    </cfRule>
  </conditionalFormatting>
  <conditionalFormatting sqref="C225">
    <cfRule type="expression" dxfId="12" priority="9">
      <formula>#REF!="Total"</formula>
    </cfRule>
  </conditionalFormatting>
  <conditionalFormatting sqref="C228">
    <cfRule type="expression" dxfId="11" priority="7">
      <formula>#REF!="Total"</formula>
    </cfRule>
    <cfRule type="expression" dxfId="10" priority="8">
      <formula>#REF!="Total"</formula>
    </cfRule>
  </conditionalFormatting>
  <conditionalFormatting sqref="C228">
    <cfRule type="expression" dxfId="9" priority="6">
      <formula>#REF!="Total"</formula>
    </cfRule>
  </conditionalFormatting>
  <conditionalFormatting sqref="C228">
    <cfRule type="expression" dxfId="8" priority="5">
      <formula>#REF!="Total"</formula>
    </cfRule>
  </conditionalFormatting>
  <conditionalFormatting sqref="C233">
    <cfRule type="expression" dxfId="7" priority="3">
      <formula>#REF!="Total"</formula>
    </cfRule>
    <cfRule type="expression" dxfId="6" priority="4">
      <formula>#REF!="Total"</formula>
    </cfRule>
  </conditionalFormatting>
  <conditionalFormatting sqref="C233">
    <cfRule type="expression" dxfId="5" priority="2">
      <formula>#REF!="Total"</formula>
    </cfRule>
  </conditionalFormatting>
  <conditionalFormatting sqref="C233">
    <cfRule type="expression" dxfId="4" priority="1">
      <formula>#REF!="Total"</formula>
    </cfRule>
  </conditionalFormatting>
  <hyperlinks>
    <hyperlink ref="A1" location="Index!A1" display="Index" xr:uid="{596660CD-4DBB-4FBD-80B1-EED6BBDB800E}"/>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E6A4-09F7-4E19-85C2-9127B46EBEB2}">
  <sheetPr codeName="Sheet25"/>
  <dimension ref="A1:CB190"/>
  <sheetViews>
    <sheetView topLeftCell="A61"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51</v>
      </c>
      <c r="C1" s="188"/>
      <c r="D1" s="188"/>
      <c r="E1" s="188"/>
      <c r="F1" s="17"/>
      <c r="G1" s="17"/>
      <c r="H1" s="17"/>
    </row>
    <row r="3" spans="1:9" s="12" customFormat="1" ht="15" customHeight="1" x14ac:dyDescent="0.25">
      <c r="B3" s="1" t="s">
        <v>1228</v>
      </c>
      <c r="C3" s="178"/>
      <c r="D3" s="179"/>
      <c r="F3" s="17"/>
      <c r="G3" s="17"/>
      <c r="H3" s="17"/>
    </row>
    <row r="4" spans="1:9" s="12" customFormat="1" ht="15" customHeight="1" x14ac:dyDescent="0.25">
      <c r="B4" s="159" t="s">
        <v>1229</v>
      </c>
      <c r="C4" s="178"/>
      <c r="D4" s="179"/>
      <c r="F4" s="17"/>
      <c r="G4" s="17"/>
      <c r="H4" s="17"/>
    </row>
    <row r="5" spans="1:9" s="12" customFormat="1" ht="15" customHeight="1" x14ac:dyDescent="0.25">
      <c r="B5" s="5" t="s">
        <v>131</v>
      </c>
      <c r="C5" s="178"/>
      <c r="D5" s="179"/>
      <c r="F5" s="17"/>
      <c r="G5" s="17"/>
      <c r="H5" s="17"/>
    </row>
    <row r="6" spans="1:9" s="12" customFormat="1" ht="15" customHeight="1" x14ac:dyDescent="0.25">
      <c r="B6" s="5" t="s">
        <v>132</v>
      </c>
      <c r="C6" s="178"/>
      <c r="D6" s="179"/>
      <c r="F6" s="17"/>
      <c r="G6" s="17"/>
      <c r="H6" s="17"/>
    </row>
    <row r="7" spans="1:9" s="12" customFormat="1" ht="30" customHeight="1" x14ac:dyDescent="0.25">
      <c r="B7" s="159" t="s">
        <v>1230</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4279996</v>
      </c>
      <c r="G15" s="17">
        <v>65550.28</v>
      </c>
      <c r="H15" s="17">
        <v>8.2899999999999991</v>
      </c>
    </row>
    <row r="16" spans="1:9" s="12" customFormat="1" x14ac:dyDescent="0.25">
      <c r="B16" s="12" t="s">
        <v>1674</v>
      </c>
      <c r="C16" s="27" t="s">
        <v>143</v>
      </c>
      <c r="D16" s="12" t="s">
        <v>253</v>
      </c>
      <c r="E16" s="12" t="s">
        <v>544</v>
      </c>
      <c r="F16" s="17">
        <v>6750000</v>
      </c>
      <c r="G16" s="17">
        <v>42376.5</v>
      </c>
      <c r="H16" s="17">
        <v>5.36</v>
      </c>
    </row>
    <row r="17" spans="2:8" s="12" customFormat="1" x14ac:dyDescent="0.25">
      <c r="B17" s="12" t="s">
        <v>1669</v>
      </c>
      <c r="C17" s="27" t="s">
        <v>143</v>
      </c>
      <c r="D17" s="12" t="s">
        <v>536</v>
      </c>
      <c r="E17" s="12" t="s">
        <v>537</v>
      </c>
      <c r="F17" s="17">
        <v>6893777</v>
      </c>
      <c r="G17" s="17">
        <v>33862.230000000003</v>
      </c>
      <c r="H17" s="17">
        <v>4.28</v>
      </c>
    </row>
    <row r="18" spans="2:8" s="12" customFormat="1" x14ac:dyDescent="0.25">
      <c r="B18" s="12" t="s">
        <v>1995</v>
      </c>
      <c r="C18" s="27" t="s">
        <v>143</v>
      </c>
      <c r="D18" s="12" t="s">
        <v>455</v>
      </c>
      <c r="E18" s="12" t="s">
        <v>1231</v>
      </c>
      <c r="F18" s="17">
        <v>665500</v>
      </c>
      <c r="G18" s="17">
        <v>33100.97</v>
      </c>
      <c r="H18" s="17">
        <v>4.1900000000000004</v>
      </c>
    </row>
    <row r="19" spans="2:8" s="12" customFormat="1" x14ac:dyDescent="0.25">
      <c r="B19" s="12" t="s">
        <v>1612</v>
      </c>
      <c r="C19" s="27" t="s">
        <v>143</v>
      </c>
      <c r="D19" s="12" t="s">
        <v>328</v>
      </c>
      <c r="E19" s="12" t="s">
        <v>425</v>
      </c>
      <c r="F19" s="17">
        <v>8215000</v>
      </c>
      <c r="G19" s="17">
        <v>29491.85</v>
      </c>
      <c r="H19" s="17">
        <v>3.73</v>
      </c>
    </row>
    <row r="20" spans="2:8" s="12" customFormat="1" x14ac:dyDescent="0.25">
      <c r="B20" s="12" t="s">
        <v>1672</v>
      </c>
      <c r="C20" s="27" t="s">
        <v>143</v>
      </c>
      <c r="D20" s="12" t="s">
        <v>328</v>
      </c>
      <c r="E20" s="12" t="s">
        <v>542</v>
      </c>
      <c r="F20" s="17">
        <v>3600000</v>
      </c>
      <c r="G20" s="17">
        <v>27208.799999999999</v>
      </c>
      <c r="H20" s="17">
        <v>3.44</v>
      </c>
    </row>
    <row r="21" spans="2:8" s="12" customFormat="1" x14ac:dyDescent="0.25">
      <c r="B21" s="12" t="s">
        <v>1520</v>
      </c>
      <c r="C21" s="27" t="s">
        <v>143</v>
      </c>
      <c r="D21" s="12" t="s">
        <v>256</v>
      </c>
      <c r="E21" s="12" t="s">
        <v>257</v>
      </c>
      <c r="F21" s="17">
        <v>6310000</v>
      </c>
      <c r="G21" s="17">
        <v>26909</v>
      </c>
      <c r="H21" s="17">
        <v>3.4</v>
      </c>
    </row>
    <row r="22" spans="2:8" s="12" customFormat="1" x14ac:dyDescent="0.25">
      <c r="B22" s="12" t="s">
        <v>1515</v>
      </c>
      <c r="C22" s="27" t="s">
        <v>143</v>
      </c>
      <c r="D22" s="12" t="s">
        <v>250</v>
      </c>
      <c r="E22" s="12" t="s">
        <v>252</v>
      </c>
      <c r="F22" s="17">
        <v>2300000</v>
      </c>
      <c r="G22" s="17">
        <v>25784.15</v>
      </c>
      <c r="H22" s="17">
        <v>3.26</v>
      </c>
    </row>
    <row r="23" spans="2:8" s="12" customFormat="1" x14ac:dyDescent="0.25">
      <c r="B23" s="12" t="s">
        <v>1558</v>
      </c>
      <c r="C23" s="27" t="s">
        <v>143</v>
      </c>
      <c r="D23" s="12" t="s">
        <v>144</v>
      </c>
      <c r="E23" s="12" t="s">
        <v>318</v>
      </c>
      <c r="F23" s="17">
        <v>5860000</v>
      </c>
      <c r="G23" s="17">
        <v>25678.52</v>
      </c>
      <c r="H23" s="17">
        <v>3.25</v>
      </c>
    </row>
    <row r="24" spans="2:8" s="12" customFormat="1" x14ac:dyDescent="0.25">
      <c r="B24" s="12" t="s">
        <v>1775</v>
      </c>
      <c r="C24" s="27" t="s">
        <v>143</v>
      </c>
      <c r="D24" s="12" t="s">
        <v>368</v>
      </c>
      <c r="E24" s="12" t="s">
        <v>685</v>
      </c>
      <c r="F24" s="17">
        <v>1126710</v>
      </c>
      <c r="G24" s="17">
        <v>24902.54</v>
      </c>
      <c r="H24" s="17">
        <v>3.15</v>
      </c>
    </row>
    <row r="25" spans="2:8" s="12" customFormat="1" x14ac:dyDescent="0.25">
      <c r="B25" s="12" t="s">
        <v>1801</v>
      </c>
      <c r="C25" s="27" t="s">
        <v>143</v>
      </c>
      <c r="D25" s="12" t="s">
        <v>285</v>
      </c>
      <c r="E25" s="12" t="s">
        <v>735</v>
      </c>
      <c r="F25" s="17">
        <v>5013000</v>
      </c>
      <c r="G25" s="17">
        <v>24686.52</v>
      </c>
      <c r="H25" s="17">
        <v>3.12</v>
      </c>
    </row>
    <row r="26" spans="2:8" s="12" customFormat="1" x14ac:dyDescent="0.25">
      <c r="B26" s="12" t="s">
        <v>1574</v>
      </c>
      <c r="C26" s="27" t="s">
        <v>143</v>
      </c>
      <c r="D26" s="12" t="s">
        <v>268</v>
      </c>
      <c r="E26" s="12" t="s">
        <v>351</v>
      </c>
      <c r="F26" s="17">
        <v>1369471</v>
      </c>
      <c r="G26" s="17">
        <v>21589.71</v>
      </c>
      <c r="H26" s="17">
        <v>2.73</v>
      </c>
    </row>
    <row r="27" spans="2:8" s="12" customFormat="1" x14ac:dyDescent="0.25">
      <c r="B27" s="12" t="s">
        <v>1609</v>
      </c>
      <c r="C27" s="27" t="s">
        <v>143</v>
      </c>
      <c r="D27" s="12" t="s">
        <v>421</v>
      </c>
      <c r="E27" s="12" t="s">
        <v>422</v>
      </c>
      <c r="F27" s="17">
        <v>855000</v>
      </c>
      <c r="G27" s="17">
        <v>21428.44</v>
      </c>
      <c r="H27" s="17">
        <v>2.71</v>
      </c>
    </row>
    <row r="28" spans="2:8" s="12" customFormat="1" x14ac:dyDescent="0.25">
      <c r="B28" s="12" t="s">
        <v>1615</v>
      </c>
      <c r="C28" s="27" t="s">
        <v>143</v>
      </c>
      <c r="D28" s="12" t="s">
        <v>328</v>
      </c>
      <c r="E28" s="12" t="s">
        <v>428</v>
      </c>
      <c r="F28" s="17">
        <v>6700000</v>
      </c>
      <c r="G28" s="17">
        <v>20770</v>
      </c>
      <c r="H28" s="17">
        <v>2.63</v>
      </c>
    </row>
    <row r="29" spans="2:8" s="12" customFormat="1" x14ac:dyDescent="0.25">
      <c r="B29" s="12" t="s">
        <v>1839</v>
      </c>
      <c r="C29" s="27" t="s">
        <v>143</v>
      </c>
      <c r="D29" s="12" t="s">
        <v>285</v>
      </c>
      <c r="E29" s="12" t="s">
        <v>841</v>
      </c>
      <c r="F29" s="17">
        <v>2613166</v>
      </c>
      <c r="G29" s="17">
        <v>18890.580000000002</v>
      </c>
      <c r="H29" s="17">
        <v>2.39</v>
      </c>
    </row>
    <row r="30" spans="2:8" s="12" customFormat="1" x14ac:dyDescent="0.25">
      <c r="B30" s="12" t="s">
        <v>1538</v>
      </c>
      <c r="C30" s="27" t="s">
        <v>143</v>
      </c>
      <c r="D30" s="12" t="s">
        <v>287</v>
      </c>
      <c r="E30" s="12" t="s">
        <v>288</v>
      </c>
      <c r="F30" s="17">
        <v>2053547</v>
      </c>
      <c r="G30" s="17">
        <v>18659.55</v>
      </c>
      <c r="H30" s="17">
        <v>2.36</v>
      </c>
    </row>
    <row r="31" spans="2:8" s="12" customFormat="1" x14ac:dyDescent="0.25">
      <c r="B31" s="12" t="s">
        <v>1643</v>
      </c>
      <c r="C31" s="27" t="s">
        <v>143</v>
      </c>
      <c r="D31" s="12" t="s">
        <v>285</v>
      </c>
      <c r="E31" s="12" t="s">
        <v>470</v>
      </c>
      <c r="F31" s="17">
        <v>1082316</v>
      </c>
      <c r="G31" s="17">
        <v>18220.25</v>
      </c>
      <c r="H31" s="17">
        <v>2.2999999999999998</v>
      </c>
    </row>
    <row r="32" spans="2:8" s="12" customFormat="1" x14ac:dyDescent="0.25">
      <c r="B32" s="12" t="s">
        <v>1646</v>
      </c>
      <c r="C32" s="27" t="s">
        <v>143</v>
      </c>
      <c r="D32" s="12" t="s">
        <v>309</v>
      </c>
      <c r="E32" s="12" t="s">
        <v>473</v>
      </c>
      <c r="F32" s="17">
        <v>5957000</v>
      </c>
      <c r="G32" s="17">
        <v>17713.14</v>
      </c>
      <c r="H32" s="17">
        <v>2.2400000000000002</v>
      </c>
    </row>
    <row r="33" spans="2:8" s="12" customFormat="1" x14ac:dyDescent="0.25">
      <c r="B33" s="12" t="s">
        <v>1752</v>
      </c>
      <c r="C33" s="27" t="s">
        <v>143</v>
      </c>
      <c r="D33" s="12" t="s">
        <v>421</v>
      </c>
      <c r="E33" s="12" t="s">
        <v>658</v>
      </c>
      <c r="F33" s="17">
        <v>179664</v>
      </c>
      <c r="G33" s="17">
        <v>16322.03</v>
      </c>
      <c r="H33" s="17">
        <v>2.06</v>
      </c>
    </row>
    <row r="34" spans="2:8" s="12" customFormat="1" x14ac:dyDescent="0.25">
      <c r="B34" s="12" t="s">
        <v>1787</v>
      </c>
      <c r="C34" s="27" t="s">
        <v>143</v>
      </c>
      <c r="D34" s="12" t="s">
        <v>250</v>
      </c>
      <c r="E34" s="12" t="s">
        <v>710</v>
      </c>
      <c r="F34" s="17">
        <v>9800000</v>
      </c>
      <c r="G34" s="17">
        <v>15880.9</v>
      </c>
      <c r="H34" s="17">
        <v>2.0099999999999998</v>
      </c>
    </row>
    <row r="35" spans="2:8" s="12" customFormat="1" x14ac:dyDescent="0.25">
      <c r="B35" s="12" t="s">
        <v>1721</v>
      </c>
      <c r="C35" s="27" t="s">
        <v>143</v>
      </c>
      <c r="D35" s="12" t="s">
        <v>266</v>
      </c>
      <c r="E35" s="12" t="s">
        <v>619</v>
      </c>
      <c r="F35" s="17">
        <v>1282231</v>
      </c>
      <c r="G35" s="17">
        <v>15147.64</v>
      </c>
      <c r="H35" s="17">
        <v>1.92</v>
      </c>
    </row>
    <row r="36" spans="2:8" s="12" customFormat="1" x14ac:dyDescent="0.25">
      <c r="B36" s="12" t="s">
        <v>1637</v>
      </c>
      <c r="C36" s="27" t="s">
        <v>143</v>
      </c>
      <c r="D36" s="12" t="s">
        <v>421</v>
      </c>
      <c r="E36" s="12" t="s">
        <v>462</v>
      </c>
      <c r="F36" s="17">
        <v>286855</v>
      </c>
      <c r="G36" s="17">
        <v>14685.83</v>
      </c>
      <c r="H36" s="17">
        <v>1.86</v>
      </c>
    </row>
    <row r="37" spans="2:8" s="12" customFormat="1" x14ac:dyDescent="0.25">
      <c r="B37" s="12" t="s">
        <v>1954</v>
      </c>
      <c r="C37" s="27" t="s">
        <v>143</v>
      </c>
      <c r="D37" s="12" t="s">
        <v>261</v>
      </c>
      <c r="E37" s="12" t="s">
        <v>1062</v>
      </c>
      <c r="F37" s="17">
        <v>4779363</v>
      </c>
      <c r="G37" s="17">
        <v>14125.41</v>
      </c>
      <c r="H37" s="17">
        <v>1.79</v>
      </c>
    </row>
    <row r="38" spans="2:8" s="12" customFormat="1" x14ac:dyDescent="0.25">
      <c r="B38" s="12" t="s">
        <v>1549</v>
      </c>
      <c r="C38" s="27" t="s">
        <v>143</v>
      </c>
      <c r="D38" s="12" t="s">
        <v>304</v>
      </c>
      <c r="E38" s="12" t="s">
        <v>305</v>
      </c>
      <c r="F38" s="17">
        <v>1945000</v>
      </c>
      <c r="G38" s="17">
        <v>12767.95</v>
      </c>
      <c r="H38" s="17">
        <v>1.62</v>
      </c>
    </row>
    <row r="39" spans="2:8" s="12" customFormat="1" x14ac:dyDescent="0.25">
      <c r="B39" s="12" t="s">
        <v>1627</v>
      </c>
      <c r="C39" s="27" t="s">
        <v>143</v>
      </c>
      <c r="D39" s="12" t="s">
        <v>272</v>
      </c>
      <c r="E39" s="12" t="s">
        <v>450</v>
      </c>
      <c r="F39" s="17">
        <v>850000</v>
      </c>
      <c r="G39" s="17">
        <v>12217.9</v>
      </c>
      <c r="H39" s="17">
        <v>1.55</v>
      </c>
    </row>
    <row r="40" spans="2:8" s="12" customFormat="1" x14ac:dyDescent="0.25">
      <c r="B40" s="12" t="s">
        <v>1640</v>
      </c>
      <c r="C40" s="27" t="s">
        <v>143</v>
      </c>
      <c r="D40" s="12" t="s">
        <v>250</v>
      </c>
      <c r="E40" s="12" t="s">
        <v>467</v>
      </c>
      <c r="F40" s="17">
        <v>6210000</v>
      </c>
      <c r="G40" s="17">
        <v>11693.43</v>
      </c>
      <c r="H40" s="17">
        <v>1.48</v>
      </c>
    </row>
    <row r="41" spans="2:8" s="12" customFormat="1" x14ac:dyDescent="0.25">
      <c r="B41" s="12" t="s">
        <v>1531</v>
      </c>
      <c r="C41" s="27" t="s">
        <v>143</v>
      </c>
      <c r="D41" s="12" t="s">
        <v>275</v>
      </c>
      <c r="E41" s="12" t="s">
        <v>276</v>
      </c>
      <c r="F41" s="17">
        <v>200500</v>
      </c>
      <c r="G41" s="17">
        <v>11612.66</v>
      </c>
      <c r="H41" s="17">
        <v>1.47</v>
      </c>
    </row>
    <row r="42" spans="2:8" s="12" customFormat="1" x14ac:dyDescent="0.25">
      <c r="B42" s="12" t="s">
        <v>1645</v>
      </c>
      <c r="C42" s="27" t="s">
        <v>143</v>
      </c>
      <c r="D42" s="12" t="s">
        <v>392</v>
      </c>
      <c r="E42" s="12" t="s">
        <v>472</v>
      </c>
      <c r="F42" s="17">
        <v>1116000</v>
      </c>
      <c r="G42" s="17">
        <v>11474.15</v>
      </c>
      <c r="H42" s="17">
        <v>1.45</v>
      </c>
    </row>
    <row r="43" spans="2:8" s="12" customFormat="1" x14ac:dyDescent="0.25">
      <c r="B43" s="12" t="s">
        <v>1556</v>
      </c>
      <c r="C43" s="27" t="s">
        <v>143</v>
      </c>
      <c r="D43" s="12" t="s">
        <v>315</v>
      </c>
      <c r="E43" s="12" t="s">
        <v>316</v>
      </c>
      <c r="F43" s="17">
        <v>3284000</v>
      </c>
      <c r="G43" s="17">
        <v>11433.25</v>
      </c>
      <c r="H43" s="17">
        <v>1.45</v>
      </c>
    </row>
    <row r="44" spans="2:8" s="12" customFormat="1" x14ac:dyDescent="0.25">
      <c r="B44" s="12" t="s">
        <v>1768</v>
      </c>
      <c r="C44" s="27" t="s">
        <v>143</v>
      </c>
      <c r="D44" s="12" t="s">
        <v>293</v>
      </c>
      <c r="E44" s="12" t="s">
        <v>674</v>
      </c>
      <c r="F44" s="17">
        <v>1080000</v>
      </c>
      <c r="G44" s="17">
        <v>11125.62</v>
      </c>
      <c r="H44" s="17">
        <v>1.41</v>
      </c>
    </row>
    <row r="45" spans="2:8" s="12" customFormat="1" x14ac:dyDescent="0.25">
      <c r="B45" s="12" t="s">
        <v>1673</v>
      </c>
      <c r="C45" s="27" t="s">
        <v>143</v>
      </c>
      <c r="D45" s="12" t="s">
        <v>270</v>
      </c>
      <c r="E45" s="12" t="s">
        <v>543</v>
      </c>
      <c r="F45" s="17">
        <v>473992</v>
      </c>
      <c r="G45" s="17">
        <v>10978.84</v>
      </c>
      <c r="H45" s="17">
        <v>1.39</v>
      </c>
    </row>
    <row r="46" spans="2:8" s="12" customFormat="1" x14ac:dyDescent="0.25">
      <c r="B46" s="12" t="s">
        <v>1804</v>
      </c>
      <c r="C46" s="27" t="s">
        <v>143</v>
      </c>
      <c r="D46" s="12" t="s">
        <v>738</v>
      </c>
      <c r="E46" s="12" t="s">
        <v>739</v>
      </c>
      <c r="F46" s="17">
        <v>4215091</v>
      </c>
      <c r="G46" s="17">
        <v>10965.56</v>
      </c>
      <c r="H46" s="17">
        <v>1.39</v>
      </c>
    </row>
    <row r="47" spans="2:8" s="12" customFormat="1" x14ac:dyDescent="0.25">
      <c r="B47" s="12" t="s">
        <v>1595</v>
      </c>
      <c r="C47" s="27" t="s">
        <v>143</v>
      </c>
      <c r="D47" s="12" t="s">
        <v>275</v>
      </c>
      <c r="E47" s="12" t="s">
        <v>383</v>
      </c>
      <c r="F47" s="17">
        <v>1072530</v>
      </c>
      <c r="G47" s="17">
        <v>10700.1</v>
      </c>
      <c r="H47" s="17">
        <v>1.35</v>
      </c>
    </row>
    <row r="48" spans="2:8" s="12" customFormat="1" x14ac:dyDescent="0.25">
      <c r="B48" s="12" t="s">
        <v>1698</v>
      </c>
      <c r="C48" s="27" t="s">
        <v>143</v>
      </c>
      <c r="D48" s="12" t="s">
        <v>285</v>
      </c>
      <c r="E48" s="12" t="s">
        <v>583</v>
      </c>
      <c r="F48" s="17">
        <v>1621000</v>
      </c>
      <c r="G48" s="17">
        <v>10256.07</v>
      </c>
      <c r="H48" s="17">
        <v>1.3</v>
      </c>
    </row>
    <row r="49" spans="2:8" s="12" customFormat="1" x14ac:dyDescent="0.25">
      <c r="B49" s="12" t="s">
        <v>540</v>
      </c>
      <c r="C49" s="27" t="s">
        <v>143</v>
      </c>
      <c r="D49" s="12" t="s">
        <v>322</v>
      </c>
      <c r="E49" s="12" t="s">
        <v>541</v>
      </c>
      <c r="F49" s="17">
        <v>3795000</v>
      </c>
      <c r="G49" s="17">
        <v>10032.08</v>
      </c>
      <c r="H49" s="17">
        <v>1.27</v>
      </c>
    </row>
    <row r="50" spans="2:8" s="12" customFormat="1" x14ac:dyDescent="0.25">
      <c r="B50" s="12" t="s">
        <v>1996</v>
      </c>
      <c r="C50" s="27" t="s">
        <v>143</v>
      </c>
      <c r="D50" s="12" t="s">
        <v>287</v>
      </c>
      <c r="E50" s="12" t="s">
        <v>1232</v>
      </c>
      <c r="F50" s="17">
        <v>384980</v>
      </c>
      <c r="G50" s="17">
        <v>9498.61</v>
      </c>
      <c r="H50" s="17">
        <v>1.2</v>
      </c>
    </row>
    <row r="51" spans="2:8" s="12" customFormat="1" x14ac:dyDescent="0.25">
      <c r="B51" s="12" t="s">
        <v>1824</v>
      </c>
      <c r="C51" s="27" t="s">
        <v>143</v>
      </c>
      <c r="D51" s="12" t="s">
        <v>144</v>
      </c>
      <c r="E51" s="12" t="s">
        <v>781</v>
      </c>
      <c r="F51" s="17">
        <v>117722</v>
      </c>
      <c r="G51" s="17">
        <v>8776.1200000000008</v>
      </c>
      <c r="H51" s="17">
        <v>1.1100000000000001</v>
      </c>
    </row>
    <row r="52" spans="2:8" s="12" customFormat="1" x14ac:dyDescent="0.25">
      <c r="B52" s="12" t="s">
        <v>1630</v>
      </c>
      <c r="C52" s="27" t="s">
        <v>143</v>
      </c>
      <c r="D52" s="12" t="s">
        <v>266</v>
      </c>
      <c r="E52" s="12" t="s">
        <v>453</v>
      </c>
      <c r="F52" s="17">
        <v>1400000</v>
      </c>
      <c r="G52" s="17">
        <v>6835.5</v>
      </c>
      <c r="H52" s="17">
        <v>0.86</v>
      </c>
    </row>
    <row r="53" spans="2:8" s="12" customFormat="1" x14ac:dyDescent="0.25">
      <c r="B53" s="12" t="s">
        <v>482</v>
      </c>
      <c r="C53" s="27" t="s">
        <v>143</v>
      </c>
      <c r="D53" s="12" t="s">
        <v>285</v>
      </c>
      <c r="E53" s="12" t="s">
        <v>483</v>
      </c>
      <c r="F53" s="17">
        <v>1960000</v>
      </c>
      <c r="G53" s="17">
        <v>6749.26</v>
      </c>
      <c r="H53" s="17">
        <v>0.85</v>
      </c>
    </row>
    <row r="54" spans="2:8" s="12" customFormat="1" x14ac:dyDescent="0.25">
      <c r="B54" s="12" t="s">
        <v>857</v>
      </c>
      <c r="C54" s="27" t="s">
        <v>143</v>
      </c>
      <c r="D54" s="12" t="s">
        <v>324</v>
      </c>
      <c r="E54" s="12" t="s">
        <v>858</v>
      </c>
      <c r="F54" s="17">
        <v>6466857</v>
      </c>
      <c r="G54" s="17">
        <v>6609.13</v>
      </c>
      <c r="H54" s="17">
        <v>0.84</v>
      </c>
    </row>
    <row r="55" spans="2:8" s="12" customFormat="1" x14ac:dyDescent="0.25">
      <c r="B55" s="12" t="s">
        <v>1923</v>
      </c>
      <c r="C55" s="27" t="s">
        <v>143</v>
      </c>
      <c r="D55" s="12" t="s">
        <v>259</v>
      </c>
      <c r="E55" s="12" t="s">
        <v>959</v>
      </c>
      <c r="F55" s="17">
        <v>400229</v>
      </c>
      <c r="G55" s="17">
        <v>6448.09</v>
      </c>
      <c r="H55" s="17">
        <v>0.82</v>
      </c>
    </row>
    <row r="56" spans="2:8" s="12" customFormat="1" x14ac:dyDescent="0.25">
      <c r="B56" s="12" t="s">
        <v>1654</v>
      </c>
      <c r="C56" s="27" t="s">
        <v>143</v>
      </c>
      <c r="D56" s="12" t="s">
        <v>335</v>
      </c>
      <c r="E56" s="12" t="s">
        <v>485</v>
      </c>
      <c r="F56" s="17">
        <v>1015500</v>
      </c>
      <c r="G56" s="17">
        <v>5836.59</v>
      </c>
      <c r="H56" s="17">
        <v>0.74</v>
      </c>
    </row>
    <row r="57" spans="2:8" s="12" customFormat="1" x14ac:dyDescent="0.25">
      <c r="B57" s="12" t="s">
        <v>1811</v>
      </c>
      <c r="C57" s="27" t="s">
        <v>143</v>
      </c>
      <c r="D57" s="12" t="s">
        <v>447</v>
      </c>
      <c r="E57" s="12" t="s">
        <v>752</v>
      </c>
      <c r="F57" s="17">
        <v>144657</v>
      </c>
      <c r="G57" s="17">
        <v>5523.44</v>
      </c>
      <c r="H57" s="17">
        <v>0.7</v>
      </c>
    </row>
    <row r="58" spans="2:8" s="12" customFormat="1" x14ac:dyDescent="0.25">
      <c r="B58" s="12" t="s">
        <v>1575</v>
      </c>
      <c r="C58" s="27" t="s">
        <v>143</v>
      </c>
      <c r="D58" s="12" t="s">
        <v>264</v>
      </c>
      <c r="E58" s="12" t="s">
        <v>352</v>
      </c>
      <c r="F58" s="17">
        <v>1500000</v>
      </c>
      <c r="G58" s="17">
        <v>4132.5</v>
      </c>
      <c r="H58" s="17">
        <v>0.52</v>
      </c>
    </row>
    <row r="59" spans="2:8" s="12" customFormat="1" x14ac:dyDescent="0.25">
      <c r="B59" s="12" t="s">
        <v>1693</v>
      </c>
      <c r="C59" s="27" t="s">
        <v>143</v>
      </c>
      <c r="D59" s="12" t="s">
        <v>270</v>
      </c>
      <c r="E59" s="12" t="s">
        <v>566</v>
      </c>
      <c r="F59" s="17">
        <v>38212</v>
      </c>
      <c r="G59" s="17">
        <v>390.13</v>
      </c>
      <c r="H59" s="17">
        <v>0.05</v>
      </c>
    </row>
    <row r="60" spans="2:8" s="12" customFormat="1" x14ac:dyDescent="0.25">
      <c r="B60" s="11" t="s">
        <v>155</v>
      </c>
      <c r="C60" s="62"/>
      <c r="D60" s="11"/>
      <c r="E60" s="11"/>
      <c r="F60" s="60"/>
      <c r="G60" s="60">
        <f>SUM(G12:G59)</f>
        <v>769041.82</v>
      </c>
      <c r="H60" s="60">
        <f>SUM(H12:H59)</f>
        <v>97.289999999999992</v>
      </c>
    </row>
    <row r="61" spans="2:8" s="12" customFormat="1" x14ac:dyDescent="0.25">
      <c r="B61" s="11" t="s">
        <v>156</v>
      </c>
      <c r="C61" s="62"/>
      <c r="D61" s="11"/>
      <c r="E61" s="11"/>
      <c r="F61" s="60"/>
      <c r="G61" s="60">
        <v>1222.94</v>
      </c>
      <c r="H61" s="60">
        <v>0.15</v>
      </c>
    </row>
    <row r="62" spans="2:8" s="12" customFormat="1" x14ac:dyDescent="0.25">
      <c r="B62" s="11" t="s">
        <v>157</v>
      </c>
      <c r="C62" s="62"/>
      <c r="D62" s="11"/>
      <c r="E62" s="11"/>
      <c r="F62" s="60"/>
      <c r="G62" s="60">
        <v>770264.75999999989</v>
      </c>
      <c r="H62" s="60">
        <v>97.44</v>
      </c>
    </row>
    <row r="63" spans="2:8" s="12" customFormat="1" x14ac:dyDescent="0.25">
      <c r="B63" s="11" t="s">
        <v>231</v>
      </c>
      <c r="C63" s="62"/>
      <c r="D63" s="11"/>
      <c r="E63" s="11"/>
      <c r="F63" s="60"/>
      <c r="G63" s="60">
        <v>20217.955644180012</v>
      </c>
      <c r="H63" s="60">
        <v>2.5600000000000023</v>
      </c>
    </row>
    <row r="64" spans="2:8" s="12" customFormat="1" x14ac:dyDescent="0.25">
      <c r="B64" s="11" t="s">
        <v>159</v>
      </c>
      <c r="C64" s="62"/>
      <c r="D64" s="11"/>
      <c r="E64" s="11"/>
      <c r="F64" s="60"/>
      <c r="G64" s="60">
        <v>790482.71564417996</v>
      </c>
      <c r="H64" s="60">
        <v>100</v>
      </c>
    </row>
    <row r="65" spans="2:8" s="12" customFormat="1" x14ac:dyDescent="0.25">
      <c r="B65" s="12" t="s">
        <v>160</v>
      </c>
      <c r="C65" s="27"/>
      <c r="F65" s="17"/>
      <c r="G65" s="17"/>
      <c r="H65" s="17"/>
    </row>
    <row r="66" spans="2:8" s="12" customFormat="1" x14ac:dyDescent="0.25">
      <c r="B66" s="11" t="s">
        <v>161</v>
      </c>
      <c r="C66" s="27"/>
      <c r="F66" s="17"/>
      <c r="G66" s="17"/>
      <c r="H66" s="17"/>
    </row>
    <row r="67" spans="2:8" s="12" customFormat="1" x14ac:dyDescent="0.25">
      <c r="B67" s="11" t="s">
        <v>162</v>
      </c>
      <c r="C67" s="27" t="s">
        <v>163</v>
      </c>
      <c r="F67" s="17"/>
      <c r="G67" s="17"/>
      <c r="H67" s="17"/>
    </row>
    <row r="68" spans="2:8" s="12" customFormat="1" x14ac:dyDescent="0.25">
      <c r="B68" s="11" t="s">
        <v>166</v>
      </c>
      <c r="C68" s="27" t="s">
        <v>165</v>
      </c>
      <c r="F68" s="17"/>
      <c r="G68" s="17"/>
      <c r="H68" s="17"/>
    </row>
    <row r="69" spans="2:8" s="12" customFormat="1" x14ac:dyDescent="0.25">
      <c r="B69" s="11" t="s">
        <v>167</v>
      </c>
      <c r="C69" s="27" t="s">
        <v>165</v>
      </c>
      <c r="F69" s="17"/>
      <c r="G69" s="17"/>
      <c r="H69" s="17"/>
    </row>
    <row r="70" spans="2:8" s="12" customFormat="1" x14ac:dyDescent="0.25">
      <c r="B70" s="11" t="s">
        <v>168</v>
      </c>
      <c r="C70" s="27" t="s">
        <v>169</v>
      </c>
      <c r="F70" s="17"/>
      <c r="G70" s="17"/>
      <c r="H70" s="17"/>
    </row>
    <row r="71" spans="2:8" s="12" customFormat="1" x14ac:dyDescent="0.25">
      <c r="B71" s="11" t="s">
        <v>1233</v>
      </c>
      <c r="C71" s="62"/>
      <c r="F71" s="17"/>
      <c r="G71" s="17"/>
      <c r="H71" s="17"/>
    </row>
    <row r="72" spans="2:8" s="12" customFormat="1" x14ac:dyDescent="0.25">
      <c r="B72" s="11" t="s">
        <v>1234</v>
      </c>
      <c r="C72" s="62"/>
      <c r="F72" s="17"/>
      <c r="G72" s="17"/>
      <c r="H72" s="17"/>
    </row>
    <row r="73" spans="2:8" s="12" customFormat="1" x14ac:dyDescent="0.25">
      <c r="B73" s="11" t="s">
        <v>1235</v>
      </c>
      <c r="C73" s="62"/>
      <c r="F73" s="17"/>
      <c r="G73" s="17"/>
      <c r="H73" s="17"/>
    </row>
    <row r="74" spans="2:8" s="12" customFormat="1" x14ac:dyDescent="0.25">
      <c r="B74" s="11" t="s">
        <v>1236</v>
      </c>
      <c r="C74" s="62"/>
      <c r="F74" s="17"/>
      <c r="G74" s="17"/>
      <c r="H74" s="17"/>
    </row>
    <row r="75" spans="2:8" s="12" customFormat="1" x14ac:dyDescent="0.25">
      <c r="B75" s="11" t="s">
        <v>1237</v>
      </c>
      <c r="C75" s="62"/>
      <c r="F75" s="17"/>
      <c r="G75" s="17"/>
      <c r="H75" s="17"/>
    </row>
    <row r="76" spans="2:8" s="12" customFormat="1" x14ac:dyDescent="0.25">
      <c r="B76" s="11" t="s">
        <v>1238</v>
      </c>
      <c r="C76" s="62"/>
      <c r="F76" s="17"/>
      <c r="G76" s="17"/>
      <c r="H76" s="17"/>
    </row>
    <row r="77" spans="2:8" s="12" customFormat="1" x14ac:dyDescent="0.25">
      <c r="B77" s="11" t="s">
        <v>1239</v>
      </c>
      <c r="C77" s="62"/>
      <c r="F77" s="17"/>
      <c r="G77" s="17"/>
      <c r="H77" s="17"/>
    </row>
    <row r="78" spans="2:8" s="12" customFormat="1" x14ac:dyDescent="0.25">
      <c r="B78" s="11" t="s">
        <v>1240</v>
      </c>
      <c r="C78" s="62"/>
      <c r="F78" s="17"/>
      <c r="G78" s="17"/>
      <c r="H78" s="17"/>
    </row>
    <row r="79" spans="2:8" s="12" customFormat="1" x14ac:dyDescent="0.25">
      <c r="B79" s="11" t="s">
        <v>1241</v>
      </c>
      <c r="C79" s="62"/>
      <c r="F79" s="17"/>
      <c r="G79" s="17"/>
      <c r="H79" s="17"/>
    </row>
    <row r="80" spans="2:8" s="12" customFormat="1" x14ac:dyDescent="0.25">
      <c r="B80" s="11" t="s">
        <v>1242</v>
      </c>
      <c r="C80" s="62"/>
      <c r="F80" s="17"/>
      <c r="G80" s="17"/>
      <c r="H80" s="17"/>
    </row>
    <row r="81" spans="2:8" s="12" customFormat="1" x14ac:dyDescent="0.25">
      <c r="B81" s="11" t="s">
        <v>1243</v>
      </c>
      <c r="C81" s="62"/>
      <c r="F81" s="17"/>
      <c r="G81" s="17"/>
      <c r="H81" s="17"/>
    </row>
    <row r="82" spans="2:8" s="12" customFormat="1" x14ac:dyDescent="0.25">
      <c r="B82" s="11" t="s">
        <v>1244</v>
      </c>
      <c r="C82" s="62"/>
      <c r="F82" s="17"/>
      <c r="G82" s="17"/>
      <c r="H82" s="17"/>
    </row>
    <row r="83" spans="2:8" s="12" customFormat="1" x14ac:dyDescent="0.25">
      <c r="B83" s="11" t="s">
        <v>3521</v>
      </c>
      <c r="C83" s="62"/>
      <c r="F83" s="17"/>
      <c r="G83" s="17"/>
      <c r="H83" s="17"/>
    </row>
    <row r="84" spans="2:8" s="12" customFormat="1" x14ac:dyDescent="0.25">
      <c r="B84" s="12" t="s">
        <v>174</v>
      </c>
      <c r="C84" s="27"/>
      <c r="F84" s="17"/>
      <c r="G84" s="17"/>
      <c r="H84" s="17"/>
    </row>
    <row r="85" spans="2:8" s="12" customFormat="1" x14ac:dyDescent="0.25">
      <c r="B85" s="12" t="s">
        <v>234</v>
      </c>
      <c r="C85" s="27"/>
      <c r="F85" s="17"/>
      <c r="G85" s="17"/>
      <c r="H85" s="17"/>
    </row>
    <row r="88" spans="2:8" s="12" customFormat="1" x14ac:dyDescent="0.25">
      <c r="B88" s="6" t="s">
        <v>1500</v>
      </c>
      <c r="C88" s="7"/>
      <c r="F88" s="17"/>
      <c r="G88" s="17"/>
      <c r="H88" s="17"/>
    </row>
    <row r="89" spans="2:8" s="12" customFormat="1" ht="30" x14ac:dyDescent="0.25">
      <c r="B89" s="6" t="s">
        <v>235</v>
      </c>
      <c r="C89" s="8" t="s">
        <v>236</v>
      </c>
      <c r="F89" s="17"/>
      <c r="G89" s="17"/>
      <c r="H89" s="17"/>
    </row>
    <row r="90" spans="2:8" s="12" customFormat="1" x14ac:dyDescent="0.25">
      <c r="B90" s="156" t="s">
        <v>237</v>
      </c>
      <c r="C90" s="2"/>
      <c r="F90" s="17"/>
      <c r="G90" s="17"/>
      <c r="H90" s="17"/>
    </row>
    <row r="91" spans="2:8" s="12" customFormat="1" x14ac:dyDescent="0.25">
      <c r="B91" s="156" t="s">
        <v>238</v>
      </c>
      <c r="C91" s="2"/>
      <c r="F91" s="17"/>
      <c r="G91" s="17"/>
      <c r="H91" s="17"/>
    </row>
    <row r="92" spans="2:8" s="12" customFormat="1" x14ac:dyDescent="0.25">
      <c r="B92" s="156" t="s">
        <v>239</v>
      </c>
      <c r="C92" s="2"/>
      <c r="F92" s="17"/>
      <c r="G92" s="17"/>
      <c r="H92" s="17"/>
    </row>
    <row r="93" spans="2:8" s="12" customFormat="1" x14ac:dyDescent="0.25">
      <c r="B93" s="156" t="s">
        <v>240</v>
      </c>
      <c r="C93" s="2"/>
      <c r="F93" s="17"/>
      <c r="G93" s="17"/>
      <c r="H93" s="17"/>
    </row>
    <row r="94" spans="2:8" s="12" customFormat="1" x14ac:dyDescent="0.25">
      <c r="B94" s="156" t="s">
        <v>241</v>
      </c>
      <c r="C94" s="2"/>
      <c r="F94" s="17"/>
      <c r="G94" s="17"/>
      <c r="H94" s="17"/>
    </row>
    <row r="95" spans="2:8" s="12" customFormat="1" x14ac:dyDescent="0.25">
      <c r="B95" s="156" t="s">
        <v>242</v>
      </c>
      <c r="C95" s="2"/>
      <c r="F95" s="17"/>
      <c r="G95" s="17"/>
      <c r="H95" s="17"/>
    </row>
    <row r="96" spans="2:8" s="12" customFormat="1" x14ac:dyDescent="0.25">
      <c r="B96" s="6" t="s">
        <v>243</v>
      </c>
      <c r="C96" s="7"/>
      <c r="F96" s="17"/>
      <c r="G96" s="17"/>
      <c r="H96" s="17"/>
    </row>
    <row r="98" spans="2:8" s="12" customFormat="1" x14ac:dyDescent="0.25">
      <c r="B98" s="156" t="s">
        <v>175</v>
      </c>
      <c r="C98" s="2"/>
      <c r="D98" s="156"/>
      <c r="F98" s="17"/>
      <c r="G98" s="17"/>
      <c r="H98" s="17"/>
    </row>
    <row r="99" spans="2:8" s="12" customFormat="1" ht="30" x14ac:dyDescent="0.25">
      <c r="B99" s="4" t="s">
        <v>176</v>
      </c>
      <c r="C99" s="3" t="s">
        <v>177</v>
      </c>
      <c r="D99" s="4" t="s">
        <v>178</v>
      </c>
      <c r="F99" s="17"/>
      <c r="G99" s="17"/>
      <c r="H99" s="17"/>
    </row>
    <row r="100" spans="2:8" s="12" customFormat="1" x14ac:dyDescent="0.25">
      <c r="B100" s="156" t="s">
        <v>165</v>
      </c>
      <c r="C100" s="2" t="s">
        <v>165</v>
      </c>
      <c r="D100" s="156" t="s">
        <v>165</v>
      </c>
      <c r="F100" s="17"/>
      <c r="G100" s="17"/>
      <c r="H100" s="17"/>
    </row>
    <row r="102" spans="2:8" s="12" customFormat="1" x14ac:dyDescent="0.25">
      <c r="B102" s="6" t="s">
        <v>179</v>
      </c>
      <c r="C102" s="14">
        <v>45443</v>
      </c>
      <c r="D102" s="156"/>
      <c r="E102" s="63"/>
      <c r="F102" s="69"/>
      <c r="G102" s="17"/>
      <c r="H102" s="17"/>
    </row>
    <row r="103" spans="2:8" s="12" customFormat="1" x14ac:dyDescent="0.25">
      <c r="B103" s="6" t="s">
        <v>180</v>
      </c>
      <c r="C103" s="7" t="s">
        <v>181</v>
      </c>
      <c r="D103" s="6" t="s">
        <v>182</v>
      </c>
      <c r="E103" s="64" t="s">
        <v>183</v>
      </c>
      <c r="F103" s="61" t="s">
        <v>184</v>
      </c>
      <c r="G103" s="60"/>
      <c r="H103" s="17"/>
    </row>
    <row r="104" spans="2:8" s="12" customFormat="1" x14ac:dyDescent="0.25">
      <c r="B104" s="67" t="s">
        <v>165</v>
      </c>
      <c r="C104" s="68" t="s">
        <v>165</v>
      </c>
      <c r="D104" s="67" t="s">
        <v>165</v>
      </c>
      <c r="E104" s="66" t="s">
        <v>165</v>
      </c>
      <c r="F104" s="65" t="s">
        <v>165</v>
      </c>
      <c r="G104" s="17"/>
      <c r="H104" s="17"/>
    </row>
    <row r="107" spans="2:8" s="12" customFormat="1" x14ac:dyDescent="0.25">
      <c r="B107" s="11" t="s">
        <v>185</v>
      </c>
      <c r="C107" s="27"/>
      <c r="F107" s="17"/>
      <c r="G107" s="17"/>
      <c r="H107" s="17"/>
    </row>
    <row r="108" spans="2:8" s="12" customFormat="1" x14ac:dyDescent="0.25">
      <c r="B108" s="11"/>
      <c r="C108" s="27"/>
      <c r="F108" s="17"/>
      <c r="G108" s="17"/>
      <c r="H108" s="17"/>
    </row>
    <row r="109" spans="2:8" s="12" customFormat="1" x14ac:dyDescent="0.25">
      <c r="B109" s="11" t="s">
        <v>186</v>
      </c>
      <c r="C109" s="27"/>
      <c r="F109" s="17"/>
      <c r="G109" s="17"/>
      <c r="H109" s="17"/>
    </row>
    <row r="110" spans="2:8" s="12" customFormat="1" x14ac:dyDescent="0.25">
      <c r="B110" s="6" t="s">
        <v>187</v>
      </c>
      <c r="C110" s="7" t="s">
        <v>188</v>
      </c>
      <c r="D110" s="11"/>
      <c r="F110" s="17"/>
      <c r="G110" s="17"/>
      <c r="H110" s="17"/>
    </row>
    <row r="111" spans="2:8" s="12" customFormat="1" x14ac:dyDescent="0.25">
      <c r="B111" s="156" t="s">
        <v>165</v>
      </c>
      <c r="C111" s="2" t="s">
        <v>165</v>
      </c>
      <c r="F111" s="17"/>
      <c r="G111" s="17"/>
      <c r="H111" s="17"/>
    </row>
    <row r="113" spans="2:8" s="12" customFormat="1" x14ac:dyDescent="0.25">
      <c r="B113" s="6" t="s">
        <v>189</v>
      </c>
      <c r="C113" s="7" t="s">
        <v>188</v>
      </c>
      <c r="F113" s="17"/>
      <c r="G113" s="17"/>
      <c r="H113" s="17"/>
    </row>
    <row r="114" spans="2:8" s="12" customFormat="1" x14ac:dyDescent="0.25">
      <c r="B114" s="156" t="s">
        <v>165</v>
      </c>
      <c r="C114" s="2" t="s">
        <v>165</v>
      </c>
      <c r="F114" s="17"/>
      <c r="G114" s="17"/>
      <c r="H114" s="17"/>
    </row>
    <row r="116" spans="2:8" s="12" customFormat="1" x14ac:dyDescent="0.25">
      <c r="B116" s="6" t="s">
        <v>165</v>
      </c>
      <c r="C116" s="7" t="s">
        <v>165</v>
      </c>
      <c r="F116" s="17"/>
      <c r="G116" s="17"/>
      <c r="H116" s="17"/>
    </row>
    <row r="117" spans="2:8" s="12" customFormat="1" x14ac:dyDescent="0.25">
      <c r="B117" s="156" t="s">
        <v>165</v>
      </c>
      <c r="C117" s="2" t="s">
        <v>165</v>
      </c>
      <c r="F117" s="17"/>
      <c r="G117" s="17"/>
      <c r="H117" s="17"/>
    </row>
    <row r="119" spans="2:8" s="12" customFormat="1" x14ac:dyDescent="0.25">
      <c r="B119" s="64" t="s">
        <v>190</v>
      </c>
      <c r="C119" s="7" t="s">
        <v>191</v>
      </c>
      <c r="F119" s="17"/>
      <c r="G119" s="17"/>
      <c r="H119" s="17"/>
    </row>
    <row r="120" spans="2:8" s="12" customFormat="1" x14ac:dyDescent="0.25">
      <c r="B120" s="63" t="s">
        <v>165</v>
      </c>
      <c r="C120" s="2" t="s">
        <v>165</v>
      </c>
      <c r="F120" s="17"/>
      <c r="G120" s="17"/>
      <c r="H120" s="17"/>
    </row>
    <row r="122" spans="2:8" s="12" customFormat="1" x14ac:dyDescent="0.25">
      <c r="B122" s="6" t="s">
        <v>192</v>
      </c>
      <c r="C122" s="7" t="s">
        <v>165</v>
      </c>
      <c r="F122" s="17"/>
      <c r="G122" s="17"/>
      <c r="H122" s="17"/>
    </row>
    <row r="124" spans="2:8" s="12" customFormat="1" x14ac:dyDescent="0.25">
      <c r="B124" s="6" t="s">
        <v>193</v>
      </c>
      <c r="C124" s="14">
        <v>45443</v>
      </c>
      <c r="D124" s="156"/>
      <c r="E124" s="63"/>
      <c r="F124" s="69"/>
      <c r="G124" s="17"/>
      <c r="H124" s="17"/>
    </row>
    <row r="125" spans="2:8" s="12" customFormat="1" x14ac:dyDescent="0.25">
      <c r="B125" s="6" t="s">
        <v>180</v>
      </c>
      <c r="C125" s="7" t="s">
        <v>181</v>
      </c>
      <c r="D125" s="6" t="s">
        <v>182</v>
      </c>
      <c r="E125" s="64" t="s">
        <v>183</v>
      </c>
      <c r="F125" s="61" t="s">
        <v>184</v>
      </c>
      <c r="G125" s="60"/>
      <c r="H125" s="17"/>
    </row>
    <row r="126" spans="2:8" s="12" customFormat="1" x14ac:dyDescent="0.25">
      <c r="B126" s="67" t="s">
        <v>165</v>
      </c>
      <c r="C126" s="68" t="s">
        <v>165</v>
      </c>
      <c r="D126" s="67" t="s">
        <v>165</v>
      </c>
      <c r="E126" s="66" t="s">
        <v>165</v>
      </c>
      <c r="F126" s="65" t="s">
        <v>165</v>
      </c>
      <c r="G126" s="17"/>
      <c r="H126" s="17"/>
    </row>
    <row r="127" spans="2:8" s="12" customFormat="1" x14ac:dyDescent="0.25">
      <c r="B127" s="11" t="s">
        <v>185</v>
      </c>
      <c r="C127" s="27"/>
      <c r="F127" s="17"/>
      <c r="G127" s="17"/>
      <c r="H127" s="17"/>
    </row>
    <row r="128" spans="2:8" s="12" customFormat="1" x14ac:dyDescent="0.25">
      <c r="B128" s="11"/>
      <c r="C128" s="27"/>
      <c r="F128" s="17"/>
      <c r="G128" s="17"/>
      <c r="H128" s="17"/>
    </row>
    <row r="129" spans="2:8" s="12" customFormat="1" x14ac:dyDescent="0.25">
      <c r="B129" s="11" t="s">
        <v>186</v>
      </c>
      <c r="C129" s="27"/>
      <c r="F129" s="17"/>
      <c r="G129" s="17"/>
      <c r="H129" s="17"/>
    </row>
    <row r="130" spans="2:8" s="12" customFormat="1" x14ac:dyDescent="0.25">
      <c r="B130" s="6" t="s">
        <v>187</v>
      </c>
      <c r="C130" s="7" t="s">
        <v>188</v>
      </c>
      <c r="D130" s="11"/>
      <c r="F130" s="17"/>
      <c r="G130" s="17"/>
      <c r="H130" s="17"/>
    </row>
    <row r="131" spans="2:8" s="12" customFormat="1" x14ac:dyDescent="0.25">
      <c r="B131" s="156" t="s">
        <v>165</v>
      </c>
      <c r="C131" s="2" t="s">
        <v>165</v>
      </c>
      <c r="F131" s="17"/>
      <c r="G131" s="17"/>
      <c r="H131" s="17"/>
    </row>
    <row r="133" spans="2:8" s="12" customFormat="1" x14ac:dyDescent="0.25">
      <c r="B133" s="6" t="s">
        <v>189</v>
      </c>
      <c r="C133" s="7" t="s">
        <v>188</v>
      </c>
      <c r="F133" s="17"/>
      <c r="G133" s="17"/>
      <c r="H133" s="17"/>
    </row>
    <row r="134" spans="2:8" s="12" customFormat="1" x14ac:dyDescent="0.25">
      <c r="B134" s="156" t="s">
        <v>165</v>
      </c>
      <c r="C134" s="2" t="s">
        <v>165</v>
      </c>
      <c r="F134" s="17"/>
      <c r="G134" s="17"/>
      <c r="H134" s="17"/>
    </row>
    <row r="136" spans="2:8" s="12" customFormat="1" x14ac:dyDescent="0.25">
      <c r="B136" s="6" t="s">
        <v>165</v>
      </c>
      <c r="C136" s="7" t="s">
        <v>165</v>
      </c>
      <c r="F136" s="17"/>
      <c r="G136" s="17"/>
      <c r="H136" s="17"/>
    </row>
    <row r="137" spans="2:8" s="12" customFormat="1" x14ac:dyDescent="0.25">
      <c r="B137" s="156" t="s">
        <v>165</v>
      </c>
      <c r="C137" s="2" t="s">
        <v>165</v>
      </c>
      <c r="F137" s="17"/>
      <c r="G137" s="17"/>
      <c r="H137" s="17"/>
    </row>
    <row r="139" spans="2:8" s="12" customFormat="1" x14ac:dyDescent="0.25">
      <c r="B139" s="64" t="s">
        <v>190</v>
      </c>
      <c r="C139" s="7" t="s">
        <v>191</v>
      </c>
      <c r="F139" s="17"/>
      <c r="G139" s="17"/>
      <c r="H139" s="17"/>
    </row>
    <row r="140" spans="2:8" s="12" customFormat="1" x14ac:dyDescent="0.25">
      <c r="B140" s="63" t="s">
        <v>165</v>
      </c>
      <c r="C140" s="2" t="s">
        <v>165</v>
      </c>
      <c r="F140" s="17"/>
      <c r="G140" s="17"/>
      <c r="H140" s="17"/>
    </row>
    <row r="142" spans="2:8" s="12" customFormat="1" x14ac:dyDescent="0.25">
      <c r="B142" s="6" t="s">
        <v>192</v>
      </c>
      <c r="C142" s="7" t="s">
        <v>165</v>
      </c>
      <c r="F142" s="17"/>
      <c r="G142" s="17"/>
      <c r="H142" s="17"/>
    </row>
    <row r="145" spans="2:80" s="12" customFormat="1" x14ac:dyDescent="0.25">
      <c r="B145" s="11" t="s">
        <v>194</v>
      </c>
      <c r="C145" s="27"/>
      <c r="F145" s="17"/>
      <c r="G145" s="17"/>
      <c r="H145" s="17"/>
    </row>
    <row r="147" spans="2:80" s="12" customFormat="1" x14ac:dyDescent="0.25">
      <c r="B147" s="6" t="s">
        <v>180</v>
      </c>
      <c r="C147" s="7" t="s">
        <v>195</v>
      </c>
      <c r="D147" s="6" t="s">
        <v>196</v>
      </c>
      <c r="E147" s="6" t="s">
        <v>197</v>
      </c>
      <c r="F147" s="60"/>
      <c r="G147" s="17"/>
      <c r="H147" s="17"/>
    </row>
    <row r="148" spans="2:80" s="12" customFormat="1" x14ac:dyDescent="0.25">
      <c r="B148" s="156" t="s">
        <v>165</v>
      </c>
      <c r="C148" s="2" t="s">
        <v>165</v>
      </c>
      <c r="D148" s="156" t="s">
        <v>165</v>
      </c>
      <c r="E148" s="156" t="s">
        <v>165</v>
      </c>
      <c r="F148" s="17"/>
      <c r="G148" s="17"/>
      <c r="H148" s="17"/>
    </row>
    <row r="151" spans="2:80" s="12" customFormat="1" x14ac:dyDescent="0.25">
      <c r="B151" s="11" t="s">
        <v>198</v>
      </c>
      <c r="C151" s="62" t="s">
        <v>165</v>
      </c>
      <c r="D151" s="11"/>
      <c r="E151" s="11"/>
      <c r="F151" s="60"/>
      <c r="G151" s="60"/>
      <c r="H151" s="60"/>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row>
    <row r="153" spans="2:80" s="12" customFormat="1" x14ac:dyDescent="0.25">
      <c r="B153" s="11" t="s">
        <v>199</v>
      </c>
      <c r="C153" s="27"/>
      <c r="F153" s="17"/>
      <c r="G153" s="17"/>
      <c r="H153" s="17"/>
    </row>
    <row r="155" spans="2:80" s="12" customFormat="1" x14ac:dyDescent="0.25">
      <c r="B155" s="6" t="s">
        <v>200</v>
      </c>
      <c r="C155" s="7" t="s">
        <v>188</v>
      </c>
      <c r="D155" s="11"/>
      <c r="F155" s="17"/>
      <c r="G155" s="17"/>
      <c r="H155" s="17"/>
    </row>
    <row r="156" spans="2:80" s="12" customFormat="1" x14ac:dyDescent="0.25">
      <c r="B156" s="156" t="s">
        <v>165</v>
      </c>
      <c r="C156" s="2" t="s">
        <v>165</v>
      </c>
      <c r="F156" s="17"/>
      <c r="G156" s="17"/>
      <c r="H156" s="17"/>
    </row>
    <row r="159" spans="2:80" s="12" customFormat="1" x14ac:dyDescent="0.25">
      <c r="B159" s="6" t="s">
        <v>201</v>
      </c>
      <c r="C159" s="7" t="s">
        <v>202</v>
      </c>
      <c r="D159" s="11"/>
      <c r="F159" s="17"/>
      <c r="G159" s="17"/>
      <c r="H159" s="17"/>
    </row>
    <row r="160" spans="2:80" s="12" customFormat="1" x14ac:dyDescent="0.25">
      <c r="B160" s="156" t="s">
        <v>165</v>
      </c>
      <c r="C160" s="2" t="s">
        <v>165</v>
      </c>
      <c r="F160" s="17"/>
      <c r="G160" s="17"/>
      <c r="H160" s="17"/>
    </row>
    <row r="163" spans="2:80" s="12" customFormat="1" x14ac:dyDescent="0.25">
      <c r="B163" s="11" t="s">
        <v>203</v>
      </c>
      <c r="C163" s="27"/>
      <c r="F163" s="17"/>
      <c r="G163" s="17"/>
      <c r="H163" s="17"/>
    </row>
    <row r="166" spans="2:80" s="12" customFormat="1" x14ac:dyDescent="0.25">
      <c r="B166" s="11" t="s">
        <v>204</v>
      </c>
      <c r="C166" s="27"/>
      <c r="F166" s="17"/>
      <c r="G166" s="17"/>
      <c r="H166" s="17"/>
    </row>
    <row r="168" spans="2:80" s="12" customFormat="1" x14ac:dyDescent="0.25">
      <c r="B168" s="6" t="s">
        <v>180</v>
      </c>
      <c r="C168" s="7" t="s">
        <v>205</v>
      </c>
      <c r="D168" s="6" t="s">
        <v>195</v>
      </c>
      <c r="E168" s="6" t="s">
        <v>196</v>
      </c>
      <c r="F168" s="61" t="s">
        <v>197</v>
      </c>
      <c r="G168" s="60"/>
      <c r="H168" s="17"/>
    </row>
    <row r="169" spans="2:80" s="12" customFormat="1" x14ac:dyDescent="0.25">
      <c r="B169" s="156" t="s">
        <v>165</v>
      </c>
      <c r="C169" s="2" t="s">
        <v>165</v>
      </c>
      <c r="D169" s="156" t="s">
        <v>165</v>
      </c>
      <c r="E169" s="156" t="s">
        <v>165</v>
      </c>
      <c r="F169" s="59" t="s">
        <v>165</v>
      </c>
      <c r="G169" s="17"/>
      <c r="H169" s="17"/>
    </row>
    <row r="172" spans="2:80" s="12" customFormat="1" x14ac:dyDescent="0.25">
      <c r="B172" s="11" t="s">
        <v>198</v>
      </c>
      <c r="C172" s="62" t="s">
        <v>165</v>
      </c>
      <c r="D172" s="11"/>
      <c r="E172" s="11"/>
      <c r="F172" s="60"/>
      <c r="G172" s="60"/>
      <c r="H172" s="60"/>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row>
    <row r="174" spans="2:80" s="12" customFormat="1" x14ac:dyDescent="0.25">
      <c r="B174" s="11" t="s">
        <v>199</v>
      </c>
      <c r="C174" s="27"/>
      <c r="F174" s="17"/>
      <c r="G174" s="17"/>
      <c r="H174" s="17"/>
    </row>
    <row r="176" spans="2:80" s="12" customFormat="1" x14ac:dyDescent="0.25">
      <c r="B176" s="6" t="s">
        <v>200</v>
      </c>
      <c r="C176" s="7" t="s">
        <v>188</v>
      </c>
      <c r="D176" s="11"/>
      <c r="F176" s="17"/>
      <c r="G176" s="17"/>
      <c r="H176" s="17"/>
    </row>
    <row r="177" spans="2:8" s="12" customFormat="1" x14ac:dyDescent="0.25">
      <c r="B177" s="156" t="s">
        <v>165</v>
      </c>
      <c r="C177" s="2" t="s">
        <v>165</v>
      </c>
      <c r="F177" s="17"/>
      <c r="G177" s="17"/>
      <c r="H177" s="17"/>
    </row>
    <row r="180" spans="2:8" s="12" customFormat="1" x14ac:dyDescent="0.25">
      <c r="B180" s="6" t="s">
        <v>201</v>
      </c>
      <c r="C180" s="7" t="s">
        <v>202</v>
      </c>
      <c r="D180" s="11"/>
      <c r="F180" s="17"/>
      <c r="G180" s="17"/>
      <c r="H180" s="17"/>
    </row>
    <row r="181" spans="2:8" s="12" customFormat="1" x14ac:dyDescent="0.25">
      <c r="B181" s="156" t="s">
        <v>165</v>
      </c>
      <c r="C181" s="2" t="s">
        <v>165</v>
      </c>
      <c r="F181" s="17"/>
      <c r="G181" s="17"/>
      <c r="H181" s="17"/>
    </row>
    <row r="184" spans="2:8" s="12" customFormat="1" x14ac:dyDescent="0.25">
      <c r="B184" s="11" t="s">
        <v>203</v>
      </c>
      <c r="C184" s="27"/>
      <c r="F184" s="17"/>
      <c r="G184" s="17"/>
      <c r="H184" s="17"/>
    </row>
    <row r="187" spans="2:8" s="12" customFormat="1" x14ac:dyDescent="0.25">
      <c r="B187" s="11" t="s">
        <v>206</v>
      </c>
      <c r="C187" s="27"/>
      <c r="F187" s="17"/>
      <c r="G187" s="17"/>
      <c r="H187" s="17"/>
    </row>
    <row r="188" spans="2:8" s="12" customFormat="1" x14ac:dyDescent="0.25">
      <c r="B188" s="6" t="s">
        <v>180</v>
      </c>
      <c r="C188" s="7" t="s">
        <v>207</v>
      </c>
      <c r="D188" s="6" t="s">
        <v>208</v>
      </c>
      <c r="E188" s="6" t="s">
        <v>209</v>
      </c>
      <c r="F188" s="61" t="s">
        <v>210</v>
      </c>
      <c r="G188" s="60"/>
      <c r="H188" s="17"/>
    </row>
    <row r="189" spans="2:8" s="12" customFormat="1" x14ac:dyDescent="0.25">
      <c r="B189" s="156" t="s">
        <v>165</v>
      </c>
      <c r="C189" s="2" t="s">
        <v>165</v>
      </c>
      <c r="D189" s="156" t="s">
        <v>165</v>
      </c>
      <c r="E189" s="156" t="s">
        <v>165</v>
      </c>
      <c r="F189" s="59" t="s">
        <v>165</v>
      </c>
      <c r="G189" s="17"/>
      <c r="H189" s="17"/>
    </row>
    <row r="190" spans="2:8" s="12" customFormat="1" x14ac:dyDescent="0.25">
      <c r="B190" s="12" t="s">
        <v>211</v>
      </c>
      <c r="C190" s="27"/>
      <c r="F190" s="17"/>
      <c r="G190" s="17"/>
      <c r="H190" s="17"/>
    </row>
  </sheetData>
  <mergeCells count="3">
    <mergeCell ref="B1:E1"/>
    <mergeCell ref="C3:C7"/>
    <mergeCell ref="D3:D7"/>
  </mergeCells>
  <hyperlinks>
    <hyperlink ref="A1" location="Index!A1" display="Index" xr:uid="{3BF2B7B9-2219-429A-BFFA-35704A0D99C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A007-579B-48F6-A664-5580F6D20A11}">
  <sheetPr codeName="Sheet24"/>
  <dimension ref="A1:CB200"/>
  <sheetViews>
    <sheetView topLeftCell="A71"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49</v>
      </c>
      <c r="C1" s="188"/>
      <c r="D1" s="188"/>
      <c r="E1" s="188"/>
      <c r="F1" s="17"/>
      <c r="G1" s="17"/>
      <c r="H1" s="17"/>
    </row>
    <row r="3" spans="1:9" s="12" customFormat="1" ht="15" customHeight="1" x14ac:dyDescent="0.25">
      <c r="B3" s="1" t="s">
        <v>1246</v>
      </c>
      <c r="C3" s="178"/>
      <c r="D3" s="179"/>
      <c r="F3" s="17"/>
      <c r="G3" s="17"/>
      <c r="H3" s="17"/>
    </row>
    <row r="4" spans="1:9" s="12" customFormat="1" ht="30" customHeight="1" x14ac:dyDescent="0.25">
      <c r="B4" s="159" t="s">
        <v>1247</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343</v>
      </c>
      <c r="C6" s="178"/>
      <c r="D6" s="179"/>
      <c r="F6" s="17"/>
      <c r="G6" s="17"/>
      <c r="H6" s="17"/>
    </row>
    <row r="7" spans="1:9" s="12" customFormat="1" ht="30" customHeight="1" x14ac:dyDescent="0.25">
      <c r="B7" s="159" t="s">
        <v>1248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1725000</v>
      </c>
      <c r="G15" s="17">
        <v>26419.24</v>
      </c>
      <c r="H15" s="17">
        <v>6.29</v>
      </c>
    </row>
    <row r="16" spans="1:9" s="12" customFormat="1" x14ac:dyDescent="0.25">
      <c r="B16" s="12" t="s">
        <v>1515</v>
      </c>
      <c r="C16" s="27" t="s">
        <v>143</v>
      </c>
      <c r="D16" s="12" t="s">
        <v>250</v>
      </c>
      <c r="E16" s="12" t="s">
        <v>252</v>
      </c>
      <c r="F16" s="17">
        <v>2125000</v>
      </c>
      <c r="G16" s="17">
        <v>23822.31</v>
      </c>
      <c r="H16" s="17">
        <v>5.67</v>
      </c>
    </row>
    <row r="17" spans="2:8" s="12" customFormat="1" x14ac:dyDescent="0.25">
      <c r="B17" s="12" t="s">
        <v>1516</v>
      </c>
      <c r="C17" s="27" t="s">
        <v>143</v>
      </c>
      <c r="D17" s="12" t="s">
        <v>253</v>
      </c>
      <c r="E17" s="12" t="s">
        <v>254</v>
      </c>
      <c r="F17" s="17">
        <v>675000</v>
      </c>
      <c r="G17" s="17">
        <v>19310.400000000001</v>
      </c>
      <c r="H17" s="17">
        <v>4.5999999999999996</v>
      </c>
    </row>
    <row r="18" spans="2:8" s="12" customFormat="1" x14ac:dyDescent="0.25">
      <c r="B18" s="12" t="s">
        <v>419</v>
      </c>
      <c r="C18" s="27" t="s">
        <v>143</v>
      </c>
      <c r="D18" s="12" t="s">
        <v>250</v>
      </c>
      <c r="E18" s="12" t="s">
        <v>420</v>
      </c>
      <c r="F18" s="17">
        <v>2175000</v>
      </c>
      <c r="G18" s="17">
        <v>18060.11</v>
      </c>
      <c r="H18" s="17">
        <v>4.3</v>
      </c>
    </row>
    <row r="19" spans="2:8" s="12" customFormat="1" x14ac:dyDescent="0.25">
      <c r="B19" s="12" t="s">
        <v>1517</v>
      </c>
      <c r="C19" s="27" t="s">
        <v>143</v>
      </c>
      <c r="D19" s="12" t="s">
        <v>144</v>
      </c>
      <c r="E19" s="12" t="s">
        <v>145</v>
      </c>
      <c r="F19" s="17">
        <v>1160000</v>
      </c>
      <c r="G19" s="17">
        <v>16320.04</v>
      </c>
      <c r="H19" s="17">
        <v>3.89</v>
      </c>
    </row>
    <row r="20" spans="2:8" s="12" customFormat="1" x14ac:dyDescent="0.25">
      <c r="B20" s="12" t="s">
        <v>1521</v>
      </c>
      <c r="C20" s="27" t="s">
        <v>143</v>
      </c>
      <c r="D20" s="12" t="s">
        <v>250</v>
      </c>
      <c r="E20" s="12" t="s">
        <v>258</v>
      </c>
      <c r="F20" s="17">
        <v>1300000</v>
      </c>
      <c r="G20" s="17">
        <v>15107.95</v>
      </c>
      <c r="H20" s="17">
        <v>3.6</v>
      </c>
    </row>
    <row r="21" spans="2:8" s="12" customFormat="1" x14ac:dyDescent="0.25">
      <c r="B21" s="12" t="s">
        <v>1522</v>
      </c>
      <c r="C21" s="27" t="s">
        <v>143</v>
      </c>
      <c r="D21" s="12" t="s">
        <v>259</v>
      </c>
      <c r="E21" s="12" t="s">
        <v>260</v>
      </c>
      <c r="F21" s="17">
        <v>352147</v>
      </c>
      <c r="G21" s="17">
        <v>12921.33</v>
      </c>
      <c r="H21" s="17">
        <v>3.08</v>
      </c>
    </row>
    <row r="22" spans="2:8" s="12" customFormat="1" x14ac:dyDescent="0.25">
      <c r="B22" s="12" t="s">
        <v>1608</v>
      </c>
      <c r="C22" s="27" t="s">
        <v>143</v>
      </c>
      <c r="D22" s="12" t="s">
        <v>315</v>
      </c>
      <c r="E22" s="12" t="s">
        <v>418</v>
      </c>
      <c r="F22" s="17">
        <v>940000</v>
      </c>
      <c r="G22" s="17">
        <v>12903.85</v>
      </c>
      <c r="H22" s="17">
        <v>3.07</v>
      </c>
    </row>
    <row r="23" spans="2:8" s="12" customFormat="1" x14ac:dyDescent="0.25">
      <c r="B23" s="12" t="s">
        <v>1612</v>
      </c>
      <c r="C23" s="27" t="s">
        <v>143</v>
      </c>
      <c r="D23" s="12" t="s">
        <v>328</v>
      </c>
      <c r="E23" s="12" t="s">
        <v>425</v>
      </c>
      <c r="F23" s="17">
        <v>3451000</v>
      </c>
      <c r="G23" s="17">
        <v>12389.09</v>
      </c>
      <c r="H23" s="17">
        <v>2.95</v>
      </c>
    </row>
    <row r="24" spans="2:8" s="12" customFormat="1" x14ac:dyDescent="0.25">
      <c r="B24" s="12" t="s">
        <v>1835</v>
      </c>
      <c r="C24" s="27" t="s">
        <v>143</v>
      </c>
      <c r="D24" s="12" t="s">
        <v>266</v>
      </c>
      <c r="E24" s="12" t="s">
        <v>814</v>
      </c>
      <c r="F24" s="17">
        <v>6800000</v>
      </c>
      <c r="G24" s="17">
        <v>10285</v>
      </c>
      <c r="H24" s="17">
        <v>2.4500000000000002</v>
      </c>
    </row>
    <row r="25" spans="2:8" s="12" customFormat="1" x14ac:dyDescent="0.25">
      <c r="B25" s="12" t="s">
        <v>1714</v>
      </c>
      <c r="C25" s="27" t="s">
        <v>143</v>
      </c>
      <c r="D25" s="12" t="s">
        <v>264</v>
      </c>
      <c r="E25" s="12" t="s">
        <v>612</v>
      </c>
      <c r="F25" s="17">
        <v>270000</v>
      </c>
      <c r="G25" s="17">
        <v>9588.51</v>
      </c>
      <c r="H25" s="17">
        <v>2.2799999999999998</v>
      </c>
    </row>
    <row r="26" spans="2:8" s="12" customFormat="1" x14ac:dyDescent="0.25">
      <c r="B26" s="12" t="s">
        <v>1648</v>
      </c>
      <c r="C26" s="27" t="s">
        <v>143</v>
      </c>
      <c r="D26" s="12" t="s">
        <v>266</v>
      </c>
      <c r="E26" s="12" t="s">
        <v>475</v>
      </c>
      <c r="F26" s="17">
        <v>2047316</v>
      </c>
      <c r="G26" s="17">
        <v>8940.6299999999992</v>
      </c>
      <c r="H26" s="17">
        <v>2.13</v>
      </c>
    </row>
    <row r="27" spans="2:8" s="12" customFormat="1" x14ac:dyDescent="0.25">
      <c r="B27" s="12" t="s">
        <v>1720</v>
      </c>
      <c r="C27" s="27" t="s">
        <v>143</v>
      </c>
      <c r="D27" s="12" t="s">
        <v>335</v>
      </c>
      <c r="E27" s="12" t="s">
        <v>618</v>
      </c>
      <c r="F27" s="17">
        <v>641700</v>
      </c>
      <c r="G27" s="17">
        <v>8236.86</v>
      </c>
      <c r="H27" s="17">
        <v>1.96</v>
      </c>
    </row>
    <row r="28" spans="2:8" s="12" customFormat="1" x14ac:dyDescent="0.25">
      <c r="B28" s="12" t="s">
        <v>1704</v>
      </c>
      <c r="C28" s="27" t="s">
        <v>143</v>
      </c>
      <c r="D28" s="12" t="s">
        <v>266</v>
      </c>
      <c r="E28" s="12" t="s">
        <v>589</v>
      </c>
      <c r="F28" s="17">
        <v>884405</v>
      </c>
      <c r="G28" s="17">
        <v>7519.65</v>
      </c>
      <c r="H28" s="17">
        <v>1.79</v>
      </c>
    </row>
    <row r="29" spans="2:8" s="12" customFormat="1" x14ac:dyDescent="0.25">
      <c r="B29" s="12" t="s">
        <v>1574</v>
      </c>
      <c r="C29" s="27" t="s">
        <v>143</v>
      </c>
      <c r="D29" s="12" t="s">
        <v>268</v>
      </c>
      <c r="E29" s="12" t="s">
        <v>351</v>
      </c>
      <c r="F29" s="17">
        <v>460000</v>
      </c>
      <c r="G29" s="17">
        <v>7251.9</v>
      </c>
      <c r="H29" s="17">
        <v>1.73</v>
      </c>
    </row>
    <row r="30" spans="2:8" s="12" customFormat="1" x14ac:dyDescent="0.25">
      <c r="B30" s="12" t="s">
        <v>1613</v>
      </c>
      <c r="C30" s="27" t="s">
        <v>143</v>
      </c>
      <c r="D30" s="12" t="s">
        <v>421</v>
      </c>
      <c r="E30" s="12" t="s">
        <v>426</v>
      </c>
      <c r="F30" s="17">
        <v>765000</v>
      </c>
      <c r="G30" s="17">
        <v>7060.95</v>
      </c>
      <c r="H30" s="17">
        <v>1.68</v>
      </c>
    </row>
    <row r="31" spans="2:8" s="12" customFormat="1" x14ac:dyDescent="0.25">
      <c r="B31" s="12" t="s">
        <v>1632</v>
      </c>
      <c r="C31" s="27" t="s">
        <v>143</v>
      </c>
      <c r="D31" s="12" t="s">
        <v>455</v>
      </c>
      <c r="E31" s="12" t="s">
        <v>456</v>
      </c>
      <c r="F31" s="17">
        <v>2350000</v>
      </c>
      <c r="G31" s="17">
        <v>6954.83</v>
      </c>
      <c r="H31" s="17">
        <v>1.66</v>
      </c>
    </row>
    <row r="32" spans="2:8" s="12" customFormat="1" x14ac:dyDescent="0.25">
      <c r="B32" s="12" t="s">
        <v>1528</v>
      </c>
      <c r="C32" s="27" t="s">
        <v>143</v>
      </c>
      <c r="D32" s="12" t="s">
        <v>270</v>
      </c>
      <c r="E32" s="12" t="s">
        <v>271</v>
      </c>
      <c r="F32" s="17">
        <v>70000</v>
      </c>
      <c r="G32" s="17">
        <v>6940.85</v>
      </c>
      <c r="H32" s="17">
        <v>1.65</v>
      </c>
    </row>
    <row r="33" spans="2:8" s="12" customFormat="1" x14ac:dyDescent="0.25">
      <c r="B33" s="12" t="s">
        <v>1614</v>
      </c>
      <c r="C33" s="27" t="s">
        <v>143</v>
      </c>
      <c r="D33" s="12" t="s">
        <v>275</v>
      </c>
      <c r="E33" s="12" t="s">
        <v>427</v>
      </c>
      <c r="F33" s="17">
        <v>475000</v>
      </c>
      <c r="G33" s="17">
        <v>6934.05</v>
      </c>
      <c r="H33" s="17">
        <v>1.65</v>
      </c>
    </row>
    <row r="34" spans="2:8" s="12" customFormat="1" x14ac:dyDescent="0.25">
      <c r="B34" s="12" t="s">
        <v>1616</v>
      </c>
      <c r="C34" s="27" t="s">
        <v>143</v>
      </c>
      <c r="D34" s="12" t="s">
        <v>144</v>
      </c>
      <c r="E34" s="12" t="s">
        <v>429</v>
      </c>
      <c r="F34" s="17">
        <v>510000</v>
      </c>
      <c r="G34" s="17">
        <v>6752.91</v>
      </c>
      <c r="H34" s="17">
        <v>1.61</v>
      </c>
    </row>
    <row r="35" spans="2:8" s="12" customFormat="1" x14ac:dyDescent="0.25">
      <c r="B35" s="12" t="s">
        <v>1757</v>
      </c>
      <c r="C35" s="27" t="s">
        <v>143</v>
      </c>
      <c r="D35" s="12" t="s">
        <v>261</v>
      </c>
      <c r="E35" s="12" t="s">
        <v>663</v>
      </c>
      <c r="F35" s="17">
        <v>490000</v>
      </c>
      <c r="G35" s="17">
        <v>6662.53</v>
      </c>
      <c r="H35" s="17">
        <v>1.59</v>
      </c>
    </row>
    <row r="36" spans="2:8" s="12" customFormat="1" x14ac:dyDescent="0.25">
      <c r="B36" s="12" t="s">
        <v>1670</v>
      </c>
      <c r="C36" s="27" t="s">
        <v>143</v>
      </c>
      <c r="D36" s="12" t="s">
        <v>270</v>
      </c>
      <c r="E36" s="12" t="s">
        <v>538</v>
      </c>
      <c r="F36" s="17">
        <v>1000000</v>
      </c>
      <c r="G36" s="17">
        <v>6340.5</v>
      </c>
      <c r="H36" s="17">
        <v>1.51</v>
      </c>
    </row>
    <row r="37" spans="2:8" s="12" customFormat="1" x14ac:dyDescent="0.25">
      <c r="B37" s="12" t="s">
        <v>1801</v>
      </c>
      <c r="C37" s="27" t="s">
        <v>143</v>
      </c>
      <c r="D37" s="12" t="s">
        <v>285</v>
      </c>
      <c r="E37" s="12" t="s">
        <v>735</v>
      </c>
      <c r="F37" s="17">
        <v>1275000</v>
      </c>
      <c r="G37" s="17">
        <v>6278.74</v>
      </c>
      <c r="H37" s="17">
        <v>1.49</v>
      </c>
    </row>
    <row r="38" spans="2:8" s="12" customFormat="1" x14ac:dyDescent="0.25">
      <c r="B38" s="12" t="s">
        <v>1800</v>
      </c>
      <c r="C38" s="27" t="s">
        <v>143</v>
      </c>
      <c r="D38" s="12" t="s">
        <v>285</v>
      </c>
      <c r="E38" s="12" t="s">
        <v>734</v>
      </c>
      <c r="F38" s="17">
        <v>1155000</v>
      </c>
      <c r="G38" s="17">
        <v>6211.01</v>
      </c>
      <c r="H38" s="17">
        <v>1.48</v>
      </c>
    </row>
    <row r="39" spans="2:8" s="12" customFormat="1" x14ac:dyDescent="0.25">
      <c r="B39" s="12" t="s">
        <v>1679</v>
      </c>
      <c r="C39" s="27" t="s">
        <v>143</v>
      </c>
      <c r="D39" s="12" t="s">
        <v>549</v>
      </c>
      <c r="E39" s="12" t="s">
        <v>550</v>
      </c>
      <c r="F39" s="17">
        <v>900000</v>
      </c>
      <c r="G39" s="17">
        <v>6204.15</v>
      </c>
      <c r="H39" s="17">
        <v>1.48</v>
      </c>
    </row>
    <row r="40" spans="2:8" s="12" customFormat="1" x14ac:dyDescent="0.25">
      <c r="B40" s="12" t="s">
        <v>1544</v>
      </c>
      <c r="C40" s="27" t="s">
        <v>143</v>
      </c>
      <c r="D40" s="12" t="s">
        <v>295</v>
      </c>
      <c r="E40" s="12" t="s">
        <v>296</v>
      </c>
      <c r="F40" s="17">
        <v>375000</v>
      </c>
      <c r="G40" s="17">
        <v>5927.81</v>
      </c>
      <c r="H40" s="17">
        <v>1.41</v>
      </c>
    </row>
    <row r="41" spans="2:8" s="12" customFormat="1" x14ac:dyDescent="0.25">
      <c r="B41" s="12" t="s">
        <v>1787</v>
      </c>
      <c r="C41" s="27" t="s">
        <v>143</v>
      </c>
      <c r="D41" s="12" t="s">
        <v>250</v>
      </c>
      <c r="E41" s="12" t="s">
        <v>710</v>
      </c>
      <c r="F41" s="17">
        <v>3600000</v>
      </c>
      <c r="G41" s="17">
        <v>5833.8</v>
      </c>
      <c r="H41" s="17">
        <v>1.39</v>
      </c>
    </row>
    <row r="42" spans="2:8" s="12" customFormat="1" x14ac:dyDescent="0.25">
      <c r="B42" s="12" t="s">
        <v>1697</v>
      </c>
      <c r="C42" s="27" t="s">
        <v>143</v>
      </c>
      <c r="D42" s="12" t="s">
        <v>275</v>
      </c>
      <c r="E42" s="12" t="s">
        <v>582</v>
      </c>
      <c r="F42" s="17">
        <v>400000</v>
      </c>
      <c r="G42" s="17">
        <v>5788.8</v>
      </c>
      <c r="H42" s="17">
        <v>1.38</v>
      </c>
    </row>
    <row r="43" spans="2:8" s="12" customFormat="1" x14ac:dyDescent="0.25">
      <c r="B43" s="12" t="s">
        <v>1846</v>
      </c>
      <c r="C43" s="27" t="s">
        <v>143</v>
      </c>
      <c r="D43" s="12" t="s">
        <v>304</v>
      </c>
      <c r="E43" s="12" t="s">
        <v>851</v>
      </c>
      <c r="F43" s="17">
        <v>441000</v>
      </c>
      <c r="G43" s="17">
        <v>5772.91</v>
      </c>
      <c r="H43" s="17">
        <v>1.37</v>
      </c>
    </row>
    <row r="44" spans="2:8" s="12" customFormat="1" x14ac:dyDescent="0.25">
      <c r="B44" s="12" t="s">
        <v>1600</v>
      </c>
      <c r="C44" s="27" t="s">
        <v>143</v>
      </c>
      <c r="D44" s="12" t="s">
        <v>264</v>
      </c>
      <c r="E44" s="12" t="s">
        <v>391</v>
      </c>
      <c r="F44" s="17">
        <v>1000000</v>
      </c>
      <c r="G44" s="17">
        <v>5654</v>
      </c>
      <c r="H44" s="17">
        <v>1.35</v>
      </c>
    </row>
    <row r="45" spans="2:8" s="12" customFormat="1" x14ac:dyDescent="0.25">
      <c r="B45" s="12" t="s">
        <v>1758</v>
      </c>
      <c r="C45" s="27" t="s">
        <v>143</v>
      </c>
      <c r="D45" s="12" t="s">
        <v>386</v>
      </c>
      <c r="E45" s="12" t="s">
        <v>664</v>
      </c>
      <c r="F45" s="17">
        <v>150000</v>
      </c>
      <c r="G45" s="17">
        <v>5309.55</v>
      </c>
      <c r="H45" s="17">
        <v>1.26</v>
      </c>
    </row>
    <row r="46" spans="2:8" s="12" customFormat="1" x14ac:dyDescent="0.25">
      <c r="B46" s="12" t="s">
        <v>1840</v>
      </c>
      <c r="C46" s="27" t="s">
        <v>143</v>
      </c>
      <c r="D46" s="12" t="s">
        <v>266</v>
      </c>
      <c r="E46" s="12" t="s">
        <v>844</v>
      </c>
      <c r="F46" s="17">
        <v>117000</v>
      </c>
      <c r="G46" s="17">
        <v>4950.3900000000003</v>
      </c>
      <c r="H46" s="17">
        <v>1.18</v>
      </c>
    </row>
    <row r="47" spans="2:8" s="12" customFormat="1" x14ac:dyDescent="0.25">
      <c r="B47" s="12" t="s">
        <v>1969</v>
      </c>
      <c r="C47" s="27" t="s">
        <v>143</v>
      </c>
      <c r="D47" s="12" t="s">
        <v>264</v>
      </c>
      <c r="E47" s="12" t="s">
        <v>1150</v>
      </c>
      <c r="F47" s="17">
        <v>117498</v>
      </c>
      <c r="G47" s="17">
        <v>4817.18</v>
      </c>
      <c r="H47" s="17">
        <v>1.1499999999999999</v>
      </c>
    </row>
    <row r="48" spans="2:8" s="12" customFormat="1" x14ac:dyDescent="0.25">
      <c r="B48" s="12" t="s">
        <v>857</v>
      </c>
      <c r="C48" s="27" t="s">
        <v>143</v>
      </c>
      <c r="D48" s="12" t="s">
        <v>324</v>
      </c>
      <c r="E48" s="12" t="s">
        <v>858</v>
      </c>
      <c r="F48" s="17">
        <v>4608000</v>
      </c>
      <c r="G48" s="17">
        <v>4709.38</v>
      </c>
      <c r="H48" s="17">
        <v>1.1200000000000001</v>
      </c>
    </row>
    <row r="49" spans="2:8" s="12" customFormat="1" x14ac:dyDescent="0.25">
      <c r="B49" s="12" t="s">
        <v>1538</v>
      </c>
      <c r="C49" s="27" t="s">
        <v>143</v>
      </c>
      <c r="D49" s="12" t="s">
        <v>287</v>
      </c>
      <c r="E49" s="12" t="s">
        <v>288</v>
      </c>
      <c r="F49" s="17">
        <v>505000</v>
      </c>
      <c r="G49" s="17">
        <v>4588.68</v>
      </c>
      <c r="H49" s="17">
        <v>1.0900000000000001</v>
      </c>
    </row>
    <row r="50" spans="2:8" s="12" customFormat="1" x14ac:dyDescent="0.25">
      <c r="B50" s="12" t="s">
        <v>1651</v>
      </c>
      <c r="C50" s="27" t="s">
        <v>143</v>
      </c>
      <c r="D50" s="12" t="s">
        <v>478</v>
      </c>
      <c r="E50" s="12" t="s">
        <v>479</v>
      </c>
      <c r="F50" s="17">
        <v>257889</v>
      </c>
      <c r="G50" s="17">
        <v>4473.7299999999996</v>
      </c>
      <c r="H50" s="17">
        <v>1.07</v>
      </c>
    </row>
    <row r="51" spans="2:8" s="12" customFormat="1" x14ac:dyDescent="0.25">
      <c r="B51" s="12" t="s">
        <v>1997</v>
      </c>
      <c r="C51" s="27" t="s">
        <v>143</v>
      </c>
      <c r="D51" s="12" t="s">
        <v>297</v>
      </c>
      <c r="E51" s="12" t="s">
        <v>1249</v>
      </c>
      <c r="F51" s="17">
        <v>205968</v>
      </c>
      <c r="G51" s="17">
        <v>4312.76</v>
      </c>
      <c r="H51" s="17">
        <v>1.03</v>
      </c>
    </row>
    <row r="52" spans="2:8" s="12" customFormat="1" x14ac:dyDescent="0.25">
      <c r="B52" s="12" t="s">
        <v>1853</v>
      </c>
      <c r="C52" s="27" t="s">
        <v>143</v>
      </c>
      <c r="D52" s="12" t="s">
        <v>738</v>
      </c>
      <c r="E52" s="12" t="s">
        <v>861</v>
      </c>
      <c r="F52" s="17">
        <v>400000</v>
      </c>
      <c r="G52" s="17">
        <v>4301.8</v>
      </c>
      <c r="H52" s="17">
        <v>1.02</v>
      </c>
    </row>
    <row r="53" spans="2:8" s="12" customFormat="1" x14ac:dyDescent="0.25">
      <c r="B53" s="12" t="s">
        <v>1066</v>
      </c>
      <c r="C53" s="27" t="s">
        <v>143</v>
      </c>
      <c r="D53" s="12" t="s">
        <v>300</v>
      </c>
      <c r="E53" s="12" t="s">
        <v>1067</v>
      </c>
      <c r="F53" s="17">
        <v>1483366</v>
      </c>
      <c r="G53" s="17">
        <v>4234.2700000000004</v>
      </c>
      <c r="H53" s="17">
        <v>1.01</v>
      </c>
    </row>
    <row r="54" spans="2:8" s="12" customFormat="1" x14ac:dyDescent="0.25">
      <c r="B54" s="12" t="s">
        <v>1669</v>
      </c>
      <c r="C54" s="27" t="s">
        <v>143</v>
      </c>
      <c r="D54" s="12" t="s">
        <v>536</v>
      </c>
      <c r="E54" s="12" t="s">
        <v>537</v>
      </c>
      <c r="F54" s="17">
        <v>850000</v>
      </c>
      <c r="G54" s="17">
        <v>4175.2</v>
      </c>
      <c r="H54" s="17">
        <v>0.99</v>
      </c>
    </row>
    <row r="55" spans="2:8" s="12" customFormat="1" x14ac:dyDescent="0.25">
      <c r="B55" s="12" t="s">
        <v>1696</v>
      </c>
      <c r="C55" s="27" t="s">
        <v>143</v>
      </c>
      <c r="D55" s="12" t="s">
        <v>295</v>
      </c>
      <c r="E55" s="12" t="s">
        <v>581</v>
      </c>
      <c r="F55" s="17">
        <v>300000</v>
      </c>
      <c r="G55" s="17">
        <v>4159.2</v>
      </c>
      <c r="H55" s="17">
        <v>0.99</v>
      </c>
    </row>
    <row r="56" spans="2:8" s="12" customFormat="1" x14ac:dyDescent="0.25">
      <c r="B56" s="12" t="s">
        <v>1250</v>
      </c>
      <c r="C56" s="27" t="s">
        <v>143</v>
      </c>
      <c r="D56" s="12" t="s">
        <v>266</v>
      </c>
      <c r="E56" s="12" t="s">
        <v>1251</v>
      </c>
      <c r="F56" s="17">
        <v>740000</v>
      </c>
      <c r="G56" s="17">
        <v>4123.6499999999996</v>
      </c>
      <c r="H56" s="17">
        <v>0.98</v>
      </c>
    </row>
    <row r="57" spans="2:8" s="12" customFormat="1" x14ac:dyDescent="0.25">
      <c r="B57" s="12" t="s">
        <v>1952</v>
      </c>
      <c r="C57" s="27" t="s">
        <v>143</v>
      </c>
      <c r="D57" s="12" t="s">
        <v>275</v>
      </c>
      <c r="E57" s="12" t="s">
        <v>1047</v>
      </c>
      <c r="F57" s="17">
        <v>333100</v>
      </c>
      <c r="G57" s="17">
        <v>4054.66</v>
      </c>
      <c r="H57" s="17">
        <v>0.97</v>
      </c>
    </row>
    <row r="58" spans="2:8" s="12" customFormat="1" x14ac:dyDescent="0.25">
      <c r="B58" s="12" t="s">
        <v>1583</v>
      </c>
      <c r="C58" s="27" t="s">
        <v>143</v>
      </c>
      <c r="D58" s="12" t="s">
        <v>335</v>
      </c>
      <c r="E58" s="12" t="s">
        <v>366</v>
      </c>
      <c r="F58" s="17">
        <v>1013513</v>
      </c>
      <c r="G58" s="17">
        <v>3907.09</v>
      </c>
      <c r="H58" s="17">
        <v>0.93</v>
      </c>
    </row>
    <row r="59" spans="2:8" s="12" customFormat="1" x14ac:dyDescent="0.25">
      <c r="B59" s="12" t="s">
        <v>1841</v>
      </c>
      <c r="C59" s="27" t="s">
        <v>143</v>
      </c>
      <c r="D59" s="12" t="s">
        <v>261</v>
      </c>
      <c r="E59" s="12" t="s">
        <v>845</v>
      </c>
      <c r="F59" s="17">
        <v>321604</v>
      </c>
      <c r="G59" s="17">
        <v>3876.29</v>
      </c>
      <c r="H59" s="17">
        <v>0.92</v>
      </c>
    </row>
    <row r="60" spans="2:8" s="12" customFormat="1" x14ac:dyDescent="0.25">
      <c r="B60" s="12" t="s">
        <v>1180</v>
      </c>
      <c r="C60" s="27" t="s">
        <v>143</v>
      </c>
      <c r="D60" s="12" t="s">
        <v>363</v>
      </c>
      <c r="E60" s="12" t="s">
        <v>1181</v>
      </c>
      <c r="F60" s="17">
        <v>762003</v>
      </c>
      <c r="G60" s="17">
        <v>3658</v>
      </c>
      <c r="H60" s="17">
        <v>0.87</v>
      </c>
    </row>
    <row r="61" spans="2:8" s="12" customFormat="1" x14ac:dyDescent="0.25">
      <c r="B61" s="12" t="s">
        <v>1833</v>
      </c>
      <c r="C61" s="27" t="s">
        <v>143</v>
      </c>
      <c r="D61" s="12" t="s">
        <v>285</v>
      </c>
      <c r="E61" s="12" t="s">
        <v>807</v>
      </c>
      <c r="F61" s="17">
        <v>525000</v>
      </c>
      <c r="G61" s="17">
        <v>3633.53</v>
      </c>
      <c r="H61" s="17">
        <v>0.87</v>
      </c>
    </row>
    <row r="62" spans="2:8" s="12" customFormat="1" x14ac:dyDescent="0.25">
      <c r="B62" s="12" t="s">
        <v>1512</v>
      </c>
      <c r="C62" s="27" t="s">
        <v>143</v>
      </c>
      <c r="D62" s="12" t="s">
        <v>324</v>
      </c>
      <c r="E62" s="12" t="s">
        <v>855</v>
      </c>
      <c r="F62" s="17">
        <v>700000</v>
      </c>
      <c r="G62" s="17">
        <v>3628.45</v>
      </c>
      <c r="H62" s="17">
        <v>0.86</v>
      </c>
    </row>
    <row r="63" spans="2:8" s="12" customFormat="1" x14ac:dyDescent="0.25">
      <c r="B63" s="12" t="s">
        <v>1562</v>
      </c>
      <c r="C63" s="27" t="s">
        <v>143</v>
      </c>
      <c r="D63" s="12" t="s">
        <v>324</v>
      </c>
      <c r="E63" s="12" t="s">
        <v>325</v>
      </c>
      <c r="F63" s="17">
        <v>725000</v>
      </c>
      <c r="G63" s="17">
        <v>3581.5</v>
      </c>
      <c r="H63" s="17">
        <v>0.85</v>
      </c>
    </row>
    <row r="64" spans="2:8" s="12" customFormat="1" x14ac:dyDescent="0.25">
      <c r="B64" s="12" t="s">
        <v>1790</v>
      </c>
      <c r="C64" s="27" t="s">
        <v>143</v>
      </c>
      <c r="D64" s="12" t="s">
        <v>250</v>
      </c>
      <c r="E64" s="12" t="s">
        <v>713</v>
      </c>
      <c r="F64" s="17">
        <v>2500000</v>
      </c>
      <c r="G64" s="17">
        <v>3577.5</v>
      </c>
      <c r="H64" s="17">
        <v>0.85</v>
      </c>
    </row>
    <row r="65" spans="2:8" s="12" customFormat="1" x14ac:dyDescent="0.25">
      <c r="B65" s="12" t="s">
        <v>1623</v>
      </c>
      <c r="C65" s="27" t="s">
        <v>143</v>
      </c>
      <c r="D65" s="12" t="s">
        <v>144</v>
      </c>
      <c r="E65" s="12" t="s">
        <v>437</v>
      </c>
      <c r="F65" s="17">
        <v>260000</v>
      </c>
      <c r="G65" s="17">
        <v>3193.97</v>
      </c>
      <c r="H65" s="17">
        <v>0.76</v>
      </c>
    </row>
    <row r="66" spans="2:8" s="12" customFormat="1" x14ac:dyDescent="0.25">
      <c r="B66" s="12" t="s">
        <v>1845</v>
      </c>
      <c r="C66" s="27" t="s">
        <v>143</v>
      </c>
      <c r="D66" s="12" t="s">
        <v>259</v>
      </c>
      <c r="E66" s="12" t="s">
        <v>850</v>
      </c>
      <c r="F66" s="17">
        <v>1000000</v>
      </c>
      <c r="G66" s="17">
        <v>3179</v>
      </c>
      <c r="H66" s="17">
        <v>0.76</v>
      </c>
    </row>
    <row r="67" spans="2:8" s="12" customFormat="1" x14ac:dyDescent="0.25">
      <c r="B67" s="12" t="s">
        <v>1998</v>
      </c>
      <c r="C67" s="27" t="s">
        <v>143</v>
      </c>
      <c r="D67" s="12" t="s">
        <v>293</v>
      </c>
      <c r="E67" s="12" t="s">
        <v>1252</v>
      </c>
      <c r="F67" s="17">
        <v>199536</v>
      </c>
      <c r="G67" s="17">
        <v>2957.02</v>
      </c>
      <c r="H67" s="17">
        <v>0.7</v>
      </c>
    </row>
    <row r="68" spans="2:8" s="12" customFormat="1" x14ac:dyDescent="0.25">
      <c r="B68" s="12" t="s">
        <v>1738</v>
      </c>
      <c r="C68" s="27" t="s">
        <v>143</v>
      </c>
      <c r="D68" s="12" t="s">
        <v>309</v>
      </c>
      <c r="E68" s="12" t="s">
        <v>639</v>
      </c>
      <c r="F68" s="17">
        <v>917553</v>
      </c>
      <c r="G68" s="17">
        <v>2660.9</v>
      </c>
      <c r="H68" s="17">
        <v>0.63</v>
      </c>
    </row>
    <row r="69" spans="2:8" s="12" customFormat="1" x14ac:dyDescent="0.25">
      <c r="B69" s="12" t="s">
        <v>482</v>
      </c>
      <c r="C69" s="27" t="s">
        <v>143</v>
      </c>
      <c r="D69" s="12" t="s">
        <v>285</v>
      </c>
      <c r="E69" s="12" t="s">
        <v>483</v>
      </c>
      <c r="F69" s="17">
        <v>675000</v>
      </c>
      <c r="G69" s="17">
        <v>2324.36</v>
      </c>
      <c r="H69" s="17">
        <v>0.55000000000000004</v>
      </c>
    </row>
    <row r="70" spans="2:8" s="12" customFormat="1" x14ac:dyDescent="0.25">
      <c r="B70" s="12" t="s">
        <v>1610</v>
      </c>
      <c r="C70" s="27" t="s">
        <v>143</v>
      </c>
      <c r="D70" s="12" t="s">
        <v>285</v>
      </c>
      <c r="E70" s="12" t="s">
        <v>423</v>
      </c>
      <c r="F70" s="17">
        <v>33000</v>
      </c>
      <c r="G70" s="17">
        <v>2210.2399999999998</v>
      </c>
      <c r="H70" s="17">
        <v>0.53</v>
      </c>
    </row>
    <row r="71" spans="2:8" s="12" customFormat="1" x14ac:dyDescent="0.25">
      <c r="B71" s="12" t="s">
        <v>1855</v>
      </c>
      <c r="C71" s="27" t="s">
        <v>143</v>
      </c>
      <c r="D71" s="12" t="s">
        <v>285</v>
      </c>
      <c r="E71" s="12" t="s">
        <v>863</v>
      </c>
      <c r="F71" s="17">
        <v>262989</v>
      </c>
      <c r="G71" s="17">
        <v>2090.37</v>
      </c>
      <c r="H71" s="17">
        <v>0.5</v>
      </c>
    </row>
    <row r="72" spans="2:8" s="12" customFormat="1" x14ac:dyDescent="0.25">
      <c r="B72" s="12" t="s">
        <v>1813</v>
      </c>
      <c r="C72" s="27" t="s">
        <v>143</v>
      </c>
      <c r="D72" s="12" t="s">
        <v>264</v>
      </c>
      <c r="E72" s="12" t="s">
        <v>756</v>
      </c>
      <c r="F72" s="17">
        <v>34315</v>
      </c>
      <c r="G72" s="17">
        <v>1261.52</v>
      </c>
      <c r="H72" s="17">
        <v>0.3</v>
      </c>
    </row>
    <row r="73" spans="2:8" s="12" customFormat="1" x14ac:dyDescent="0.25">
      <c r="B73" s="12" t="s">
        <v>1862</v>
      </c>
      <c r="C73" s="27" t="s">
        <v>143</v>
      </c>
      <c r="D73" s="12" t="s">
        <v>315</v>
      </c>
      <c r="E73" s="12" t="s">
        <v>890</v>
      </c>
      <c r="F73" s="17">
        <v>96428</v>
      </c>
      <c r="G73" s="17">
        <v>951.5</v>
      </c>
      <c r="H73" s="17">
        <v>0.23</v>
      </c>
    </row>
    <row r="74" spans="2:8" s="12" customFormat="1" x14ac:dyDescent="0.25">
      <c r="B74" s="11" t="s">
        <v>155</v>
      </c>
      <c r="C74" s="62"/>
      <c r="D74" s="11"/>
      <c r="E74" s="11"/>
      <c r="F74" s="60"/>
      <c r="G74" s="60">
        <f>SUM(G12:G73)</f>
        <v>409296.4</v>
      </c>
      <c r="H74" s="60">
        <f>SUM(H12:H73)</f>
        <v>97.460000000000036</v>
      </c>
    </row>
    <row r="75" spans="2:8" s="12" customFormat="1" x14ac:dyDescent="0.25">
      <c r="B75" s="11" t="s">
        <v>156</v>
      </c>
      <c r="C75" s="62"/>
      <c r="D75" s="11"/>
      <c r="E75" s="11"/>
      <c r="F75" s="60"/>
      <c r="G75" s="60">
        <v>91.44</v>
      </c>
      <c r="H75" s="60">
        <v>0.02</v>
      </c>
    </row>
    <row r="76" spans="2:8" s="12" customFormat="1" x14ac:dyDescent="0.25">
      <c r="B76" s="11" t="s">
        <v>157</v>
      </c>
      <c r="C76" s="62"/>
      <c r="D76" s="11"/>
      <c r="E76" s="11"/>
      <c r="F76" s="60"/>
      <c r="G76" s="60">
        <v>409387.84</v>
      </c>
      <c r="H76" s="60">
        <v>97.48</v>
      </c>
    </row>
    <row r="77" spans="2:8" s="12" customFormat="1" x14ac:dyDescent="0.25">
      <c r="B77" s="11" t="s">
        <v>231</v>
      </c>
      <c r="C77" s="62"/>
      <c r="D77" s="11"/>
      <c r="E77" s="11"/>
      <c r="F77" s="60"/>
      <c r="G77" s="60">
        <v>10598.955497609977</v>
      </c>
      <c r="H77" s="60">
        <v>2.519999999999996</v>
      </c>
    </row>
    <row r="78" spans="2:8" s="12" customFormat="1" x14ac:dyDescent="0.25">
      <c r="B78" s="11" t="s">
        <v>159</v>
      </c>
      <c r="C78" s="62"/>
      <c r="D78" s="11"/>
      <c r="E78" s="11"/>
      <c r="F78" s="60"/>
      <c r="G78" s="60">
        <v>419986.79549761</v>
      </c>
      <c r="H78" s="60">
        <v>100</v>
      </c>
    </row>
    <row r="79" spans="2:8" s="12" customFormat="1" x14ac:dyDescent="0.25">
      <c r="B79" s="12" t="s">
        <v>160</v>
      </c>
      <c r="C79" s="27"/>
      <c r="F79" s="17"/>
      <c r="G79" s="17"/>
      <c r="H79" s="17"/>
    </row>
    <row r="80" spans="2:8" s="12" customFormat="1" x14ac:dyDescent="0.25">
      <c r="B80" s="11" t="s">
        <v>161</v>
      </c>
      <c r="C80" s="27"/>
      <c r="F80" s="17"/>
      <c r="G80" s="17"/>
      <c r="H80" s="17"/>
    </row>
    <row r="81" spans="2:8" s="12" customFormat="1" x14ac:dyDescent="0.25">
      <c r="B81" s="11" t="s">
        <v>162</v>
      </c>
      <c r="C81" s="27" t="s">
        <v>163</v>
      </c>
      <c r="F81" s="17"/>
      <c r="G81" s="17"/>
      <c r="H81" s="17"/>
    </row>
    <row r="82" spans="2:8" s="12" customFormat="1" x14ac:dyDescent="0.25">
      <c r="B82" s="11" t="s">
        <v>166</v>
      </c>
      <c r="C82" s="27" t="s">
        <v>165</v>
      </c>
      <c r="F82" s="17"/>
      <c r="G82" s="17"/>
      <c r="H82" s="17"/>
    </row>
    <row r="83" spans="2:8" s="12" customFormat="1" x14ac:dyDescent="0.25">
      <c r="B83" s="11" t="s">
        <v>167</v>
      </c>
      <c r="C83" s="27" t="s">
        <v>165</v>
      </c>
      <c r="F83" s="17"/>
      <c r="G83" s="17"/>
      <c r="H83" s="17"/>
    </row>
    <row r="84" spans="2:8" s="12" customFormat="1" x14ac:dyDescent="0.25">
      <c r="B84" s="11" t="s">
        <v>168</v>
      </c>
      <c r="C84" s="27" t="s">
        <v>169</v>
      </c>
      <c r="F84" s="17"/>
      <c r="G84" s="17"/>
      <c r="H84" s="17"/>
    </row>
    <row r="85" spans="2:8" s="12" customFormat="1" x14ac:dyDescent="0.25">
      <c r="B85" s="11" t="s">
        <v>1253</v>
      </c>
      <c r="C85" s="62"/>
      <c r="F85" s="17"/>
      <c r="G85" s="17"/>
      <c r="H85" s="17"/>
    </row>
    <row r="86" spans="2:8" s="12" customFormat="1" x14ac:dyDescent="0.25">
      <c r="B86" s="11" t="s">
        <v>1254</v>
      </c>
      <c r="C86" s="62"/>
      <c r="F86" s="17"/>
      <c r="G86" s="17"/>
      <c r="H86" s="17"/>
    </row>
    <row r="87" spans="2:8" s="12" customFormat="1" x14ac:dyDescent="0.25">
      <c r="B87" s="11" t="s">
        <v>1255</v>
      </c>
      <c r="C87" s="62"/>
      <c r="F87" s="17"/>
      <c r="G87" s="17"/>
      <c r="H87" s="17"/>
    </row>
    <row r="88" spans="2:8" s="12" customFormat="1" x14ac:dyDescent="0.25">
      <c r="B88" s="11" t="s">
        <v>1256</v>
      </c>
      <c r="C88" s="62"/>
      <c r="F88" s="17"/>
      <c r="G88" s="17"/>
      <c r="H88" s="17"/>
    </row>
    <row r="89" spans="2:8" s="12" customFormat="1" x14ac:dyDescent="0.25">
      <c r="B89" s="11" t="s">
        <v>1257</v>
      </c>
      <c r="C89" s="62"/>
      <c r="F89" s="17"/>
      <c r="G89" s="17"/>
      <c r="H89" s="17"/>
    </row>
    <row r="90" spans="2:8" s="12" customFormat="1" x14ac:dyDescent="0.25">
      <c r="B90" s="11" t="s">
        <v>1258</v>
      </c>
      <c r="C90" s="62"/>
      <c r="F90" s="17"/>
      <c r="G90" s="17"/>
      <c r="H90" s="17"/>
    </row>
    <row r="91" spans="2:8" s="12" customFormat="1" x14ac:dyDescent="0.25">
      <c r="B91" s="11" t="s">
        <v>1259</v>
      </c>
      <c r="C91" s="62"/>
      <c r="F91" s="17"/>
      <c r="G91" s="17"/>
      <c r="H91" s="17"/>
    </row>
    <row r="92" spans="2:8" s="12" customFormat="1" x14ac:dyDescent="0.25">
      <c r="B92" s="11" t="s">
        <v>1260</v>
      </c>
      <c r="C92" s="62"/>
      <c r="F92" s="17"/>
      <c r="G92" s="17"/>
      <c r="H92" s="17"/>
    </row>
    <row r="93" spans="2:8" s="12" customFormat="1" x14ac:dyDescent="0.25">
      <c r="B93" s="11" t="s">
        <v>1288</v>
      </c>
      <c r="C93" s="62"/>
      <c r="F93" s="17"/>
      <c r="G93" s="17"/>
      <c r="H93" s="17"/>
    </row>
    <row r="94" spans="2:8" s="12" customFormat="1" x14ac:dyDescent="0.25">
      <c r="B94" s="12" t="s">
        <v>174</v>
      </c>
      <c r="C94" s="27"/>
      <c r="F94" s="17"/>
      <c r="G94" s="17"/>
      <c r="H94" s="17"/>
    </row>
    <row r="95" spans="2:8" s="12" customFormat="1" x14ac:dyDescent="0.25">
      <c r="B95" s="12" t="s">
        <v>234</v>
      </c>
      <c r="C95" s="27"/>
      <c r="F95" s="17"/>
      <c r="G95" s="17"/>
      <c r="H95" s="17"/>
    </row>
    <row r="98" spans="2:8" s="12" customFormat="1" x14ac:dyDescent="0.25">
      <c r="B98" s="6" t="s">
        <v>1500</v>
      </c>
      <c r="C98" s="7"/>
      <c r="F98" s="17"/>
      <c r="G98" s="17"/>
      <c r="H98" s="17"/>
    </row>
    <row r="99" spans="2:8" s="12" customFormat="1" ht="30" x14ac:dyDescent="0.25">
      <c r="B99" s="6" t="s">
        <v>235</v>
      </c>
      <c r="C99" s="8" t="s">
        <v>236</v>
      </c>
      <c r="F99" s="17"/>
      <c r="G99" s="17"/>
      <c r="H99" s="17"/>
    </row>
    <row r="100" spans="2:8" s="12" customFormat="1" x14ac:dyDescent="0.25">
      <c r="B100" s="156" t="s">
        <v>237</v>
      </c>
      <c r="C100" s="2"/>
      <c r="F100" s="17"/>
      <c r="G100" s="17"/>
      <c r="H100" s="17"/>
    </row>
    <row r="101" spans="2:8" s="12" customFormat="1" x14ac:dyDescent="0.25">
      <c r="B101" s="156" t="s">
        <v>238</v>
      </c>
      <c r="C101" s="2"/>
      <c r="F101" s="17"/>
      <c r="G101" s="17"/>
      <c r="H101" s="17"/>
    </row>
    <row r="102" spans="2:8" s="12" customFormat="1" x14ac:dyDescent="0.25">
      <c r="B102" s="156" t="s">
        <v>239</v>
      </c>
      <c r="C102" s="2"/>
      <c r="F102" s="17"/>
      <c r="G102" s="17"/>
      <c r="H102" s="17"/>
    </row>
    <row r="103" spans="2:8" s="12" customFormat="1" x14ac:dyDescent="0.25">
      <c r="B103" s="156" t="s">
        <v>240</v>
      </c>
      <c r="C103" s="2"/>
      <c r="F103" s="17"/>
      <c r="G103" s="17"/>
      <c r="H103" s="17"/>
    </row>
    <row r="104" spans="2:8" s="12" customFormat="1" x14ac:dyDescent="0.25">
      <c r="B104" s="156" t="s">
        <v>241</v>
      </c>
      <c r="C104" s="2"/>
      <c r="F104" s="17"/>
      <c r="G104" s="17"/>
      <c r="H104" s="17"/>
    </row>
    <row r="105" spans="2:8" s="12" customFormat="1" x14ac:dyDescent="0.25">
      <c r="B105" s="156" t="s">
        <v>242</v>
      </c>
      <c r="C105" s="2"/>
      <c r="F105" s="17"/>
      <c r="G105" s="17"/>
      <c r="H105" s="17"/>
    </row>
    <row r="106" spans="2:8" s="12" customFormat="1" x14ac:dyDescent="0.25">
      <c r="B106" s="6" t="s">
        <v>243</v>
      </c>
      <c r="C106" s="7"/>
      <c r="F106" s="17"/>
      <c r="G106" s="17"/>
      <c r="H106" s="17"/>
    </row>
    <row r="108" spans="2:8" s="12" customFormat="1" x14ac:dyDescent="0.25">
      <c r="B108" s="156" t="s">
        <v>175</v>
      </c>
      <c r="C108" s="2"/>
      <c r="D108" s="156"/>
      <c r="F108" s="17"/>
      <c r="G108" s="17"/>
      <c r="H108" s="17"/>
    </row>
    <row r="109" spans="2:8" s="12" customFormat="1" ht="30" x14ac:dyDescent="0.25">
      <c r="B109" s="4" t="s">
        <v>176</v>
      </c>
      <c r="C109" s="3" t="s">
        <v>177</v>
      </c>
      <c r="D109" s="4" t="s">
        <v>178</v>
      </c>
      <c r="F109" s="17"/>
      <c r="G109" s="17"/>
      <c r="H109" s="17"/>
    </row>
    <row r="110" spans="2:8" s="12" customFormat="1" x14ac:dyDescent="0.25">
      <c r="B110" s="156" t="s">
        <v>165</v>
      </c>
      <c r="C110" s="2" t="s">
        <v>165</v>
      </c>
      <c r="D110" s="156" t="s">
        <v>165</v>
      </c>
      <c r="F110" s="17"/>
      <c r="G110" s="17"/>
      <c r="H110" s="17"/>
    </row>
    <row r="112" spans="2:8" s="12" customFormat="1" x14ac:dyDescent="0.25">
      <c r="B112" s="6" t="s">
        <v>179</v>
      </c>
      <c r="C112" s="14">
        <v>45443</v>
      </c>
      <c r="D112" s="156"/>
      <c r="E112" s="63"/>
      <c r="F112" s="69"/>
      <c r="G112" s="17"/>
      <c r="H112" s="17"/>
    </row>
    <row r="113" spans="2:8" s="12" customFormat="1" x14ac:dyDescent="0.25">
      <c r="B113" s="6" t="s">
        <v>180</v>
      </c>
      <c r="C113" s="7" t="s">
        <v>181</v>
      </c>
      <c r="D113" s="6" t="s">
        <v>182</v>
      </c>
      <c r="E113" s="64" t="s">
        <v>183</v>
      </c>
      <c r="F113" s="61" t="s">
        <v>184</v>
      </c>
      <c r="G113" s="60"/>
      <c r="H113" s="17"/>
    </row>
    <row r="114" spans="2:8" s="12" customFormat="1" x14ac:dyDescent="0.25">
      <c r="B114" s="67" t="s">
        <v>165</v>
      </c>
      <c r="C114" s="68" t="s">
        <v>165</v>
      </c>
      <c r="D114" s="67" t="s">
        <v>165</v>
      </c>
      <c r="E114" s="66" t="s">
        <v>165</v>
      </c>
      <c r="F114" s="65" t="s">
        <v>165</v>
      </c>
      <c r="G114" s="17"/>
      <c r="H114" s="17"/>
    </row>
    <row r="117" spans="2:8" s="12" customFormat="1" x14ac:dyDescent="0.25">
      <c r="B117" s="11" t="s">
        <v>185</v>
      </c>
      <c r="C117" s="27"/>
      <c r="F117" s="17"/>
      <c r="G117" s="17"/>
      <c r="H117" s="17"/>
    </row>
    <row r="118" spans="2:8" s="12" customFormat="1" x14ac:dyDescent="0.25">
      <c r="B118" s="11"/>
      <c r="C118" s="27"/>
      <c r="F118" s="17"/>
      <c r="G118" s="17"/>
      <c r="H118" s="17"/>
    </row>
    <row r="119" spans="2:8" s="12" customFormat="1" x14ac:dyDescent="0.25">
      <c r="B119" s="11" t="s">
        <v>186</v>
      </c>
      <c r="C119" s="27"/>
      <c r="F119" s="17"/>
      <c r="G119" s="17"/>
      <c r="H119" s="17"/>
    </row>
    <row r="120" spans="2:8" s="12" customFormat="1" x14ac:dyDescent="0.25">
      <c r="B120" s="6" t="s">
        <v>187</v>
      </c>
      <c r="C120" s="7" t="s">
        <v>188</v>
      </c>
      <c r="D120" s="11"/>
      <c r="F120" s="17"/>
      <c r="G120" s="17"/>
      <c r="H120" s="17"/>
    </row>
    <row r="121" spans="2:8" s="12" customFormat="1" x14ac:dyDescent="0.25">
      <c r="B121" s="156" t="s">
        <v>165</v>
      </c>
      <c r="C121" s="2" t="s">
        <v>165</v>
      </c>
      <c r="F121" s="17"/>
      <c r="G121" s="17"/>
      <c r="H121" s="17"/>
    </row>
    <row r="123" spans="2:8" s="12" customFormat="1" x14ac:dyDescent="0.25">
      <c r="B123" s="6" t="s">
        <v>189</v>
      </c>
      <c r="C123" s="7" t="s">
        <v>188</v>
      </c>
      <c r="F123" s="17"/>
      <c r="G123" s="17"/>
      <c r="H123" s="17"/>
    </row>
    <row r="124" spans="2:8" s="12" customFormat="1" x14ac:dyDescent="0.25">
      <c r="B124" s="156" t="s">
        <v>165</v>
      </c>
      <c r="C124" s="2" t="s">
        <v>165</v>
      </c>
      <c r="F124" s="17"/>
      <c r="G124" s="17"/>
      <c r="H124" s="17"/>
    </row>
    <row r="126" spans="2:8" s="12" customFormat="1" x14ac:dyDescent="0.25">
      <c r="B126" s="6" t="s">
        <v>165</v>
      </c>
      <c r="C126" s="7" t="s">
        <v>165</v>
      </c>
      <c r="F126" s="17"/>
      <c r="G126" s="17"/>
      <c r="H126" s="17"/>
    </row>
    <row r="127" spans="2:8" s="12" customFormat="1" x14ac:dyDescent="0.25">
      <c r="B127" s="156" t="s">
        <v>165</v>
      </c>
      <c r="C127" s="2" t="s">
        <v>165</v>
      </c>
      <c r="F127" s="17"/>
      <c r="G127" s="17"/>
      <c r="H127" s="17"/>
    </row>
    <row r="129" spans="2:8" s="12" customFormat="1" x14ac:dyDescent="0.25">
      <c r="B129" s="64" t="s">
        <v>190</v>
      </c>
      <c r="C129" s="7" t="s">
        <v>191</v>
      </c>
      <c r="F129" s="17"/>
      <c r="G129" s="17"/>
      <c r="H129" s="17"/>
    </row>
    <row r="130" spans="2:8" s="12" customFormat="1" x14ac:dyDescent="0.25">
      <c r="B130" s="63" t="s">
        <v>165</v>
      </c>
      <c r="C130" s="2" t="s">
        <v>165</v>
      </c>
      <c r="F130" s="17"/>
      <c r="G130" s="17"/>
      <c r="H130" s="17"/>
    </row>
    <row r="132" spans="2:8" s="12" customFormat="1" x14ac:dyDescent="0.25">
      <c r="B132" s="6" t="s">
        <v>192</v>
      </c>
      <c r="C132" s="7" t="s">
        <v>165</v>
      </c>
      <c r="F132" s="17"/>
      <c r="G132" s="17"/>
      <c r="H132" s="17"/>
    </row>
    <row r="134" spans="2:8" s="12" customFormat="1" x14ac:dyDescent="0.25">
      <c r="B134" s="6" t="s">
        <v>193</v>
      </c>
      <c r="C134" s="14">
        <v>45443</v>
      </c>
      <c r="D134" s="156"/>
      <c r="E134" s="63"/>
      <c r="F134" s="69"/>
      <c r="G134" s="17"/>
      <c r="H134" s="17"/>
    </row>
    <row r="135" spans="2:8" s="12" customFormat="1" x14ac:dyDescent="0.25">
      <c r="B135" s="6" t="s">
        <v>180</v>
      </c>
      <c r="C135" s="7" t="s">
        <v>181</v>
      </c>
      <c r="D135" s="6" t="s">
        <v>182</v>
      </c>
      <c r="E135" s="64" t="s">
        <v>183</v>
      </c>
      <c r="F135" s="61" t="s">
        <v>184</v>
      </c>
      <c r="G135" s="60"/>
      <c r="H135" s="17"/>
    </row>
    <row r="136" spans="2:8" s="12" customFormat="1" x14ac:dyDescent="0.25">
      <c r="B136" s="67" t="s">
        <v>165</v>
      </c>
      <c r="C136" s="68" t="s">
        <v>165</v>
      </c>
      <c r="D136" s="67" t="s">
        <v>165</v>
      </c>
      <c r="E136" s="66" t="s">
        <v>165</v>
      </c>
      <c r="F136" s="65" t="s">
        <v>165</v>
      </c>
      <c r="G136" s="17"/>
      <c r="H136" s="17"/>
    </row>
    <row r="137" spans="2:8" s="12" customFormat="1" x14ac:dyDescent="0.25">
      <c r="B137" s="11" t="s">
        <v>185</v>
      </c>
      <c r="C137" s="27"/>
      <c r="F137" s="17"/>
      <c r="G137" s="17"/>
      <c r="H137" s="17"/>
    </row>
    <row r="138" spans="2:8" s="12" customFormat="1" x14ac:dyDescent="0.25">
      <c r="B138" s="11"/>
      <c r="C138" s="27"/>
      <c r="F138" s="17"/>
      <c r="G138" s="17"/>
      <c r="H138" s="17"/>
    </row>
    <row r="139" spans="2:8" s="12" customFormat="1" x14ac:dyDescent="0.25">
      <c r="B139" s="11" t="s">
        <v>186</v>
      </c>
      <c r="C139" s="27"/>
      <c r="F139" s="17"/>
      <c r="G139" s="17"/>
      <c r="H139" s="17"/>
    </row>
    <row r="140" spans="2:8" s="12" customFormat="1" x14ac:dyDescent="0.25">
      <c r="B140" s="6" t="s">
        <v>187</v>
      </c>
      <c r="C140" s="7" t="s">
        <v>188</v>
      </c>
      <c r="D140" s="11"/>
      <c r="F140" s="17"/>
      <c r="G140" s="17"/>
      <c r="H140" s="17"/>
    </row>
    <row r="141" spans="2:8" s="12" customFormat="1" x14ac:dyDescent="0.25">
      <c r="B141" s="156" t="s">
        <v>165</v>
      </c>
      <c r="C141" s="2" t="s">
        <v>165</v>
      </c>
      <c r="F141" s="17"/>
      <c r="G141" s="17"/>
      <c r="H141" s="17"/>
    </row>
    <row r="143" spans="2:8" s="12" customFormat="1" x14ac:dyDescent="0.25">
      <c r="B143" s="6" t="s">
        <v>189</v>
      </c>
      <c r="C143" s="7" t="s">
        <v>188</v>
      </c>
      <c r="F143" s="17"/>
      <c r="G143" s="17"/>
      <c r="H143" s="17"/>
    </row>
    <row r="144" spans="2:8" s="12" customFormat="1" x14ac:dyDescent="0.25">
      <c r="B144" s="156" t="s">
        <v>165</v>
      </c>
      <c r="C144" s="2" t="s">
        <v>165</v>
      </c>
      <c r="F144" s="17"/>
      <c r="G144" s="17"/>
      <c r="H144" s="17"/>
    </row>
    <row r="146" spans="2:8" s="12" customFormat="1" x14ac:dyDescent="0.25">
      <c r="B146" s="6" t="s">
        <v>165</v>
      </c>
      <c r="C146" s="7" t="s">
        <v>165</v>
      </c>
      <c r="F146" s="17"/>
      <c r="G146" s="17"/>
      <c r="H146" s="17"/>
    </row>
    <row r="147" spans="2:8" s="12" customFormat="1" x14ac:dyDescent="0.25">
      <c r="B147" s="156" t="s">
        <v>165</v>
      </c>
      <c r="C147" s="2" t="s">
        <v>165</v>
      </c>
      <c r="F147" s="17"/>
      <c r="G147" s="17"/>
      <c r="H147" s="17"/>
    </row>
    <row r="149" spans="2:8" s="12" customFormat="1" x14ac:dyDescent="0.25">
      <c r="B149" s="64" t="s">
        <v>190</v>
      </c>
      <c r="C149" s="7" t="s">
        <v>191</v>
      </c>
      <c r="F149" s="17"/>
      <c r="G149" s="17"/>
      <c r="H149" s="17"/>
    </row>
    <row r="150" spans="2:8" s="12" customFormat="1" x14ac:dyDescent="0.25">
      <c r="B150" s="63" t="s">
        <v>165</v>
      </c>
      <c r="C150" s="2" t="s">
        <v>165</v>
      </c>
      <c r="F150" s="17"/>
      <c r="G150" s="17"/>
      <c r="H150" s="17"/>
    </row>
    <row r="152" spans="2:8" s="12" customFormat="1" x14ac:dyDescent="0.25">
      <c r="B152" s="6" t="s">
        <v>192</v>
      </c>
      <c r="C152" s="7" t="s">
        <v>165</v>
      </c>
      <c r="F152" s="17"/>
      <c r="G152" s="17"/>
      <c r="H152" s="17"/>
    </row>
    <row r="155" spans="2:8" s="12" customFormat="1" x14ac:dyDescent="0.25">
      <c r="B155" s="11" t="s">
        <v>194</v>
      </c>
      <c r="C155" s="27"/>
      <c r="F155" s="17"/>
      <c r="G155" s="17"/>
      <c r="H155" s="17"/>
    </row>
    <row r="157" spans="2:8" s="12" customFormat="1" x14ac:dyDescent="0.25">
      <c r="B157" s="6" t="s">
        <v>180</v>
      </c>
      <c r="C157" s="7" t="s">
        <v>195</v>
      </c>
      <c r="D157" s="6" t="s">
        <v>196</v>
      </c>
      <c r="E157" s="6" t="s">
        <v>197</v>
      </c>
      <c r="F157" s="60"/>
      <c r="G157" s="17"/>
      <c r="H157" s="17"/>
    </row>
    <row r="158" spans="2:8" s="12" customFormat="1" x14ac:dyDescent="0.25">
      <c r="B158" s="156" t="s">
        <v>165</v>
      </c>
      <c r="C158" s="2" t="s">
        <v>165</v>
      </c>
      <c r="D158" s="156" t="s">
        <v>165</v>
      </c>
      <c r="E158" s="156" t="s">
        <v>165</v>
      </c>
      <c r="F158" s="17"/>
      <c r="G158" s="17"/>
      <c r="H158" s="17"/>
    </row>
    <row r="161" spans="2:80" s="12" customFormat="1" x14ac:dyDescent="0.25">
      <c r="B161" s="11" t="s">
        <v>198</v>
      </c>
      <c r="C161" s="62" t="s">
        <v>165</v>
      </c>
      <c r="D161" s="11"/>
      <c r="E161" s="11"/>
      <c r="F161" s="60"/>
      <c r="G161" s="60"/>
      <c r="H161" s="60"/>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row>
    <row r="163" spans="2:80" s="12" customFormat="1" x14ac:dyDescent="0.25">
      <c r="B163" s="11" t="s">
        <v>199</v>
      </c>
      <c r="C163" s="27"/>
      <c r="F163" s="17"/>
      <c r="G163" s="17"/>
      <c r="H163" s="17"/>
    </row>
    <row r="165" spans="2:80" s="12" customFormat="1" x14ac:dyDescent="0.25">
      <c r="B165" s="6" t="s">
        <v>200</v>
      </c>
      <c r="C165" s="7" t="s">
        <v>188</v>
      </c>
      <c r="D165" s="11"/>
      <c r="F165" s="17"/>
      <c r="G165" s="17"/>
      <c r="H165" s="17"/>
    </row>
    <row r="166" spans="2:80" s="12" customFormat="1" x14ac:dyDescent="0.25">
      <c r="B166" s="156" t="s">
        <v>165</v>
      </c>
      <c r="C166" s="2" t="s">
        <v>165</v>
      </c>
      <c r="F166" s="17"/>
      <c r="G166" s="17"/>
      <c r="H166" s="17"/>
    </row>
    <row r="169" spans="2:80" s="12" customFormat="1" x14ac:dyDescent="0.25">
      <c r="B169" s="6" t="s">
        <v>201</v>
      </c>
      <c r="C169" s="7" t="s">
        <v>202</v>
      </c>
      <c r="D169" s="11"/>
      <c r="F169" s="17"/>
      <c r="G169" s="17"/>
      <c r="H169" s="17"/>
    </row>
    <row r="170" spans="2:80" s="12" customFormat="1" x14ac:dyDescent="0.25">
      <c r="B170" s="156" t="s">
        <v>165</v>
      </c>
      <c r="C170" s="2" t="s">
        <v>165</v>
      </c>
      <c r="F170" s="17"/>
      <c r="G170" s="17"/>
      <c r="H170" s="17"/>
    </row>
    <row r="173" spans="2:80" s="12" customFormat="1" x14ac:dyDescent="0.25">
      <c r="B173" s="11" t="s">
        <v>203</v>
      </c>
      <c r="C173" s="27"/>
      <c r="F173" s="17"/>
      <c r="G173" s="17"/>
      <c r="H173" s="17"/>
    </row>
    <row r="176" spans="2:80" s="12" customFormat="1" x14ac:dyDescent="0.25">
      <c r="B176" s="11" t="s">
        <v>204</v>
      </c>
      <c r="C176" s="27"/>
      <c r="F176" s="17"/>
      <c r="G176" s="17"/>
      <c r="H176" s="17"/>
    </row>
    <row r="178" spans="2:80" s="12" customFormat="1" x14ac:dyDescent="0.25">
      <c r="B178" s="6" t="s">
        <v>180</v>
      </c>
      <c r="C178" s="7" t="s">
        <v>205</v>
      </c>
      <c r="D178" s="6" t="s">
        <v>195</v>
      </c>
      <c r="E178" s="6" t="s">
        <v>196</v>
      </c>
      <c r="F178" s="61" t="s">
        <v>197</v>
      </c>
      <c r="G178" s="60"/>
      <c r="H178" s="17"/>
    </row>
    <row r="179" spans="2:80" s="12" customFormat="1" x14ac:dyDescent="0.25">
      <c r="B179" s="156" t="s">
        <v>165</v>
      </c>
      <c r="C179" s="2" t="s">
        <v>165</v>
      </c>
      <c r="D179" s="156" t="s">
        <v>165</v>
      </c>
      <c r="E179" s="156" t="s">
        <v>165</v>
      </c>
      <c r="F179" s="59" t="s">
        <v>165</v>
      </c>
      <c r="G179" s="17"/>
      <c r="H179" s="17"/>
    </row>
    <row r="182" spans="2:80" s="12" customFormat="1" x14ac:dyDescent="0.25">
      <c r="B182" s="11" t="s">
        <v>198</v>
      </c>
      <c r="C182" s="62" t="s">
        <v>165</v>
      </c>
      <c r="D182" s="11"/>
      <c r="E182" s="11"/>
      <c r="F182" s="60"/>
      <c r="G182" s="60"/>
      <c r="H182" s="60"/>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row>
    <row r="184" spans="2:80" s="12" customFormat="1" x14ac:dyDescent="0.25">
      <c r="B184" s="11" t="s">
        <v>199</v>
      </c>
      <c r="C184" s="27"/>
      <c r="F184" s="17"/>
      <c r="G184" s="17"/>
      <c r="H184" s="17"/>
    </row>
    <row r="186" spans="2:80" s="12" customFormat="1" x14ac:dyDescent="0.25">
      <c r="B186" s="6" t="s">
        <v>200</v>
      </c>
      <c r="C186" s="7" t="s">
        <v>188</v>
      </c>
      <c r="D186" s="11"/>
      <c r="F186" s="17"/>
      <c r="G186" s="17"/>
      <c r="H186" s="17"/>
    </row>
    <row r="187" spans="2:80" s="12" customFormat="1" x14ac:dyDescent="0.25">
      <c r="B187" s="156" t="s">
        <v>165</v>
      </c>
      <c r="C187" s="2" t="s">
        <v>165</v>
      </c>
      <c r="F187" s="17"/>
      <c r="G187" s="17"/>
      <c r="H187" s="17"/>
    </row>
    <row r="190" spans="2:80" s="12" customFormat="1" x14ac:dyDescent="0.25">
      <c r="B190" s="6" t="s">
        <v>201</v>
      </c>
      <c r="C190" s="7" t="s">
        <v>202</v>
      </c>
      <c r="D190" s="11"/>
      <c r="F190" s="17"/>
      <c r="G190" s="17"/>
      <c r="H190" s="17"/>
    </row>
    <row r="191" spans="2:80" s="12" customFormat="1" x14ac:dyDescent="0.25">
      <c r="B191" s="156" t="s">
        <v>165</v>
      </c>
      <c r="C191" s="2" t="s">
        <v>165</v>
      </c>
      <c r="F191" s="17"/>
      <c r="G191" s="17"/>
      <c r="H191" s="17"/>
    </row>
    <row r="194" spans="2:8" s="12" customFormat="1" x14ac:dyDescent="0.25">
      <c r="B194" s="11" t="s">
        <v>203</v>
      </c>
      <c r="C194" s="27"/>
      <c r="F194" s="17"/>
      <c r="G194" s="17"/>
      <c r="H194" s="17"/>
    </row>
    <row r="197" spans="2:8" s="12" customFormat="1" x14ac:dyDescent="0.25">
      <c r="B197" s="11" t="s">
        <v>206</v>
      </c>
      <c r="C197" s="27"/>
      <c r="F197" s="17"/>
      <c r="G197" s="17"/>
      <c r="H197" s="17"/>
    </row>
    <row r="198" spans="2:8" s="12" customFormat="1" x14ac:dyDescent="0.25">
      <c r="B198" s="6" t="s">
        <v>180</v>
      </c>
      <c r="C198" s="7" t="s">
        <v>207</v>
      </c>
      <c r="D198" s="6" t="s">
        <v>208</v>
      </c>
      <c r="E198" s="6" t="s">
        <v>209</v>
      </c>
      <c r="F198" s="61" t="s">
        <v>210</v>
      </c>
      <c r="G198" s="60"/>
      <c r="H198" s="17"/>
    </row>
    <row r="199" spans="2:8" s="12" customFormat="1" x14ac:dyDescent="0.25">
      <c r="B199" s="156" t="s">
        <v>165</v>
      </c>
      <c r="C199" s="2" t="s">
        <v>165</v>
      </c>
      <c r="D199" s="156" t="s">
        <v>165</v>
      </c>
      <c r="E199" s="156" t="s">
        <v>165</v>
      </c>
      <c r="F199" s="59" t="s">
        <v>165</v>
      </c>
      <c r="G199" s="17"/>
      <c r="H199" s="17"/>
    </row>
    <row r="200" spans="2:8" s="12" customFormat="1" x14ac:dyDescent="0.25">
      <c r="B200" s="12" t="s">
        <v>211</v>
      </c>
      <c r="C200" s="27"/>
      <c r="F200" s="17"/>
      <c r="G200" s="17"/>
      <c r="H200" s="17"/>
    </row>
  </sheetData>
  <mergeCells count="3">
    <mergeCell ref="B1:E1"/>
    <mergeCell ref="C3:C7"/>
    <mergeCell ref="D3:D7"/>
  </mergeCells>
  <hyperlinks>
    <hyperlink ref="A1" location="Index!A1" display="Index" xr:uid="{F72C2301-F454-4C7D-886C-69E3F0694808}"/>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E20E-B74C-4272-B4FE-DDBA63E691EB}">
  <sheetPr codeName="Sheet23"/>
  <dimension ref="A1:CB214"/>
  <sheetViews>
    <sheetView topLeftCell="A85"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47</v>
      </c>
      <c r="C1" s="188"/>
      <c r="D1" s="188"/>
      <c r="E1" s="188"/>
      <c r="F1" s="17"/>
      <c r="G1" s="17"/>
      <c r="H1" s="17"/>
    </row>
    <row r="3" spans="1:9" s="12" customFormat="1" ht="18" customHeight="1" x14ac:dyDescent="0.25">
      <c r="B3" s="1" t="s">
        <v>47</v>
      </c>
      <c r="C3" s="178"/>
      <c r="D3" s="179"/>
      <c r="F3" s="17"/>
      <c r="G3" s="17"/>
      <c r="H3" s="17"/>
    </row>
    <row r="4" spans="1:9" s="12" customFormat="1" ht="18" customHeight="1" x14ac:dyDescent="0.25">
      <c r="B4" s="5" t="s">
        <v>1262</v>
      </c>
      <c r="C4" s="178"/>
      <c r="D4" s="179"/>
      <c r="E4" s="85"/>
      <c r="F4" s="17"/>
      <c r="G4" s="17"/>
      <c r="H4" s="17"/>
    </row>
    <row r="5" spans="1:9" s="12" customFormat="1" ht="18" customHeight="1" x14ac:dyDescent="0.25">
      <c r="B5" s="159" t="s">
        <v>131</v>
      </c>
      <c r="C5" s="178"/>
      <c r="D5" s="179"/>
      <c r="F5" s="17"/>
      <c r="G5" s="17"/>
      <c r="H5" s="17"/>
    </row>
    <row r="6" spans="1:9" s="12" customFormat="1" ht="18" customHeight="1" x14ac:dyDescent="0.25">
      <c r="B6" s="159" t="s">
        <v>343</v>
      </c>
      <c r="C6" s="178"/>
      <c r="D6" s="179"/>
      <c r="F6" s="17"/>
      <c r="G6" s="17"/>
      <c r="H6" s="17"/>
    </row>
    <row r="7" spans="1:9" s="12" customFormat="1" ht="30" customHeight="1" x14ac:dyDescent="0.25">
      <c r="B7" s="159" t="s">
        <v>1263</v>
      </c>
      <c r="C7" s="178"/>
      <c r="D7" s="179"/>
      <c r="F7" s="17"/>
      <c r="G7" s="17"/>
      <c r="H7" s="17"/>
    </row>
    <row r="8" spans="1:9" s="12" customFormat="1" ht="15"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1632</v>
      </c>
      <c r="C15" s="27" t="s">
        <v>143</v>
      </c>
      <c r="D15" s="12" t="s">
        <v>455</v>
      </c>
      <c r="E15" s="12" t="s">
        <v>456</v>
      </c>
      <c r="F15" s="17">
        <v>2023021</v>
      </c>
      <c r="G15" s="17">
        <v>5987.13</v>
      </c>
      <c r="H15" s="17">
        <v>6.46</v>
      </c>
    </row>
    <row r="16" spans="1:9" s="12" customFormat="1" x14ac:dyDescent="0.25">
      <c r="B16" s="12" t="s">
        <v>1514</v>
      </c>
      <c r="C16" s="27" t="s">
        <v>143</v>
      </c>
      <c r="D16" s="12" t="s">
        <v>250</v>
      </c>
      <c r="E16" s="12" t="s">
        <v>251</v>
      </c>
      <c r="F16" s="17">
        <v>217748</v>
      </c>
      <c r="G16" s="17">
        <v>3334.92</v>
      </c>
      <c r="H16" s="17">
        <v>3.6</v>
      </c>
    </row>
    <row r="17" spans="2:8" s="12" customFormat="1" x14ac:dyDescent="0.25">
      <c r="B17" s="12" t="s">
        <v>1515</v>
      </c>
      <c r="C17" s="27" t="s">
        <v>143</v>
      </c>
      <c r="D17" s="12" t="s">
        <v>250</v>
      </c>
      <c r="E17" s="12" t="s">
        <v>252</v>
      </c>
      <c r="F17" s="17">
        <v>286930</v>
      </c>
      <c r="G17" s="17">
        <v>3216.63</v>
      </c>
      <c r="H17" s="17">
        <v>3.47</v>
      </c>
    </row>
    <row r="18" spans="2:8" s="12" customFormat="1" x14ac:dyDescent="0.25">
      <c r="B18" s="12" t="s">
        <v>1522</v>
      </c>
      <c r="C18" s="27" t="s">
        <v>143</v>
      </c>
      <c r="D18" s="12" t="s">
        <v>259</v>
      </c>
      <c r="E18" s="12" t="s">
        <v>260</v>
      </c>
      <c r="F18" s="17">
        <v>76389</v>
      </c>
      <c r="G18" s="17">
        <v>2802.94</v>
      </c>
      <c r="H18" s="17">
        <v>3.02</v>
      </c>
    </row>
    <row r="19" spans="2:8" s="12" customFormat="1" x14ac:dyDescent="0.25">
      <c r="B19" s="12" t="s">
        <v>1615</v>
      </c>
      <c r="C19" s="27" t="s">
        <v>143</v>
      </c>
      <c r="D19" s="12" t="s">
        <v>328</v>
      </c>
      <c r="E19" s="12" t="s">
        <v>428</v>
      </c>
      <c r="F19" s="17">
        <v>789969</v>
      </c>
      <c r="G19" s="17">
        <v>2448.9</v>
      </c>
      <c r="H19" s="17">
        <v>2.64</v>
      </c>
    </row>
    <row r="20" spans="2:8" s="12" customFormat="1" x14ac:dyDescent="0.25">
      <c r="B20" s="12" t="s">
        <v>1518</v>
      </c>
      <c r="C20" s="27" t="s">
        <v>143</v>
      </c>
      <c r="D20" s="12" t="s">
        <v>144</v>
      </c>
      <c r="E20" s="12" t="s">
        <v>146</v>
      </c>
      <c r="F20" s="17">
        <v>61081</v>
      </c>
      <c r="G20" s="17">
        <v>2242.25</v>
      </c>
      <c r="H20" s="17">
        <v>2.42</v>
      </c>
    </row>
    <row r="21" spans="2:8" s="12" customFormat="1" x14ac:dyDescent="0.25">
      <c r="B21" s="12" t="s">
        <v>1619</v>
      </c>
      <c r="C21" s="27" t="s">
        <v>143</v>
      </c>
      <c r="D21" s="12" t="s">
        <v>250</v>
      </c>
      <c r="E21" s="12" t="s">
        <v>432</v>
      </c>
      <c r="F21" s="17">
        <v>142078</v>
      </c>
      <c r="G21" s="17">
        <v>2076.9699999999998</v>
      </c>
      <c r="H21" s="17">
        <v>2.2400000000000002</v>
      </c>
    </row>
    <row r="22" spans="2:8" s="12" customFormat="1" x14ac:dyDescent="0.25">
      <c r="B22" s="12" t="s">
        <v>1629</v>
      </c>
      <c r="C22" s="27" t="s">
        <v>143</v>
      </c>
      <c r="D22" s="12" t="s">
        <v>264</v>
      </c>
      <c r="E22" s="12" t="s">
        <v>452</v>
      </c>
      <c r="F22" s="17">
        <v>30199</v>
      </c>
      <c r="G22" s="17">
        <v>2035.91</v>
      </c>
      <c r="H22" s="17">
        <v>2.2000000000000002</v>
      </c>
    </row>
    <row r="23" spans="2:8" s="12" customFormat="1" x14ac:dyDescent="0.25">
      <c r="B23" s="12" t="s">
        <v>1533</v>
      </c>
      <c r="C23" s="27" t="s">
        <v>143</v>
      </c>
      <c r="D23" s="12" t="s">
        <v>278</v>
      </c>
      <c r="E23" s="12" t="s">
        <v>279</v>
      </c>
      <c r="F23" s="17">
        <v>37180</v>
      </c>
      <c r="G23" s="17">
        <v>2009.45</v>
      </c>
      <c r="H23" s="17">
        <v>2.17</v>
      </c>
    </row>
    <row r="24" spans="2:8" s="12" customFormat="1" x14ac:dyDescent="0.25">
      <c r="B24" s="12" t="s">
        <v>419</v>
      </c>
      <c r="C24" s="27" t="s">
        <v>143</v>
      </c>
      <c r="D24" s="12" t="s">
        <v>250</v>
      </c>
      <c r="E24" s="12" t="s">
        <v>420</v>
      </c>
      <c r="F24" s="17">
        <v>237025</v>
      </c>
      <c r="G24" s="17">
        <v>1968.14</v>
      </c>
      <c r="H24" s="17">
        <v>2.12</v>
      </c>
    </row>
    <row r="25" spans="2:8" s="12" customFormat="1" x14ac:dyDescent="0.25">
      <c r="B25" s="12" t="s">
        <v>631</v>
      </c>
      <c r="C25" s="27" t="s">
        <v>143</v>
      </c>
      <c r="D25" s="12" t="s">
        <v>363</v>
      </c>
      <c r="E25" s="12" t="s">
        <v>632</v>
      </c>
      <c r="F25" s="17">
        <v>138690</v>
      </c>
      <c r="G25" s="17">
        <v>1963.43</v>
      </c>
      <c r="H25" s="17">
        <v>2.12</v>
      </c>
    </row>
    <row r="26" spans="2:8" s="12" customFormat="1" x14ac:dyDescent="0.25">
      <c r="B26" s="12" t="s">
        <v>1612</v>
      </c>
      <c r="C26" s="27" t="s">
        <v>143</v>
      </c>
      <c r="D26" s="12" t="s">
        <v>328</v>
      </c>
      <c r="E26" s="12" t="s">
        <v>425</v>
      </c>
      <c r="F26" s="17">
        <v>530200</v>
      </c>
      <c r="G26" s="17">
        <v>1903.42</v>
      </c>
      <c r="H26" s="17">
        <v>2.0499999999999998</v>
      </c>
    </row>
    <row r="27" spans="2:8" s="12" customFormat="1" x14ac:dyDescent="0.25">
      <c r="B27" s="12" t="s">
        <v>1839</v>
      </c>
      <c r="C27" s="27" t="s">
        <v>143</v>
      </c>
      <c r="D27" s="12" t="s">
        <v>285</v>
      </c>
      <c r="E27" s="12" t="s">
        <v>841</v>
      </c>
      <c r="F27" s="17">
        <v>262933</v>
      </c>
      <c r="G27" s="17">
        <v>1900.74</v>
      </c>
      <c r="H27" s="17">
        <v>2.0499999999999998</v>
      </c>
    </row>
    <row r="28" spans="2:8" s="12" customFormat="1" x14ac:dyDescent="0.25">
      <c r="B28" s="12" t="s">
        <v>1789</v>
      </c>
      <c r="C28" s="27" t="s">
        <v>143</v>
      </c>
      <c r="D28" s="12" t="s">
        <v>250</v>
      </c>
      <c r="E28" s="12" t="s">
        <v>712</v>
      </c>
      <c r="F28" s="17">
        <v>731665</v>
      </c>
      <c r="G28" s="17">
        <v>1797.7</v>
      </c>
      <c r="H28" s="17">
        <v>1.94</v>
      </c>
    </row>
    <row r="29" spans="2:8" s="12" customFormat="1" x14ac:dyDescent="0.25">
      <c r="B29" s="12" t="s">
        <v>1517</v>
      </c>
      <c r="C29" s="27" t="s">
        <v>143</v>
      </c>
      <c r="D29" s="12" t="s">
        <v>144</v>
      </c>
      <c r="E29" s="12" t="s">
        <v>145</v>
      </c>
      <c r="F29" s="17">
        <v>127400</v>
      </c>
      <c r="G29" s="17">
        <v>1792.39</v>
      </c>
      <c r="H29" s="17">
        <v>1.93</v>
      </c>
    </row>
    <row r="30" spans="2:8" s="12" customFormat="1" x14ac:dyDescent="0.25">
      <c r="B30" s="12" t="s">
        <v>1679</v>
      </c>
      <c r="C30" s="27" t="s">
        <v>143</v>
      </c>
      <c r="D30" s="12" t="s">
        <v>549</v>
      </c>
      <c r="E30" s="12" t="s">
        <v>550</v>
      </c>
      <c r="F30" s="17">
        <v>254592</v>
      </c>
      <c r="G30" s="17">
        <v>1755.03</v>
      </c>
      <c r="H30" s="17">
        <v>1.89</v>
      </c>
    </row>
    <row r="31" spans="2:8" s="12" customFormat="1" x14ac:dyDescent="0.25">
      <c r="B31" s="12" t="s">
        <v>1540</v>
      </c>
      <c r="C31" s="27" t="s">
        <v>143</v>
      </c>
      <c r="D31" s="12" t="s">
        <v>270</v>
      </c>
      <c r="E31" s="12" t="s">
        <v>290</v>
      </c>
      <c r="F31" s="17">
        <v>68816</v>
      </c>
      <c r="G31" s="17">
        <v>1752.33</v>
      </c>
      <c r="H31" s="17">
        <v>1.89</v>
      </c>
    </row>
    <row r="32" spans="2:8" s="12" customFormat="1" x14ac:dyDescent="0.25">
      <c r="B32" s="12" t="s">
        <v>1995</v>
      </c>
      <c r="C32" s="27" t="s">
        <v>143</v>
      </c>
      <c r="D32" s="12" t="s">
        <v>455</v>
      </c>
      <c r="E32" s="12" t="s">
        <v>1231</v>
      </c>
      <c r="F32" s="17">
        <v>34000</v>
      </c>
      <c r="G32" s="17">
        <v>1691.11</v>
      </c>
      <c r="H32" s="17">
        <v>1.82</v>
      </c>
    </row>
    <row r="33" spans="2:8" s="12" customFormat="1" x14ac:dyDescent="0.25">
      <c r="B33" s="12" t="s">
        <v>1707</v>
      </c>
      <c r="C33" s="27" t="s">
        <v>143</v>
      </c>
      <c r="D33" s="12" t="s">
        <v>287</v>
      </c>
      <c r="E33" s="12" t="s">
        <v>592</v>
      </c>
      <c r="F33" s="17">
        <v>41601</v>
      </c>
      <c r="G33" s="17">
        <v>1615.91</v>
      </c>
      <c r="H33" s="17">
        <v>1.74</v>
      </c>
    </row>
    <row r="34" spans="2:8" s="12" customFormat="1" x14ac:dyDescent="0.25">
      <c r="B34" s="12" t="s">
        <v>1682</v>
      </c>
      <c r="C34" s="27" t="s">
        <v>143</v>
      </c>
      <c r="D34" s="12" t="s">
        <v>328</v>
      </c>
      <c r="E34" s="12" t="s">
        <v>555</v>
      </c>
      <c r="F34" s="17">
        <v>1506215</v>
      </c>
      <c r="G34" s="17">
        <v>1615.42</v>
      </c>
      <c r="H34" s="17">
        <v>1.74</v>
      </c>
    </row>
    <row r="35" spans="2:8" s="12" customFormat="1" x14ac:dyDescent="0.25">
      <c r="B35" s="12" t="s">
        <v>1516</v>
      </c>
      <c r="C35" s="27" t="s">
        <v>143</v>
      </c>
      <c r="D35" s="12" t="s">
        <v>253</v>
      </c>
      <c r="E35" s="12" t="s">
        <v>254</v>
      </c>
      <c r="F35" s="17">
        <v>54000</v>
      </c>
      <c r="G35" s="17">
        <v>1544.83</v>
      </c>
      <c r="H35" s="17">
        <v>1.67</v>
      </c>
    </row>
    <row r="36" spans="2:8" s="12" customFormat="1" x14ac:dyDescent="0.25">
      <c r="B36" s="12" t="s">
        <v>1520</v>
      </c>
      <c r="C36" s="27" t="s">
        <v>143</v>
      </c>
      <c r="D36" s="12" t="s">
        <v>256</v>
      </c>
      <c r="E36" s="12" t="s">
        <v>257</v>
      </c>
      <c r="F36" s="17">
        <v>354281</v>
      </c>
      <c r="G36" s="17">
        <v>1510.83</v>
      </c>
      <c r="H36" s="17">
        <v>1.63</v>
      </c>
    </row>
    <row r="37" spans="2:8" s="12" customFormat="1" x14ac:dyDescent="0.25">
      <c r="B37" s="12" t="s">
        <v>1180</v>
      </c>
      <c r="C37" s="27" t="s">
        <v>143</v>
      </c>
      <c r="D37" s="12" t="s">
        <v>363</v>
      </c>
      <c r="E37" s="12" t="s">
        <v>1181</v>
      </c>
      <c r="F37" s="17">
        <v>311500</v>
      </c>
      <c r="G37" s="17">
        <v>1495.36</v>
      </c>
      <c r="H37" s="17">
        <v>1.61</v>
      </c>
    </row>
    <row r="38" spans="2:8" s="12" customFormat="1" x14ac:dyDescent="0.25">
      <c r="B38" s="12" t="s">
        <v>1535</v>
      </c>
      <c r="C38" s="27" t="s">
        <v>143</v>
      </c>
      <c r="D38" s="12" t="s">
        <v>256</v>
      </c>
      <c r="E38" s="12" t="s">
        <v>282</v>
      </c>
      <c r="F38" s="17">
        <v>62539</v>
      </c>
      <c r="G38" s="17">
        <v>1456.56</v>
      </c>
      <c r="H38" s="17">
        <v>1.57</v>
      </c>
    </row>
    <row r="39" spans="2:8" s="12" customFormat="1" x14ac:dyDescent="0.25">
      <c r="B39" s="12" t="s">
        <v>1627</v>
      </c>
      <c r="C39" s="27" t="s">
        <v>143</v>
      </c>
      <c r="D39" s="12" t="s">
        <v>272</v>
      </c>
      <c r="E39" s="12" t="s">
        <v>450</v>
      </c>
      <c r="F39" s="17">
        <v>97350</v>
      </c>
      <c r="G39" s="17">
        <v>1399.31</v>
      </c>
      <c r="H39" s="17">
        <v>1.51</v>
      </c>
    </row>
    <row r="40" spans="2:8" s="12" customFormat="1" x14ac:dyDescent="0.25">
      <c r="B40" s="12" t="s">
        <v>1574</v>
      </c>
      <c r="C40" s="27" t="s">
        <v>143</v>
      </c>
      <c r="D40" s="12" t="s">
        <v>268</v>
      </c>
      <c r="E40" s="12" t="s">
        <v>351</v>
      </c>
      <c r="F40" s="17">
        <v>88690</v>
      </c>
      <c r="G40" s="17">
        <v>1398.2</v>
      </c>
      <c r="H40" s="17">
        <v>1.51</v>
      </c>
    </row>
    <row r="41" spans="2:8" s="12" customFormat="1" x14ac:dyDescent="0.25">
      <c r="B41" s="12" t="s">
        <v>749</v>
      </c>
      <c r="C41" s="27" t="s">
        <v>143</v>
      </c>
      <c r="D41" s="12" t="s">
        <v>250</v>
      </c>
      <c r="E41" s="12" t="s">
        <v>750</v>
      </c>
      <c r="F41" s="17">
        <v>226200</v>
      </c>
      <c r="G41" s="17">
        <v>1283.69</v>
      </c>
      <c r="H41" s="17">
        <v>1.38</v>
      </c>
    </row>
    <row r="42" spans="2:8" s="12" customFormat="1" x14ac:dyDescent="0.25">
      <c r="B42" s="12" t="s">
        <v>1564</v>
      </c>
      <c r="C42" s="27" t="s">
        <v>143</v>
      </c>
      <c r="D42" s="12" t="s">
        <v>297</v>
      </c>
      <c r="E42" s="12" t="s">
        <v>327</v>
      </c>
      <c r="F42" s="17">
        <v>705000</v>
      </c>
      <c r="G42" s="17">
        <v>1263.01</v>
      </c>
      <c r="H42" s="17">
        <v>1.36</v>
      </c>
    </row>
    <row r="43" spans="2:8" s="12" customFormat="1" x14ac:dyDescent="0.25">
      <c r="B43" s="12" t="s">
        <v>1704</v>
      </c>
      <c r="C43" s="27" t="s">
        <v>143</v>
      </c>
      <c r="D43" s="12" t="s">
        <v>266</v>
      </c>
      <c r="E43" s="12" t="s">
        <v>589</v>
      </c>
      <c r="F43" s="17">
        <v>145000</v>
      </c>
      <c r="G43" s="17">
        <v>1232.8599999999999</v>
      </c>
      <c r="H43" s="17">
        <v>1.33</v>
      </c>
    </row>
    <row r="44" spans="2:8" s="12" customFormat="1" x14ac:dyDescent="0.25">
      <c r="B44" s="12" t="s">
        <v>1937</v>
      </c>
      <c r="C44" s="27" t="s">
        <v>143</v>
      </c>
      <c r="D44" s="12" t="s">
        <v>278</v>
      </c>
      <c r="E44" s="12" t="s">
        <v>1013</v>
      </c>
      <c r="F44" s="17">
        <v>14764</v>
      </c>
      <c r="G44" s="17">
        <v>1228.06</v>
      </c>
      <c r="H44" s="17">
        <v>1.32</v>
      </c>
    </row>
    <row r="45" spans="2:8" s="12" customFormat="1" x14ac:dyDescent="0.25">
      <c r="B45" s="12" t="s">
        <v>1669</v>
      </c>
      <c r="C45" s="27" t="s">
        <v>143</v>
      </c>
      <c r="D45" s="12" t="s">
        <v>536</v>
      </c>
      <c r="E45" s="12" t="s">
        <v>537</v>
      </c>
      <c r="F45" s="17">
        <v>250000</v>
      </c>
      <c r="G45" s="17">
        <v>1228</v>
      </c>
      <c r="H45" s="17">
        <v>1.32</v>
      </c>
    </row>
    <row r="46" spans="2:8" s="12" customFormat="1" x14ac:dyDescent="0.25">
      <c r="B46" s="12" t="s">
        <v>1681</v>
      </c>
      <c r="C46" s="27" t="s">
        <v>143</v>
      </c>
      <c r="D46" s="12" t="s">
        <v>293</v>
      </c>
      <c r="E46" s="12" t="s">
        <v>554</v>
      </c>
      <c r="F46" s="17">
        <v>38524</v>
      </c>
      <c r="G46" s="17">
        <v>1227.9100000000001</v>
      </c>
      <c r="H46" s="17">
        <v>1.32</v>
      </c>
    </row>
    <row r="47" spans="2:8" s="12" customFormat="1" x14ac:dyDescent="0.25">
      <c r="B47" s="12" t="s">
        <v>1521</v>
      </c>
      <c r="C47" s="27" t="s">
        <v>143</v>
      </c>
      <c r="D47" s="12" t="s">
        <v>250</v>
      </c>
      <c r="E47" s="12" t="s">
        <v>258</v>
      </c>
      <c r="F47" s="17">
        <v>103400</v>
      </c>
      <c r="G47" s="17">
        <v>1201.6600000000001</v>
      </c>
      <c r="H47" s="17">
        <v>1.3</v>
      </c>
    </row>
    <row r="48" spans="2:8" s="12" customFormat="1" x14ac:dyDescent="0.25">
      <c r="B48" s="12" t="s">
        <v>963</v>
      </c>
      <c r="C48" s="27" t="s">
        <v>143</v>
      </c>
      <c r="D48" s="12" t="s">
        <v>250</v>
      </c>
      <c r="E48" s="12" t="s">
        <v>964</v>
      </c>
      <c r="F48" s="17">
        <v>921500</v>
      </c>
      <c r="G48" s="17">
        <v>1185.97</v>
      </c>
      <c r="H48" s="17">
        <v>1.28</v>
      </c>
    </row>
    <row r="49" spans="2:8" s="12" customFormat="1" x14ac:dyDescent="0.25">
      <c r="B49" s="12" t="s">
        <v>1785</v>
      </c>
      <c r="C49" s="27" t="s">
        <v>143</v>
      </c>
      <c r="D49" s="12" t="s">
        <v>335</v>
      </c>
      <c r="E49" s="12" t="s">
        <v>699</v>
      </c>
      <c r="F49" s="17">
        <v>58492</v>
      </c>
      <c r="G49" s="17">
        <v>1111.23</v>
      </c>
      <c r="H49" s="17">
        <v>1.2</v>
      </c>
    </row>
    <row r="50" spans="2:8" s="12" customFormat="1" x14ac:dyDescent="0.25">
      <c r="B50" s="12" t="s">
        <v>1791</v>
      </c>
      <c r="C50" s="27" t="s">
        <v>143</v>
      </c>
      <c r="D50" s="12" t="s">
        <v>283</v>
      </c>
      <c r="E50" s="12" t="s">
        <v>717</v>
      </c>
      <c r="F50" s="17">
        <v>233411</v>
      </c>
      <c r="G50" s="17">
        <v>1108.94</v>
      </c>
      <c r="H50" s="17">
        <v>1.2</v>
      </c>
    </row>
    <row r="51" spans="2:8" s="12" customFormat="1" x14ac:dyDescent="0.25">
      <c r="B51" s="12" t="s">
        <v>1845</v>
      </c>
      <c r="C51" s="27" t="s">
        <v>143</v>
      </c>
      <c r="D51" s="12" t="s">
        <v>259</v>
      </c>
      <c r="E51" s="12" t="s">
        <v>850</v>
      </c>
      <c r="F51" s="17">
        <v>332333</v>
      </c>
      <c r="G51" s="17">
        <v>1056.49</v>
      </c>
      <c r="H51" s="17">
        <v>1.1399999999999999</v>
      </c>
    </row>
    <row r="52" spans="2:8" s="12" customFormat="1" x14ac:dyDescent="0.25">
      <c r="B52" s="12" t="s">
        <v>1671</v>
      </c>
      <c r="C52" s="27" t="s">
        <v>143</v>
      </c>
      <c r="D52" s="12" t="s">
        <v>328</v>
      </c>
      <c r="E52" s="12" t="s">
        <v>539</v>
      </c>
      <c r="F52" s="17">
        <v>236979</v>
      </c>
      <c r="G52" s="17">
        <v>1035.01</v>
      </c>
      <c r="H52" s="17">
        <v>1.1200000000000001</v>
      </c>
    </row>
    <row r="53" spans="2:8" s="12" customFormat="1" x14ac:dyDescent="0.25">
      <c r="B53" s="12" t="s">
        <v>1800</v>
      </c>
      <c r="C53" s="27" t="s">
        <v>143</v>
      </c>
      <c r="D53" s="12" t="s">
        <v>285</v>
      </c>
      <c r="E53" s="12" t="s">
        <v>734</v>
      </c>
      <c r="F53" s="17">
        <v>189000</v>
      </c>
      <c r="G53" s="17">
        <v>1016.35</v>
      </c>
      <c r="H53" s="17">
        <v>1.1000000000000001</v>
      </c>
    </row>
    <row r="54" spans="2:8" s="12" customFormat="1" x14ac:dyDescent="0.25">
      <c r="B54" s="12" t="s">
        <v>1677</v>
      </c>
      <c r="C54" s="27" t="s">
        <v>143</v>
      </c>
      <c r="D54" s="12" t="s">
        <v>309</v>
      </c>
      <c r="E54" s="12" t="s">
        <v>547</v>
      </c>
      <c r="F54" s="17">
        <v>488000</v>
      </c>
      <c r="G54" s="17">
        <v>996.98</v>
      </c>
      <c r="H54" s="17">
        <v>1.08</v>
      </c>
    </row>
    <row r="55" spans="2:8" s="12" customFormat="1" x14ac:dyDescent="0.25">
      <c r="B55" s="12" t="s">
        <v>1546</v>
      </c>
      <c r="C55" s="27" t="s">
        <v>143</v>
      </c>
      <c r="D55" s="12" t="s">
        <v>285</v>
      </c>
      <c r="E55" s="12" t="s">
        <v>299</v>
      </c>
      <c r="F55" s="17">
        <v>74764</v>
      </c>
      <c r="G55" s="17">
        <v>989.76</v>
      </c>
      <c r="H55" s="17">
        <v>1.07</v>
      </c>
    </row>
    <row r="56" spans="2:8" s="12" customFormat="1" x14ac:dyDescent="0.25">
      <c r="B56" s="12" t="s">
        <v>1626</v>
      </c>
      <c r="C56" s="27" t="s">
        <v>143</v>
      </c>
      <c r="D56" s="12" t="s">
        <v>264</v>
      </c>
      <c r="E56" s="12" t="s">
        <v>449</v>
      </c>
      <c r="F56" s="17">
        <v>65081</v>
      </c>
      <c r="G56" s="17">
        <v>979.4</v>
      </c>
      <c r="H56" s="17">
        <v>1.06</v>
      </c>
    </row>
    <row r="57" spans="2:8" s="12" customFormat="1" x14ac:dyDescent="0.25">
      <c r="B57" s="12" t="s">
        <v>381</v>
      </c>
      <c r="C57" s="27" t="s">
        <v>143</v>
      </c>
      <c r="D57" s="12" t="s">
        <v>264</v>
      </c>
      <c r="E57" s="12" t="s">
        <v>382</v>
      </c>
      <c r="F57" s="17">
        <v>56690</v>
      </c>
      <c r="G57" s="17">
        <v>979.06</v>
      </c>
      <c r="H57" s="17">
        <v>1.06</v>
      </c>
    </row>
    <row r="58" spans="2:8" s="12" customFormat="1" x14ac:dyDescent="0.25">
      <c r="B58" s="12" t="s">
        <v>1643</v>
      </c>
      <c r="C58" s="27" t="s">
        <v>143</v>
      </c>
      <c r="D58" s="12" t="s">
        <v>285</v>
      </c>
      <c r="E58" s="12" t="s">
        <v>470</v>
      </c>
      <c r="F58" s="17">
        <v>58000</v>
      </c>
      <c r="G58" s="17">
        <v>976.4</v>
      </c>
      <c r="H58" s="17">
        <v>1.05</v>
      </c>
    </row>
    <row r="59" spans="2:8" s="12" customFormat="1" x14ac:dyDescent="0.25">
      <c r="B59" s="12" t="s">
        <v>1815</v>
      </c>
      <c r="C59" s="27" t="s">
        <v>143</v>
      </c>
      <c r="D59" s="12" t="s">
        <v>266</v>
      </c>
      <c r="E59" s="12" t="s">
        <v>760</v>
      </c>
      <c r="F59" s="17">
        <v>80625</v>
      </c>
      <c r="G59" s="17">
        <v>960.53</v>
      </c>
      <c r="H59" s="17">
        <v>1.04</v>
      </c>
    </row>
    <row r="60" spans="2:8" s="12" customFormat="1" x14ac:dyDescent="0.25">
      <c r="B60" s="12" t="s">
        <v>1848</v>
      </c>
      <c r="C60" s="27" t="s">
        <v>143</v>
      </c>
      <c r="D60" s="12" t="s">
        <v>293</v>
      </c>
      <c r="E60" s="12" t="s">
        <v>853</v>
      </c>
      <c r="F60" s="17">
        <v>53900</v>
      </c>
      <c r="G60" s="17">
        <v>937.67</v>
      </c>
      <c r="H60" s="17">
        <v>1.01</v>
      </c>
    </row>
    <row r="61" spans="2:8" s="12" customFormat="1" x14ac:dyDescent="0.25">
      <c r="B61" s="12" t="s">
        <v>1646</v>
      </c>
      <c r="C61" s="27" t="s">
        <v>143</v>
      </c>
      <c r="D61" s="12" t="s">
        <v>309</v>
      </c>
      <c r="E61" s="12" t="s">
        <v>473</v>
      </c>
      <c r="F61" s="17">
        <v>314000</v>
      </c>
      <c r="G61" s="17">
        <v>933.68</v>
      </c>
      <c r="H61" s="17">
        <v>1.01</v>
      </c>
    </row>
    <row r="62" spans="2:8" s="12" customFormat="1" x14ac:dyDescent="0.25">
      <c r="B62" s="12" t="s">
        <v>1758</v>
      </c>
      <c r="C62" s="27" t="s">
        <v>143</v>
      </c>
      <c r="D62" s="12" t="s">
        <v>386</v>
      </c>
      <c r="E62" s="12" t="s">
        <v>664</v>
      </c>
      <c r="F62" s="17">
        <v>25710</v>
      </c>
      <c r="G62" s="17">
        <v>910.06</v>
      </c>
      <c r="H62" s="17">
        <v>0.98</v>
      </c>
    </row>
    <row r="63" spans="2:8" s="12" customFormat="1" x14ac:dyDescent="0.25">
      <c r="B63" s="12" t="s">
        <v>842</v>
      </c>
      <c r="C63" s="27" t="s">
        <v>143</v>
      </c>
      <c r="D63" s="12" t="s">
        <v>324</v>
      </c>
      <c r="E63" s="12" t="s">
        <v>843</v>
      </c>
      <c r="F63" s="17">
        <v>695531</v>
      </c>
      <c r="G63" s="17">
        <v>903.15</v>
      </c>
      <c r="H63" s="17">
        <v>0.97</v>
      </c>
    </row>
    <row r="64" spans="2:8" s="12" customFormat="1" x14ac:dyDescent="0.25">
      <c r="B64" s="12" t="s">
        <v>1713</v>
      </c>
      <c r="C64" s="27" t="s">
        <v>143</v>
      </c>
      <c r="D64" s="12" t="s">
        <v>324</v>
      </c>
      <c r="E64" s="12" t="s">
        <v>611</v>
      </c>
      <c r="F64" s="17">
        <v>159474</v>
      </c>
      <c r="G64" s="17">
        <v>888.91</v>
      </c>
      <c r="H64" s="17">
        <v>0.96</v>
      </c>
    </row>
    <row r="65" spans="2:8" s="12" customFormat="1" x14ac:dyDescent="0.25">
      <c r="B65" s="12" t="s">
        <v>1620</v>
      </c>
      <c r="C65" s="27" t="s">
        <v>143</v>
      </c>
      <c r="D65" s="12" t="s">
        <v>433</v>
      </c>
      <c r="E65" s="12" t="s">
        <v>434</v>
      </c>
      <c r="F65" s="17">
        <v>37700</v>
      </c>
      <c r="G65" s="17">
        <v>887.8</v>
      </c>
      <c r="H65" s="17">
        <v>0.96</v>
      </c>
    </row>
    <row r="66" spans="2:8" s="12" customFormat="1" x14ac:dyDescent="0.25">
      <c r="B66" s="12" t="s">
        <v>1788</v>
      </c>
      <c r="C66" s="27" t="s">
        <v>143</v>
      </c>
      <c r="D66" s="12" t="s">
        <v>250</v>
      </c>
      <c r="E66" s="12" t="s">
        <v>711</v>
      </c>
      <c r="F66" s="17">
        <v>1150000</v>
      </c>
      <c r="G66" s="17">
        <v>878.6</v>
      </c>
      <c r="H66" s="17">
        <v>0.95</v>
      </c>
    </row>
    <row r="67" spans="2:8" s="12" customFormat="1" x14ac:dyDescent="0.25">
      <c r="B67" s="12" t="s">
        <v>1787</v>
      </c>
      <c r="C67" s="27" t="s">
        <v>143</v>
      </c>
      <c r="D67" s="12" t="s">
        <v>250</v>
      </c>
      <c r="E67" s="12" t="s">
        <v>710</v>
      </c>
      <c r="F67" s="17">
        <v>541000</v>
      </c>
      <c r="G67" s="17">
        <v>876.69</v>
      </c>
      <c r="H67" s="17">
        <v>0.95</v>
      </c>
    </row>
    <row r="68" spans="2:8" s="12" customFormat="1" x14ac:dyDescent="0.25">
      <c r="B68" s="12" t="s">
        <v>1532</v>
      </c>
      <c r="C68" s="27" t="s">
        <v>143</v>
      </c>
      <c r="D68" s="12" t="s">
        <v>144</v>
      </c>
      <c r="E68" s="12" t="s">
        <v>277</v>
      </c>
      <c r="F68" s="17">
        <v>25410</v>
      </c>
      <c r="G68" s="17">
        <v>866.61</v>
      </c>
      <c r="H68" s="17">
        <v>0.93</v>
      </c>
    </row>
    <row r="69" spans="2:8" s="12" customFormat="1" x14ac:dyDescent="0.25">
      <c r="B69" s="12" t="s">
        <v>1644</v>
      </c>
      <c r="C69" s="27" t="s">
        <v>143</v>
      </c>
      <c r="D69" s="12" t="s">
        <v>278</v>
      </c>
      <c r="E69" s="12" t="s">
        <v>471</v>
      </c>
      <c r="F69" s="17">
        <v>7042</v>
      </c>
      <c r="G69" s="17">
        <v>792.81</v>
      </c>
      <c r="H69" s="17">
        <v>0.86</v>
      </c>
    </row>
    <row r="70" spans="2:8" s="12" customFormat="1" x14ac:dyDescent="0.25">
      <c r="B70" s="12" t="s">
        <v>1860</v>
      </c>
      <c r="C70" s="27" t="s">
        <v>143</v>
      </c>
      <c r="D70" s="12" t="s">
        <v>275</v>
      </c>
      <c r="E70" s="12" t="s">
        <v>888</v>
      </c>
      <c r="F70" s="17">
        <v>72389</v>
      </c>
      <c r="G70" s="17">
        <v>724</v>
      </c>
      <c r="H70" s="17">
        <v>0.78</v>
      </c>
    </row>
    <row r="71" spans="2:8" s="12" customFormat="1" x14ac:dyDescent="0.25">
      <c r="B71" s="12" t="s">
        <v>1855</v>
      </c>
      <c r="C71" s="27" t="s">
        <v>143</v>
      </c>
      <c r="D71" s="12" t="s">
        <v>285</v>
      </c>
      <c r="E71" s="12" t="s">
        <v>863</v>
      </c>
      <c r="F71" s="17">
        <v>89219</v>
      </c>
      <c r="G71" s="17">
        <v>709.16</v>
      </c>
      <c r="H71" s="17">
        <v>0.76</v>
      </c>
    </row>
    <row r="72" spans="2:8" s="12" customFormat="1" x14ac:dyDescent="0.25">
      <c r="B72" s="12" t="s">
        <v>1063</v>
      </c>
      <c r="C72" s="27" t="s">
        <v>143</v>
      </c>
      <c r="D72" s="12" t="s">
        <v>261</v>
      </c>
      <c r="E72" s="12" t="s">
        <v>1064</v>
      </c>
      <c r="F72" s="17">
        <v>68908</v>
      </c>
      <c r="G72" s="17">
        <v>583.48</v>
      </c>
      <c r="H72" s="17">
        <v>0.63</v>
      </c>
    </row>
    <row r="73" spans="2:8" s="12" customFormat="1" x14ac:dyDescent="0.25">
      <c r="B73" s="12" t="s">
        <v>1623</v>
      </c>
      <c r="C73" s="27" t="s">
        <v>143</v>
      </c>
      <c r="D73" s="12" t="s">
        <v>144</v>
      </c>
      <c r="E73" s="12" t="s">
        <v>437</v>
      </c>
      <c r="F73" s="17">
        <v>45000</v>
      </c>
      <c r="G73" s="17">
        <v>552.79999999999995</v>
      </c>
      <c r="H73" s="17">
        <v>0.6</v>
      </c>
    </row>
    <row r="74" spans="2:8" s="12" customFormat="1" x14ac:dyDescent="0.25">
      <c r="B74" s="12" t="s">
        <v>1066</v>
      </c>
      <c r="C74" s="27" t="s">
        <v>143</v>
      </c>
      <c r="D74" s="12" t="s">
        <v>300</v>
      </c>
      <c r="E74" s="12" t="s">
        <v>1067</v>
      </c>
      <c r="F74" s="17">
        <v>181333</v>
      </c>
      <c r="G74" s="17">
        <v>517.62</v>
      </c>
      <c r="H74" s="17">
        <v>0.56000000000000005</v>
      </c>
    </row>
    <row r="75" spans="2:8" s="12" customFormat="1" x14ac:dyDescent="0.25">
      <c r="B75" s="12" t="s">
        <v>1999</v>
      </c>
      <c r="C75" s="27" t="s">
        <v>143</v>
      </c>
      <c r="D75" s="12" t="s">
        <v>275</v>
      </c>
      <c r="E75" s="12" t="s">
        <v>1264</v>
      </c>
      <c r="F75" s="17">
        <v>55796</v>
      </c>
      <c r="G75" s="17">
        <v>511.15</v>
      </c>
      <c r="H75" s="17">
        <v>0.55000000000000004</v>
      </c>
    </row>
    <row r="76" spans="2:8" s="12" customFormat="1" x14ac:dyDescent="0.25">
      <c r="B76" s="12" t="s">
        <v>2000</v>
      </c>
      <c r="C76" s="27" t="s">
        <v>143</v>
      </c>
      <c r="D76" s="12" t="s">
        <v>320</v>
      </c>
      <c r="E76" s="12" t="s">
        <v>1265</v>
      </c>
      <c r="F76" s="17">
        <v>85843</v>
      </c>
      <c r="G76" s="17">
        <v>472.57</v>
      </c>
      <c r="H76" s="17">
        <v>0.51</v>
      </c>
    </row>
    <row r="77" spans="2:8" s="12" customFormat="1" x14ac:dyDescent="0.25">
      <c r="B77" s="12" t="s">
        <v>1674</v>
      </c>
      <c r="C77" s="27" t="s">
        <v>143</v>
      </c>
      <c r="D77" s="12" t="s">
        <v>253</v>
      </c>
      <c r="E77" s="12" t="s">
        <v>544</v>
      </c>
      <c r="F77" s="17">
        <v>69000</v>
      </c>
      <c r="G77" s="17">
        <v>433.18</v>
      </c>
      <c r="H77" s="17">
        <v>0.47</v>
      </c>
    </row>
    <row r="78" spans="2:8" s="12" customFormat="1" x14ac:dyDescent="0.25">
      <c r="B78" s="12" t="s">
        <v>2001</v>
      </c>
      <c r="C78" s="27" t="s">
        <v>143</v>
      </c>
      <c r="D78" s="12" t="s">
        <v>250</v>
      </c>
      <c r="E78" s="12" t="s">
        <v>1266</v>
      </c>
      <c r="F78" s="17">
        <v>606981</v>
      </c>
      <c r="G78" s="17">
        <v>301.97000000000003</v>
      </c>
      <c r="H78" s="17">
        <v>0.33</v>
      </c>
    </row>
    <row r="79" spans="2:8" s="12" customFormat="1" x14ac:dyDescent="0.25">
      <c r="B79" s="11" t="s">
        <v>155</v>
      </c>
      <c r="C79" s="62"/>
      <c r="D79" s="11"/>
      <c r="E79" s="11"/>
      <c r="F79" s="60"/>
      <c r="G79" s="60">
        <f>SUM(G12:G78)</f>
        <v>89459.029999999984</v>
      </c>
      <c r="H79" s="60">
        <f>SUM(H12:H78)</f>
        <v>96.509999999999991</v>
      </c>
    </row>
    <row r="80" spans="2:8" s="12" customFormat="1" x14ac:dyDescent="0.25">
      <c r="B80" s="11" t="s">
        <v>793</v>
      </c>
      <c r="C80" s="27"/>
      <c r="F80" s="17"/>
      <c r="G80" s="17"/>
      <c r="H80" s="17"/>
    </row>
    <row r="81" spans="2:8" s="12" customFormat="1" x14ac:dyDescent="0.25">
      <c r="B81" s="12" t="s">
        <v>18</v>
      </c>
      <c r="C81" s="27" t="s">
        <v>143</v>
      </c>
      <c r="D81" s="12" t="s">
        <v>794</v>
      </c>
      <c r="E81" s="12" t="s">
        <v>1212</v>
      </c>
      <c r="F81" s="17">
        <v>7311.7740000000003</v>
      </c>
      <c r="G81" s="17">
        <v>323.35000000000002</v>
      </c>
      <c r="H81" s="17">
        <v>0.35</v>
      </c>
    </row>
    <row r="82" spans="2:8" s="12" customFormat="1" x14ac:dyDescent="0.25">
      <c r="B82" s="11" t="s">
        <v>155</v>
      </c>
      <c r="C82" s="62"/>
      <c r="D82" s="11"/>
      <c r="E82" s="11"/>
      <c r="F82" s="60"/>
      <c r="G82" s="60">
        <f>SUM(G80:G81)</f>
        <v>323.35000000000002</v>
      </c>
      <c r="H82" s="60">
        <f>SUM(H80:H81)</f>
        <v>0.35</v>
      </c>
    </row>
    <row r="83" spans="2:8" s="12" customFormat="1" x14ac:dyDescent="0.25">
      <c r="B83" s="74" t="s">
        <v>137</v>
      </c>
      <c r="C83" s="75" t="s">
        <v>138</v>
      </c>
      <c r="D83" s="74" t="s">
        <v>217</v>
      </c>
      <c r="E83" s="74" t="s">
        <v>140</v>
      </c>
      <c r="F83" s="73" t="s">
        <v>149</v>
      </c>
      <c r="G83" s="73" t="s">
        <v>150</v>
      </c>
      <c r="H83" s="73" t="s">
        <v>151</v>
      </c>
    </row>
    <row r="84" spans="2:8" s="12" customFormat="1" x14ac:dyDescent="0.25">
      <c r="B84" s="11" t="s">
        <v>218</v>
      </c>
      <c r="C84" s="27"/>
      <c r="F84" s="17"/>
      <c r="G84" s="17"/>
      <c r="H84" s="17"/>
    </row>
    <row r="85" spans="2:8" s="12" customFormat="1" x14ac:dyDescent="0.25">
      <c r="B85" s="11" t="s">
        <v>142</v>
      </c>
      <c r="C85" s="27"/>
      <c r="F85" s="17"/>
      <c r="G85" s="17"/>
      <c r="H85" s="17"/>
    </row>
    <row r="86" spans="2:8" s="12" customFormat="1" x14ac:dyDescent="0.25">
      <c r="B86" s="11" t="s">
        <v>600</v>
      </c>
      <c r="C86" s="27"/>
      <c r="F86" s="17"/>
      <c r="G86" s="17"/>
      <c r="H86" s="17"/>
    </row>
    <row r="87" spans="2:8" s="12" customFormat="1" x14ac:dyDescent="0.25">
      <c r="B87" s="12" t="s">
        <v>1711</v>
      </c>
      <c r="C87" s="27">
        <v>7.47</v>
      </c>
      <c r="D87" s="12" t="s">
        <v>508</v>
      </c>
      <c r="E87" s="12" t="s">
        <v>601</v>
      </c>
      <c r="F87" s="17">
        <v>5998</v>
      </c>
      <c r="G87" s="17">
        <v>1.74</v>
      </c>
      <c r="H87" s="17">
        <v>0</v>
      </c>
    </row>
    <row r="88" spans="2:8" s="12" customFormat="1" x14ac:dyDescent="0.25">
      <c r="B88" s="11" t="s">
        <v>525</v>
      </c>
      <c r="C88" s="62"/>
      <c r="D88" s="11"/>
      <c r="E88" s="11"/>
      <c r="F88" s="60"/>
      <c r="G88" s="60">
        <f>SUM(G83:G87)</f>
        <v>1.74</v>
      </c>
      <c r="H88" s="60">
        <f>SUM(H83:H87)</f>
        <v>0</v>
      </c>
    </row>
    <row r="89" spans="2:8" s="12" customFormat="1" x14ac:dyDescent="0.25">
      <c r="B89" s="11" t="s">
        <v>526</v>
      </c>
      <c r="C89" s="62"/>
      <c r="D89" s="11"/>
      <c r="E89" s="11"/>
      <c r="F89" s="60"/>
      <c r="G89" s="60">
        <v>1382.44</v>
      </c>
      <c r="H89" s="60">
        <v>1.49</v>
      </c>
    </row>
    <row r="90" spans="2:8" s="12" customFormat="1" x14ac:dyDescent="0.25">
      <c r="B90" s="11" t="s">
        <v>157</v>
      </c>
      <c r="C90" s="62"/>
      <c r="D90" s="11"/>
      <c r="E90" s="11"/>
      <c r="F90" s="60"/>
      <c r="G90" s="60">
        <v>91166.56</v>
      </c>
      <c r="H90" s="60">
        <v>98.35</v>
      </c>
    </row>
    <row r="91" spans="2:8" s="12" customFormat="1" x14ac:dyDescent="0.25">
      <c r="B91" s="11" t="s">
        <v>231</v>
      </c>
      <c r="C91" s="62"/>
      <c r="D91" s="11"/>
      <c r="E91" s="11"/>
      <c r="F91" s="60"/>
      <c r="G91" s="60">
        <v>1537.9013001200096</v>
      </c>
      <c r="H91" s="60">
        <v>1.6500000000000057</v>
      </c>
    </row>
    <row r="92" spans="2:8" s="12" customFormat="1" x14ac:dyDescent="0.25">
      <c r="B92" s="11" t="s">
        <v>159</v>
      </c>
      <c r="C92" s="62"/>
      <c r="D92" s="11"/>
      <c r="E92" s="11"/>
      <c r="F92" s="60"/>
      <c r="G92" s="60">
        <v>92704.461300120005</v>
      </c>
      <c r="H92" s="60">
        <v>100</v>
      </c>
    </row>
    <row r="93" spans="2:8" s="12" customFormat="1" x14ac:dyDescent="0.25">
      <c r="B93" s="12" t="s">
        <v>160</v>
      </c>
      <c r="C93" s="27"/>
      <c r="F93" s="17"/>
      <c r="G93" s="17"/>
      <c r="H93" s="17"/>
    </row>
    <row r="94" spans="2:8" s="12" customFormat="1" x14ac:dyDescent="0.25">
      <c r="B94" s="11" t="s">
        <v>161</v>
      </c>
      <c r="C94" s="27"/>
      <c r="F94" s="17"/>
      <c r="G94" s="17"/>
      <c r="H94" s="17"/>
    </row>
    <row r="95" spans="2:8" s="12" customFormat="1" x14ac:dyDescent="0.25">
      <c r="B95" s="11" t="s">
        <v>162</v>
      </c>
      <c r="C95" s="27" t="s">
        <v>163</v>
      </c>
      <c r="F95" s="17"/>
      <c r="G95" s="17"/>
      <c r="H95" s="17"/>
    </row>
    <row r="96" spans="2:8" s="12" customFormat="1" x14ac:dyDescent="0.25">
      <c r="B96" s="11" t="s">
        <v>166</v>
      </c>
      <c r="C96" s="27" t="s">
        <v>165</v>
      </c>
      <c r="F96" s="17"/>
      <c r="G96" s="17"/>
      <c r="H96" s="17"/>
    </row>
    <row r="97" spans="2:8" s="12" customFormat="1" x14ac:dyDescent="0.25">
      <c r="B97" s="11" t="s">
        <v>167</v>
      </c>
      <c r="C97" s="27" t="s">
        <v>165</v>
      </c>
      <c r="F97" s="17"/>
      <c r="G97" s="17"/>
      <c r="H97" s="17"/>
    </row>
    <row r="98" spans="2:8" s="12" customFormat="1" x14ac:dyDescent="0.25">
      <c r="B98" s="11" t="s">
        <v>168</v>
      </c>
      <c r="C98" s="27" t="s">
        <v>169</v>
      </c>
      <c r="F98" s="17"/>
      <c r="G98" s="17"/>
      <c r="H98" s="17"/>
    </row>
    <row r="99" spans="2:8" s="12" customFormat="1" x14ac:dyDescent="0.25">
      <c r="B99" s="11" t="s">
        <v>1267</v>
      </c>
      <c r="C99" s="62"/>
      <c r="F99" s="17"/>
      <c r="G99" s="17"/>
      <c r="H99" s="17"/>
    </row>
    <row r="100" spans="2:8" s="12" customFormat="1" x14ac:dyDescent="0.25">
      <c r="B100" s="11" t="s">
        <v>1268</v>
      </c>
      <c r="C100" s="62"/>
      <c r="F100" s="17"/>
      <c r="G100" s="17"/>
      <c r="H100" s="17"/>
    </row>
    <row r="101" spans="2:8" s="12" customFormat="1" x14ac:dyDescent="0.25">
      <c r="B101" s="11" t="s">
        <v>1269</v>
      </c>
      <c r="C101" s="62"/>
      <c r="F101" s="17"/>
      <c r="G101" s="17"/>
      <c r="H101" s="17"/>
    </row>
    <row r="102" spans="2:8" s="12" customFormat="1" x14ac:dyDescent="0.25">
      <c r="B102" s="11" t="s">
        <v>1270</v>
      </c>
      <c r="C102" s="62"/>
      <c r="F102" s="17"/>
      <c r="G102" s="17"/>
      <c r="H102" s="17"/>
    </row>
    <row r="103" spans="2:8" s="12" customFormat="1" x14ac:dyDescent="0.25">
      <c r="B103" s="11" t="s">
        <v>1271</v>
      </c>
      <c r="C103" s="62"/>
      <c r="F103" s="17"/>
      <c r="G103" s="17"/>
      <c r="H103" s="17"/>
    </row>
    <row r="104" spans="2:8" s="12" customFormat="1" x14ac:dyDescent="0.25">
      <c r="B104" s="11" t="s">
        <v>1272</v>
      </c>
      <c r="C104" s="62"/>
      <c r="F104" s="17"/>
      <c r="G104" s="17"/>
      <c r="H104" s="17"/>
    </row>
    <row r="105" spans="2:8" s="12" customFormat="1" x14ac:dyDescent="0.25">
      <c r="B105" s="11" t="s">
        <v>1273</v>
      </c>
      <c r="C105" s="62"/>
      <c r="F105" s="17"/>
      <c r="G105" s="17"/>
      <c r="H105" s="17"/>
    </row>
    <row r="106" spans="2:8" s="12" customFormat="1" x14ac:dyDescent="0.25">
      <c r="B106" s="11" t="s">
        <v>1274</v>
      </c>
      <c r="C106" s="62"/>
      <c r="F106" s="17"/>
      <c r="G106" s="17"/>
      <c r="H106" s="17"/>
    </row>
    <row r="107" spans="2:8" s="12" customFormat="1" x14ac:dyDescent="0.25">
      <c r="B107" s="11" t="s">
        <v>3522</v>
      </c>
      <c r="C107" s="62"/>
      <c r="F107" s="17"/>
      <c r="G107" s="17"/>
      <c r="H107" s="17"/>
    </row>
    <row r="108" spans="2:8" s="12" customFormat="1" x14ac:dyDescent="0.25">
      <c r="B108" s="12" t="s">
        <v>174</v>
      </c>
      <c r="C108" s="27"/>
      <c r="F108" s="17"/>
      <c r="G108" s="17"/>
      <c r="H108" s="17"/>
    </row>
    <row r="109" spans="2:8" s="12" customFormat="1" x14ac:dyDescent="0.25">
      <c r="B109" s="12" t="s">
        <v>234</v>
      </c>
      <c r="C109" s="27"/>
      <c r="F109" s="17"/>
      <c r="G109" s="17"/>
      <c r="H109" s="17"/>
    </row>
    <row r="112" spans="2:8" s="12" customFormat="1" x14ac:dyDescent="0.25">
      <c r="B112" s="6" t="s">
        <v>1500</v>
      </c>
      <c r="C112" s="7"/>
      <c r="F112" s="17"/>
      <c r="G112" s="17"/>
      <c r="H112" s="17"/>
    </row>
    <row r="113" spans="2:8" s="12" customFormat="1" ht="30" x14ac:dyDescent="0.25">
      <c r="B113" s="6" t="s">
        <v>235</v>
      </c>
      <c r="C113" s="8" t="s">
        <v>236</v>
      </c>
      <c r="F113" s="17"/>
      <c r="G113" s="17"/>
      <c r="H113" s="17"/>
    </row>
    <row r="114" spans="2:8" s="12" customFormat="1" x14ac:dyDescent="0.25">
      <c r="B114" s="156" t="s">
        <v>237</v>
      </c>
      <c r="C114" s="2"/>
      <c r="F114" s="17"/>
      <c r="G114" s="17"/>
      <c r="H114" s="17"/>
    </row>
    <row r="115" spans="2:8" s="12" customFormat="1" x14ac:dyDescent="0.25">
      <c r="B115" s="156" t="s">
        <v>238</v>
      </c>
      <c r="C115" s="2"/>
      <c r="F115" s="17"/>
      <c r="G115" s="17"/>
      <c r="H115" s="17"/>
    </row>
    <row r="116" spans="2:8" s="12" customFormat="1" x14ac:dyDescent="0.25">
      <c r="B116" s="156" t="s">
        <v>239</v>
      </c>
      <c r="C116" s="2"/>
      <c r="F116" s="17"/>
      <c r="G116" s="17"/>
      <c r="H116" s="17"/>
    </row>
    <row r="117" spans="2:8" s="12" customFormat="1" x14ac:dyDescent="0.25">
      <c r="B117" s="156" t="s">
        <v>240</v>
      </c>
      <c r="C117" s="2"/>
      <c r="F117" s="17"/>
      <c r="G117" s="17"/>
      <c r="H117" s="17"/>
    </row>
    <row r="118" spans="2:8" s="12" customFormat="1" x14ac:dyDescent="0.25">
      <c r="B118" s="156" t="s">
        <v>241</v>
      </c>
      <c r="C118" s="2"/>
      <c r="F118" s="17"/>
      <c r="G118" s="17"/>
      <c r="H118" s="17"/>
    </row>
    <row r="119" spans="2:8" s="12" customFormat="1" x14ac:dyDescent="0.25">
      <c r="B119" s="156" t="s">
        <v>242</v>
      </c>
      <c r="C119" s="2"/>
      <c r="F119" s="17"/>
      <c r="G119" s="17"/>
      <c r="H119" s="17"/>
    </row>
    <row r="120" spans="2:8" s="12" customFormat="1" x14ac:dyDescent="0.25">
      <c r="B120" s="6" t="s">
        <v>243</v>
      </c>
      <c r="C120" s="7"/>
      <c r="F120" s="17"/>
      <c r="G120" s="17"/>
      <c r="H120" s="17"/>
    </row>
    <row r="122" spans="2:8" s="12" customFormat="1" x14ac:dyDescent="0.25">
      <c r="B122" s="156" t="s">
        <v>175</v>
      </c>
      <c r="C122" s="2"/>
      <c r="D122" s="156"/>
      <c r="F122" s="17"/>
      <c r="G122" s="17"/>
      <c r="H122" s="17"/>
    </row>
    <row r="123" spans="2:8" s="12" customFormat="1" ht="30" x14ac:dyDescent="0.25">
      <c r="B123" s="4" t="s">
        <v>176</v>
      </c>
      <c r="C123" s="3" t="s">
        <v>177</v>
      </c>
      <c r="D123" s="4" t="s">
        <v>178</v>
      </c>
      <c r="F123" s="17"/>
      <c r="G123" s="17"/>
      <c r="H123" s="17"/>
    </row>
    <row r="124" spans="2:8" s="12" customFormat="1" x14ac:dyDescent="0.25">
      <c r="B124" s="156" t="s">
        <v>165</v>
      </c>
      <c r="C124" s="2" t="s">
        <v>165</v>
      </c>
      <c r="D124" s="156" t="s">
        <v>165</v>
      </c>
      <c r="F124" s="17"/>
      <c r="G124" s="17"/>
      <c r="H124" s="17"/>
    </row>
    <row r="126" spans="2:8" s="12" customFormat="1" x14ac:dyDescent="0.25">
      <c r="B126" s="6" t="s">
        <v>179</v>
      </c>
      <c r="C126" s="14">
        <v>45443</v>
      </c>
      <c r="D126" s="156"/>
      <c r="E126" s="63"/>
      <c r="F126" s="69"/>
      <c r="G126" s="17"/>
      <c r="H126" s="17"/>
    </row>
    <row r="127" spans="2:8" s="12" customFormat="1" x14ac:dyDescent="0.25">
      <c r="B127" s="6" t="s">
        <v>180</v>
      </c>
      <c r="C127" s="7" t="s">
        <v>181</v>
      </c>
      <c r="D127" s="6" t="s">
        <v>182</v>
      </c>
      <c r="E127" s="64" t="s">
        <v>183</v>
      </c>
      <c r="F127" s="61" t="s">
        <v>184</v>
      </c>
      <c r="G127" s="60"/>
      <c r="H127" s="17"/>
    </row>
    <row r="128" spans="2:8" s="12" customFormat="1" x14ac:dyDescent="0.25">
      <c r="B128" s="67" t="s">
        <v>165</v>
      </c>
      <c r="C128" s="68" t="s">
        <v>165</v>
      </c>
      <c r="D128" s="67" t="s">
        <v>165</v>
      </c>
      <c r="E128" s="66" t="s">
        <v>165</v>
      </c>
      <c r="F128" s="65" t="s">
        <v>165</v>
      </c>
      <c r="G128" s="17"/>
      <c r="H128" s="17"/>
    </row>
    <row r="131" spans="2:8" s="12" customFormat="1" x14ac:dyDescent="0.25">
      <c r="B131" s="11" t="s">
        <v>185</v>
      </c>
      <c r="C131" s="27"/>
      <c r="F131" s="17"/>
      <c r="G131" s="17"/>
      <c r="H131" s="17"/>
    </row>
    <row r="132" spans="2:8" s="12" customFormat="1" x14ac:dyDescent="0.25">
      <c r="B132" s="11"/>
      <c r="C132" s="27"/>
      <c r="F132" s="17"/>
      <c r="G132" s="17"/>
      <c r="H132" s="17"/>
    </row>
    <row r="133" spans="2:8" s="12" customFormat="1" x14ac:dyDescent="0.25">
      <c r="B133" s="11" t="s">
        <v>186</v>
      </c>
      <c r="C133" s="27"/>
      <c r="F133" s="17"/>
      <c r="G133" s="17"/>
      <c r="H133" s="17"/>
    </row>
    <row r="134" spans="2:8" s="12" customFormat="1" x14ac:dyDescent="0.25">
      <c r="B134" s="6" t="s">
        <v>187</v>
      </c>
      <c r="C134" s="7" t="s">
        <v>188</v>
      </c>
      <c r="D134" s="11"/>
      <c r="F134" s="17"/>
      <c r="G134" s="17"/>
      <c r="H134" s="17"/>
    </row>
    <row r="135" spans="2:8" s="12" customFormat="1" x14ac:dyDescent="0.25">
      <c r="B135" s="156" t="s">
        <v>165</v>
      </c>
      <c r="C135" s="2" t="s">
        <v>165</v>
      </c>
      <c r="F135" s="17"/>
      <c r="G135" s="17"/>
      <c r="H135" s="17"/>
    </row>
    <row r="137" spans="2:8" s="12" customFormat="1" x14ac:dyDescent="0.25">
      <c r="B137" s="6" t="s">
        <v>189</v>
      </c>
      <c r="C137" s="7" t="s">
        <v>188</v>
      </c>
      <c r="F137" s="17"/>
      <c r="G137" s="17"/>
      <c r="H137" s="17"/>
    </row>
    <row r="138" spans="2:8" s="12" customFormat="1" x14ac:dyDescent="0.25">
      <c r="B138" s="156" t="s">
        <v>165</v>
      </c>
      <c r="C138" s="2" t="s">
        <v>165</v>
      </c>
      <c r="F138" s="17"/>
      <c r="G138" s="17"/>
      <c r="H138" s="17"/>
    </row>
    <row r="140" spans="2:8" s="12" customFormat="1" x14ac:dyDescent="0.25">
      <c r="B140" s="6" t="s">
        <v>165</v>
      </c>
      <c r="C140" s="7" t="s">
        <v>165</v>
      </c>
      <c r="F140" s="17"/>
      <c r="G140" s="17"/>
      <c r="H140" s="17"/>
    </row>
    <row r="141" spans="2:8" s="12" customFormat="1" x14ac:dyDescent="0.25">
      <c r="B141" s="156" t="s">
        <v>165</v>
      </c>
      <c r="C141" s="2" t="s">
        <v>165</v>
      </c>
      <c r="F141" s="17"/>
      <c r="G141" s="17"/>
      <c r="H141" s="17"/>
    </row>
    <row r="143" spans="2:8" s="12" customFormat="1" x14ac:dyDescent="0.25">
      <c r="B143" s="64" t="s">
        <v>190</v>
      </c>
      <c r="C143" s="7" t="s">
        <v>191</v>
      </c>
      <c r="F143" s="17"/>
      <c r="G143" s="17"/>
      <c r="H143" s="17"/>
    </row>
    <row r="144" spans="2:8" s="12" customFormat="1" x14ac:dyDescent="0.25">
      <c r="B144" s="63" t="s">
        <v>165</v>
      </c>
      <c r="C144" s="2" t="s">
        <v>165</v>
      </c>
      <c r="F144" s="17"/>
      <c r="G144" s="17"/>
      <c r="H144" s="17"/>
    </row>
    <row r="146" spans="2:8" s="12" customFormat="1" x14ac:dyDescent="0.25">
      <c r="B146" s="6" t="s">
        <v>192</v>
      </c>
      <c r="C146" s="7" t="s">
        <v>165</v>
      </c>
      <c r="F146" s="17"/>
      <c r="G146" s="17"/>
      <c r="H146" s="17"/>
    </row>
    <row r="148" spans="2:8" s="12" customFormat="1" x14ac:dyDescent="0.25">
      <c r="B148" s="6" t="s">
        <v>193</v>
      </c>
      <c r="C148" s="14">
        <v>45443</v>
      </c>
      <c r="D148" s="156"/>
      <c r="E148" s="63"/>
      <c r="F148" s="69"/>
      <c r="G148" s="17"/>
      <c r="H148" s="17"/>
    </row>
    <row r="149" spans="2:8" s="12" customFormat="1" x14ac:dyDescent="0.25">
      <c r="B149" s="6" t="s">
        <v>180</v>
      </c>
      <c r="C149" s="7" t="s">
        <v>181</v>
      </c>
      <c r="D149" s="6" t="s">
        <v>182</v>
      </c>
      <c r="E149" s="64" t="s">
        <v>183</v>
      </c>
      <c r="F149" s="61" t="s">
        <v>184</v>
      </c>
      <c r="G149" s="60"/>
      <c r="H149" s="17"/>
    </row>
    <row r="150" spans="2:8" s="12" customFormat="1" x14ac:dyDescent="0.25">
      <c r="B150" s="67" t="s">
        <v>165</v>
      </c>
      <c r="C150" s="68" t="s">
        <v>165</v>
      </c>
      <c r="D150" s="67" t="s">
        <v>165</v>
      </c>
      <c r="E150" s="66" t="s">
        <v>165</v>
      </c>
      <c r="F150" s="65" t="s">
        <v>165</v>
      </c>
      <c r="G150" s="17"/>
      <c r="H150" s="17"/>
    </row>
    <row r="151" spans="2:8" s="12" customFormat="1" x14ac:dyDescent="0.25">
      <c r="B151" s="11" t="s">
        <v>185</v>
      </c>
      <c r="C151" s="27"/>
      <c r="F151" s="17"/>
      <c r="G151" s="17"/>
      <c r="H151" s="17"/>
    </row>
    <row r="152" spans="2:8" s="12" customFormat="1" x14ac:dyDescent="0.25">
      <c r="B152" s="11"/>
      <c r="C152" s="27"/>
      <c r="F152" s="17"/>
      <c r="G152" s="17"/>
      <c r="H152" s="17"/>
    </row>
    <row r="153" spans="2:8" s="12" customFormat="1" x14ac:dyDescent="0.25">
      <c r="B153" s="11" t="s">
        <v>186</v>
      </c>
      <c r="C153" s="27"/>
      <c r="F153" s="17"/>
      <c r="G153" s="17"/>
      <c r="H153" s="17"/>
    </row>
    <row r="154" spans="2:8" s="12" customFormat="1" x14ac:dyDescent="0.25">
      <c r="B154" s="6" t="s">
        <v>187</v>
      </c>
      <c r="C154" s="7" t="s">
        <v>188</v>
      </c>
      <c r="D154" s="11"/>
      <c r="F154" s="17"/>
      <c r="G154" s="17"/>
      <c r="H154" s="17"/>
    </row>
    <row r="155" spans="2:8" s="12" customFormat="1" x14ac:dyDescent="0.25">
      <c r="B155" s="156" t="s">
        <v>165</v>
      </c>
      <c r="C155" s="2" t="s">
        <v>165</v>
      </c>
      <c r="F155" s="17"/>
      <c r="G155" s="17"/>
      <c r="H155" s="17"/>
    </row>
    <row r="157" spans="2:8" s="12" customFormat="1" x14ac:dyDescent="0.25">
      <c r="B157" s="6" t="s">
        <v>189</v>
      </c>
      <c r="C157" s="7" t="s">
        <v>188</v>
      </c>
      <c r="F157" s="17"/>
      <c r="G157" s="17"/>
      <c r="H157" s="17"/>
    </row>
    <row r="158" spans="2:8" s="12" customFormat="1" x14ac:dyDescent="0.25">
      <c r="B158" s="156" t="s">
        <v>165</v>
      </c>
      <c r="C158" s="2" t="s">
        <v>165</v>
      </c>
      <c r="F158" s="17"/>
      <c r="G158" s="17"/>
      <c r="H158" s="17"/>
    </row>
    <row r="160" spans="2:8" s="12" customFormat="1" x14ac:dyDescent="0.25">
      <c r="B160" s="6" t="s">
        <v>165</v>
      </c>
      <c r="C160" s="7" t="s">
        <v>165</v>
      </c>
      <c r="F160" s="17"/>
      <c r="G160" s="17"/>
      <c r="H160" s="17"/>
    </row>
    <row r="161" spans="2:80" s="12" customFormat="1" x14ac:dyDescent="0.25">
      <c r="B161" s="156" t="s">
        <v>165</v>
      </c>
      <c r="C161" s="2" t="s">
        <v>165</v>
      </c>
      <c r="F161" s="17"/>
      <c r="G161" s="17"/>
      <c r="H161" s="17"/>
    </row>
    <row r="163" spans="2:80" s="12" customFormat="1" x14ac:dyDescent="0.25">
      <c r="B163" s="64" t="s">
        <v>190</v>
      </c>
      <c r="C163" s="7" t="s">
        <v>191</v>
      </c>
      <c r="F163" s="17"/>
      <c r="G163" s="17"/>
      <c r="H163" s="17"/>
    </row>
    <row r="164" spans="2:80" s="12" customFormat="1" x14ac:dyDescent="0.25">
      <c r="B164" s="63" t="s">
        <v>165</v>
      </c>
      <c r="C164" s="2" t="s">
        <v>165</v>
      </c>
      <c r="F164" s="17"/>
      <c r="G164" s="17"/>
      <c r="H164" s="17"/>
    </row>
    <row r="166" spans="2:80" s="12" customFormat="1" x14ac:dyDescent="0.25">
      <c r="B166" s="6" t="s">
        <v>192</v>
      </c>
      <c r="C166" s="7" t="s">
        <v>165</v>
      </c>
      <c r="F166" s="17"/>
      <c r="G166" s="17"/>
      <c r="H166" s="17"/>
    </row>
    <row r="169" spans="2:80" s="12" customFormat="1" x14ac:dyDescent="0.25">
      <c r="B169" s="11" t="s">
        <v>194</v>
      </c>
      <c r="C169" s="27"/>
      <c r="F169" s="17"/>
      <c r="G169" s="17"/>
      <c r="H169" s="17"/>
    </row>
    <row r="171" spans="2:80" s="12" customFormat="1" x14ac:dyDescent="0.25">
      <c r="B171" s="6" t="s">
        <v>180</v>
      </c>
      <c r="C171" s="7" t="s">
        <v>195</v>
      </c>
      <c r="D171" s="6" t="s">
        <v>196</v>
      </c>
      <c r="E171" s="6" t="s">
        <v>197</v>
      </c>
      <c r="F171" s="60"/>
      <c r="G171" s="17"/>
      <c r="H171" s="17"/>
    </row>
    <row r="172" spans="2:80" s="12" customFormat="1" x14ac:dyDescent="0.25">
      <c r="B172" s="156" t="s">
        <v>165</v>
      </c>
      <c r="C172" s="2" t="s">
        <v>165</v>
      </c>
      <c r="D172" s="156" t="s">
        <v>165</v>
      </c>
      <c r="E172" s="156" t="s">
        <v>165</v>
      </c>
      <c r="F172" s="17"/>
      <c r="G172" s="17"/>
      <c r="H172" s="17"/>
    </row>
    <row r="175" spans="2:80" s="12" customFormat="1" x14ac:dyDescent="0.25">
      <c r="B175" s="11" t="s">
        <v>198</v>
      </c>
      <c r="C175" s="62" t="s">
        <v>165</v>
      </c>
      <c r="D175" s="11"/>
      <c r="E175" s="11"/>
      <c r="F175" s="60"/>
      <c r="G175" s="60"/>
      <c r="H175" s="60"/>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row>
    <row r="177" spans="2:8" s="12" customFormat="1" x14ac:dyDescent="0.25">
      <c r="B177" s="11" t="s">
        <v>199</v>
      </c>
      <c r="C177" s="27"/>
      <c r="F177" s="17"/>
      <c r="G177" s="17"/>
      <c r="H177" s="17"/>
    </row>
    <row r="179" spans="2:8" s="12" customFormat="1" x14ac:dyDescent="0.25">
      <c r="B179" s="6" t="s">
        <v>200</v>
      </c>
      <c r="C179" s="7" t="s">
        <v>188</v>
      </c>
      <c r="D179" s="11"/>
      <c r="F179" s="17"/>
      <c r="G179" s="17"/>
      <c r="H179" s="17"/>
    </row>
    <row r="180" spans="2:8" s="12" customFormat="1" x14ac:dyDescent="0.25">
      <c r="B180" s="156" t="s">
        <v>165</v>
      </c>
      <c r="C180" s="2" t="s">
        <v>165</v>
      </c>
      <c r="F180" s="17"/>
      <c r="G180" s="17"/>
      <c r="H180" s="17"/>
    </row>
    <row r="183" spans="2:8" s="12" customFormat="1" x14ac:dyDescent="0.25">
      <c r="B183" s="6" t="s">
        <v>201</v>
      </c>
      <c r="C183" s="7" t="s">
        <v>202</v>
      </c>
      <c r="D183" s="11"/>
      <c r="F183" s="17"/>
      <c r="G183" s="17"/>
      <c r="H183" s="17"/>
    </row>
    <row r="184" spans="2:8" s="12" customFormat="1" x14ac:dyDescent="0.25">
      <c r="B184" s="156" t="s">
        <v>165</v>
      </c>
      <c r="C184" s="2" t="s">
        <v>165</v>
      </c>
      <c r="F184" s="17"/>
      <c r="G184" s="17"/>
      <c r="H184" s="17"/>
    </row>
    <row r="187" spans="2:8" s="12" customFormat="1" x14ac:dyDescent="0.25">
      <c r="B187" s="11" t="s">
        <v>203</v>
      </c>
      <c r="C187" s="27"/>
      <c r="F187" s="17"/>
      <c r="G187" s="17"/>
      <c r="H187" s="17"/>
    </row>
    <row r="190" spans="2:8" s="12" customFormat="1" x14ac:dyDescent="0.25">
      <c r="B190" s="11" t="s">
        <v>204</v>
      </c>
      <c r="C190" s="27"/>
      <c r="F190" s="17"/>
      <c r="G190" s="17"/>
      <c r="H190" s="17"/>
    </row>
    <row r="192" spans="2:8" s="12" customFormat="1" x14ac:dyDescent="0.25">
      <c r="B192" s="6" t="s">
        <v>180</v>
      </c>
      <c r="C192" s="7" t="s">
        <v>205</v>
      </c>
      <c r="D192" s="6" t="s">
        <v>195</v>
      </c>
      <c r="E192" s="6" t="s">
        <v>196</v>
      </c>
      <c r="F192" s="61" t="s">
        <v>197</v>
      </c>
      <c r="G192" s="60"/>
      <c r="H192" s="17"/>
    </row>
    <row r="193" spans="2:80" s="12" customFormat="1" x14ac:dyDescent="0.25">
      <c r="B193" s="156" t="s">
        <v>165</v>
      </c>
      <c r="C193" s="2" t="s">
        <v>165</v>
      </c>
      <c r="D193" s="156" t="s">
        <v>165</v>
      </c>
      <c r="E193" s="156" t="s">
        <v>165</v>
      </c>
      <c r="F193" s="59" t="s">
        <v>165</v>
      </c>
      <c r="G193" s="17"/>
      <c r="H193" s="17"/>
    </row>
    <row r="196" spans="2:80" s="12" customFormat="1" x14ac:dyDescent="0.25">
      <c r="B196" s="11" t="s">
        <v>198</v>
      </c>
      <c r="C196" s="62" t="s">
        <v>165</v>
      </c>
      <c r="D196" s="11"/>
      <c r="E196" s="11"/>
      <c r="F196" s="60"/>
      <c r="G196" s="60"/>
      <c r="H196" s="60"/>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row>
    <row r="198" spans="2:80" s="12" customFormat="1" x14ac:dyDescent="0.25">
      <c r="B198" s="11" t="s">
        <v>199</v>
      </c>
      <c r="C198" s="27"/>
      <c r="F198" s="17"/>
      <c r="G198" s="17"/>
      <c r="H198" s="17"/>
    </row>
    <row r="200" spans="2:80" s="12" customFormat="1" x14ac:dyDescent="0.25">
      <c r="B200" s="6" t="s">
        <v>200</v>
      </c>
      <c r="C200" s="7" t="s">
        <v>188</v>
      </c>
      <c r="D200" s="11"/>
      <c r="F200" s="17"/>
      <c r="G200" s="17"/>
      <c r="H200" s="17"/>
    </row>
    <row r="201" spans="2:80" s="12" customFormat="1" x14ac:dyDescent="0.25">
      <c r="B201" s="156" t="s">
        <v>165</v>
      </c>
      <c r="C201" s="2" t="s">
        <v>165</v>
      </c>
      <c r="F201" s="17"/>
      <c r="G201" s="17"/>
      <c r="H201" s="17"/>
    </row>
    <row r="204" spans="2:80" s="12" customFormat="1" x14ac:dyDescent="0.25">
      <c r="B204" s="6" t="s">
        <v>201</v>
      </c>
      <c r="C204" s="7" t="s">
        <v>202</v>
      </c>
      <c r="D204" s="11"/>
      <c r="F204" s="17"/>
      <c r="G204" s="17"/>
      <c r="H204" s="17"/>
    </row>
    <row r="205" spans="2:80" s="12" customFormat="1" x14ac:dyDescent="0.25">
      <c r="B205" s="156" t="s">
        <v>165</v>
      </c>
      <c r="C205" s="2" t="s">
        <v>165</v>
      </c>
      <c r="F205" s="17"/>
      <c r="G205" s="17"/>
      <c r="H205" s="17"/>
    </row>
    <row r="208" spans="2:80" s="12" customFormat="1" x14ac:dyDescent="0.25">
      <c r="B208" s="11" t="s">
        <v>203</v>
      </c>
      <c r="C208" s="27"/>
      <c r="F208" s="17"/>
      <c r="G208" s="17"/>
      <c r="H208" s="17"/>
    </row>
    <row r="211" spans="2:8" s="12" customFormat="1" x14ac:dyDescent="0.25">
      <c r="B211" s="11" t="s">
        <v>206</v>
      </c>
      <c r="C211" s="27"/>
      <c r="F211" s="17"/>
      <c r="G211" s="17"/>
      <c r="H211" s="17"/>
    </row>
    <row r="212" spans="2:8" s="12" customFormat="1" x14ac:dyDescent="0.25">
      <c r="B212" s="6" t="s">
        <v>180</v>
      </c>
      <c r="C212" s="7" t="s">
        <v>207</v>
      </c>
      <c r="D212" s="6" t="s">
        <v>208</v>
      </c>
      <c r="E212" s="6" t="s">
        <v>209</v>
      </c>
      <c r="F212" s="61" t="s">
        <v>210</v>
      </c>
      <c r="G212" s="60"/>
      <c r="H212" s="17"/>
    </row>
    <row r="213" spans="2:8" s="12" customFormat="1" x14ac:dyDescent="0.25">
      <c r="B213" s="156" t="s">
        <v>165</v>
      </c>
      <c r="C213" s="2" t="s">
        <v>165</v>
      </c>
      <c r="D213" s="156" t="s">
        <v>165</v>
      </c>
      <c r="E213" s="156" t="s">
        <v>165</v>
      </c>
      <c r="F213" s="59" t="s">
        <v>165</v>
      </c>
      <c r="G213" s="17"/>
      <c r="H213" s="17"/>
    </row>
    <row r="214" spans="2:8" s="12" customFormat="1" x14ac:dyDescent="0.25">
      <c r="B214" s="12" t="s">
        <v>211</v>
      </c>
      <c r="C214" s="27"/>
      <c r="F214" s="17"/>
      <c r="G214" s="17"/>
      <c r="H214" s="17"/>
    </row>
  </sheetData>
  <mergeCells count="3">
    <mergeCell ref="B1:E1"/>
    <mergeCell ref="C3:C7"/>
    <mergeCell ref="D3:D7"/>
  </mergeCells>
  <hyperlinks>
    <hyperlink ref="A1" location="Index!A1" display="Index" xr:uid="{443D9446-CBC9-4EE8-A9CB-480C49B4ED25}"/>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F465-528D-4060-9CC9-9B048ADA7434}">
  <sheetPr codeName="Sheet22"/>
  <dimension ref="A1:CB174"/>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45</v>
      </c>
      <c r="C1" s="188"/>
      <c r="D1" s="188"/>
      <c r="E1" s="188"/>
      <c r="F1" s="17"/>
      <c r="G1" s="17"/>
      <c r="H1" s="17"/>
    </row>
    <row r="3" spans="1:9" s="12" customFormat="1" ht="15" customHeight="1" x14ac:dyDescent="0.25">
      <c r="B3" s="1" t="s">
        <v>129</v>
      </c>
      <c r="C3" s="178"/>
      <c r="D3" s="179"/>
      <c r="F3" s="17"/>
      <c r="G3" s="17"/>
      <c r="H3" s="17"/>
    </row>
    <row r="4" spans="1:9" s="12" customFormat="1" ht="15" customHeight="1" x14ac:dyDescent="0.25">
      <c r="B4" s="159" t="s">
        <v>130</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22.5" customHeight="1" x14ac:dyDescent="0.25">
      <c r="B7" s="159" t="s">
        <v>133</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1517</v>
      </c>
      <c r="C15" s="27" t="s">
        <v>143</v>
      </c>
      <c r="D15" s="12" t="s">
        <v>144</v>
      </c>
      <c r="E15" s="12" t="s">
        <v>145</v>
      </c>
      <c r="F15" s="17">
        <v>13250598</v>
      </c>
      <c r="G15" s="17">
        <v>186422.66</v>
      </c>
      <c r="H15" s="17">
        <v>20.21</v>
      </c>
    </row>
    <row r="16" spans="1:9" s="12" customFormat="1" x14ac:dyDescent="0.25">
      <c r="B16" s="12" t="s">
        <v>1518</v>
      </c>
      <c r="C16" s="27" t="s">
        <v>143</v>
      </c>
      <c r="D16" s="12" t="s">
        <v>144</v>
      </c>
      <c r="E16" s="12" t="s">
        <v>146</v>
      </c>
      <c r="F16" s="17">
        <v>3183873</v>
      </c>
      <c r="G16" s="17">
        <v>116878.39</v>
      </c>
      <c r="H16" s="17">
        <v>12.67</v>
      </c>
    </row>
    <row r="17" spans="2:8" s="12" customFormat="1" x14ac:dyDescent="0.25">
      <c r="B17" s="12" t="s">
        <v>1623</v>
      </c>
      <c r="C17" s="27" t="s">
        <v>143</v>
      </c>
      <c r="D17" s="12" t="s">
        <v>144</v>
      </c>
      <c r="E17" s="12" t="s">
        <v>437</v>
      </c>
      <c r="F17" s="17">
        <v>7145933</v>
      </c>
      <c r="G17" s="17">
        <v>87784.21</v>
      </c>
      <c r="H17" s="17">
        <v>9.52</v>
      </c>
    </row>
    <row r="18" spans="2:8" s="12" customFormat="1" x14ac:dyDescent="0.25">
      <c r="B18" s="12" t="s">
        <v>1616</v>
      </c>
      <c r="C18" s="27" t="s">
        <v>143</v>
      </c>
      <c r="D18" s="12" t="s">
        <v>144</v>
      </c>
      <c r="E18" s="12" t="s">
        <v>429</v>
      </c>
      <c r="F18" s="17">
        <v>4983886</v>
      </c>
      <c r="G18" s="17">
        <v>65991.63</v>
      </c>
      <c r="H18" s="17">
        <v>7.15</v>
      </c>
    </row>
    <row r="19" spans="2:8" s="12" customFormat="1" x14ac:dyDescent="0.25">
      <c r="B19" s="12" t="s">
        <v>1819</v>
      </c>
      <c r="C19" s="27" t="s">
        <v>143</v>
      </c>
      <c r="D19" s="12" t="s">
        <v>144</v>
      </c>
      <c r="E19" s="12" t="s">
        <v>147</v>
      </c>
      <c r="F19" s="17">
        <v>1188062</v>
      </c>
      <c r="G19" s="17">
        <v>55861.49</v>
      </c>
      <c r="H19" s="17">
        <v>6.06</v>
      </c>
    </row>
    <row r="20" spans="2:8" s="12" customFormat="1" x14ac:dyDescent="0.25">
      <c r="B20" s="12" t="s">
        <v>1564</v>
      </c>
      <c r="C20" s="27" t="s">
        <v>143</v>
      </c>
      <c r="D20" s="12" t="s">
        <v>297</v>
      </c>
      <c r="E20" s="12" t="s">
        <v>327</v>
      </c>
      <c r="F20" s="17">
        <v>29067000</v>
      </c>
      <c r="G20" s="17">
        <v>52073.53</v>
      </c>
      <c r="H20" s="17">
        <v>5.65</v>
      </c>
    </row>
    <row r="21" spans="2:8" s="12" customFormat="1" x14ac:dyDescent="0.25">
      <c r="B21" s="12" t="s">
        <v>1558</v>
      </c>
      <c r="C21" s="27" t="s">
        <v>143</v>
      </c>
      <c r="D21" s="12" t="s">
        <v>144</v>
      </c>
      <c r="E21" s="12" t="s">
        <v>318</v>
      </c>
      <c r="F21" s="17">
        <v>10071381</v>
      </c>
      <c r="G21" s="17">
        <v>44132.79</v>
      </c>
      <c r="H21" s="17">
        <v>4.78</v>
      </c>
    </row>
    <row r="22" spans="2:8" s="12" customFormat="1" x14ac:dyDescent="0.25">
      <c r="B22" s="12" t="s">
        <v>1651</v>
      </c>
      <c r="C22" s="27" t="s">
        <v>143</v>
      </c>
      <c r="D22" s="12" t="s">
        <v>478</v>
      </c>
      <c r="E22" s="12" t="s">
        <v>479</v>
      </c>
      <c r="F22" s="17">
        <v>1630043</v>
      </c>
      <c r="G22" s="17">
        <v>28277.17</v>
      </c>
      <c r="H22" s="17">
        <v>3.07</v>
      </c>
    </row>
    <row r="23" spans="2:8" s="12" customFormat="1" x14ac:dyDescent="0.25">
      <c r="B23" s="12" t="s">
        <v>1532</v>
      </c>
      <c r="C23" s="27" t="s">
        <v>143</v>
      </c>
      <c r="D23" s="12" t="s">
        <v>144</v>
      </c>
      <c r="E23" s="12" t="s">
        <v>277</v>
      </c>
      <c r="F23" s="17">
        <v>749192</v>
      </c>
      <c r="G23" s="17">
        <v>25551.19</v>
      </c>
      <c r="H23" s="17">
        <v>2.77</v>
      </c>
    </row>
    <row r="24" spans="2:8" s="12" customFormat="1" x14ac:dyDescent="0.25">
      <c r="B24" s="12" t="s">
        <v>1608</v>
      </c>
      <c r="C24" s="27" t="s">
        <v>143</v>
      </c>
      <c r="D24" s="12" t="s">
        <v>315</v>
      </c>
      <c r="E24" s="12" t="s">
        <v>418</v>
      </c>
      <c r="F24" s="17">
        <v>1469200</v>
      </c>
      <c r="G24" s="17">
        <v>20168.439999999999</v>
      </c>
      <c r="H24" s="17">
        <v>2.19</v>
      </c>
    </row>
    <row r="25" spans="2:8" s="12" customFormat="1" x14ac:dyDescent="0.25">
      <c r="B25" s="12" t="s">
        <v>1655</v>
      </c>
      <c r="C25" s="27" t="s">
        <v>143</v>
      </c>
      <c r="D25" s="12" t="s">
        <v>144</v>
      </c>
      <c r="E25" s="12" t="s">
        <v>486</v>
      </c>
      <c r="F25" s="17">
        <v>3784992</v>
      </c>
      <c r="G25" s="17">
        <v>19502.169999999998</v>
      </c>
      <c r="H25" s="17">
        <v>2.11</v>
      </c>
    </row>
    <row r="26" spans="2:8" s="12" customFormat="1" x14ac:dyDescent="0.25">
      <c r="B26" s="12" t="s">
        <v>1972</v>
      </c>
      <c r="C26" s="27" t="s">
        <v>143</v>
      </c>
      <c r="D26" s="12" t="s">
        <v>347</v>
      </c>
      <c r="E26" s="12" t="s">
        <v>1166</v>
      </c>
      <c r="F26" s="17">
        <v>10123112</v>
      </c>
      <c r="G26" s="17">
        <v>18555.66</v>
      </c>
      <c r="H26" s="17">
        <v>2.0099999999999998</v>
      </c>
    </row>
    <row r="27" spans="2:8" s="12" customFormat="1" x14ac:dyDescent="0.25">
      <c r="B27" s="12" t="s">
        <v>1823</v>
      </c>
      <c r="C27" s="27" t="s">
        <v>143</v>
      </c>
      <c r="D27" s="12" t="s">
        <v>144</v>
      </c>
      <c r="E27" s="12" t="s">
        <v>780</v>
      </c>
      <c r="F27" s="17">
        <v>779103</v>
      </c>
      <c r="G27" s="17">
        <v>17795.490000000002</v>
      </c>
      <c r="H27" s="17">
        <v>1.93</v>
      </c>
    </row>
    <row r="28" spans="2:8" s="12" customFormat="1" x14ac:dyDescent="0.25">
      <c r="B28" s="12" t="s">
        <v>1635</v>
      </c>
      <c r="C28" s="27" t="s">
        <v>143</v>
      </c>
      <c r="D28" s="12" t="s">
        <v>459</v>
      </c>
      <c r="E28" s="12" t="s">
        <v>460</v>
      </c>
      <c r="F28" s="17">
        <v>1349524</v>
      </c>
      <c r="G28" s="17">
        <v>17468.240000000002</v>
      </c>
      <c r="H28" s="17">
        <v>1.89</v>
      </c>
    </row>
    <row r="29" spans="2:8" s="12" customFormat="1" x14ac:dyDescent="0.25">
      <c r="B29" s="12" t="s">
        <v>1628</v>
      </c>
      <c r="C29" s="27" t="s">
        <v>143</v>
      </c>
      <c r="D29" s="12" t="s">
        <v>287</v>
      </c>
      <c r="E29" s="12" t="s">
        <v>451</v>
      </c>
      <c r="F29" s="17">
        <v>637400</v>
      </c>
      <c r="G29" s="17">
        <v>17170.599999999999</v>
      </c>
      <c r="H29" s="17">
        <v>1.86</v>
      </c>
    </row>
    <row r="30" spans="2:8" s="12" customFormat="1" x14ac:dyDescent="0.25">
      <c r="B30" s="12" t="s">
        <v>1937</v>
      </c>
      <c r="C30" s="27" t="s">
        <v>143</v>
      </c>
      <c r="D30" s="12" t="s">
        <v>278</v>
      </c>
      <c r="E30" s="12" t="s">
        <v>1013</v>
      </c>
      <c r="F30" s="17">
        <v>205572</v>
      </c>
      <c r="G30" s="17">
        <v>17099.38</v>
      </c>
      <c r="H30" s="17">
        <v>1.85</v>
      </c>
    </row>
    <row r="31" spans="2:8" s="12" customFormat="1" x14ac:dyDescent="0.25">
      <c r="B31" s="12" t="s">
        <v>1926</v>
      </c>
      <c r="C31" s="27" t="s">
        <v>143</v>
      </c>
      <c r="D31" s="12" t="s">
        <v>278</v>
      </c>
      <c r="E31" s="12" t="s">
        <v>978</v>
      </c>
      <c r="F31" s="17">
        <v>205694</v>
      </c>
      <c r="G31" s="17">
        <v>14332.66</v>
      </c>
      <c r="H31" s="17">
        <v>1.55</v>
      </c>
    </row>
    <row r="32" spans="2:8" s="12" customFormat="1" x14ac:dyDescent="0.25">
      <c r="B32" s="12" t="s">
        <v>1634</v>
      </c>
      <c r="C32" s="27" t="s">
        <v>143</v>
      </c>
      <c r="D32" s="12" t="s">
        <v>144</v>
      </c>
      <c r="E32" s="12" t="s">
        <v>458</v>
      </c>
      <c r="F32" s="17">
        <v>1541202</v>
      </c>
      <c r="G32" s="17">
        <v>14081.96</v>
      </c>
      <c r="H32" s="17">
        <v>1.53</v>
      </c>
    </row>
    <row r="33" spans="2:8" s="12" customFormat="1" x14ac:dyDescent="0.25">
      <c r="B33" s="12" t="s">
        <v>2002</v>
      </c>
      <c r="C33" s="27" t="s">
        <v>143</v>
      </c>
      <c r="D33" s="12" t="s">
        <v>144</v>
      </c>
      <c r="E33" s="12" t="s">
        <v>1275</v>
      </c>
      <c r="F33" s="17">
        <v>1965123</v>
      </c>
      <c r="G33" s="17">
        <v>11989.22</v>
      </c>
      <c r="H33" s="17">
        <v>1.3</v>
      </c>
    </row>
    <row r="34" spans="2:8" s="12" customFormat="1" x14ac:dyDescent="0.25">
      <c r="B34" s="12" t="s">
        <v>1724</v>
      </c>
      <c r="C34" s="27" t="s">
        <v>143</v>
      </c>
      <c r="D34" s="12" t="s">
        <v>315</v>
      </c>
      <c r="E34" s="12" t="s">
        <v>622</v>
      </c>
      <c r="F34" s="17">
        <v>561700</v>
      </c>
      <c r="G34" s="17">
        <v>9988.7099999999991</v>
      </c>
      <c r="H34" s="17">
        <v>1.08</v>
      </c>
    </row>
    <row r="35" spans="2:8" s="12" customFormat="1" x14ac:dyDescent="0.25">
      <c r="B35" s="12" t="s">
        <v>1817</v>
      </c>
      <c r="C35" s="27" t="s">
        <v>143</v>
      </c>
      <c r="D35" s="12" t="s">
        <v>297</v>
      </c>
      <c r="E35" s="12" t="s">
        <v>775</v>
      </c>
      <c r="F35" s="17">
        <v>169830</v>
      </c>
      <c r="G35" s="17">
        <v>9675.3799999999992</v>
      </c>
      <c r="H35" s="17">
        <v>1.05</v>
      </c>
    </row>
    <row r="36" spans="2:8" s="12" customFormat="1" x14ac:dyDescent="0.25">
      <c r="B36" s="12" t="s">
        <v>2003</v>
      </c>
      <c r="C36" s="27" t="s">
        <v>143</v>
      </c>
      <c r="D36" s="12" t="s">
        <v>144</v>
      </c>
      <c r="E36" s="12" t="s">
        <v>1276</v>
      </c>
      <c r="F36" s="17">
        <v>359553</v>
      </c>
      <c r="G36" s="17">
        <v>8565.4500000000007</v>
      </c>
      <c r="H36" s="17">
        <v>0.93</v>
      </c>
    </row>
    <row r="37" spans="2:8" s="12" customFormat="1" x14ac:dyDescent="0.25">
      <c r="B37" s="12" t="s">
        <v>1826</v>
      </c>
      <c r="C37" s="27" t="s">
        <v>143</v>
      </c>
      <c r="D37" s="12" t="s">
        <v>144</v>
      </c>
      <c r="E37" s="12" t="s">
        <v>783</v>
      </c>
      <c r="F37" s="17">
        <v>1137460</v>
      </c>
      <c r="G37" s="17">
        <v>6877.65</v>
      </c>
      <c r="H37" s="17">
        <v>0.75</v>
      </c>
    </row>
    <row r="38" spans="2:8" s="12" customFormat="1" x14ac:dyDescent="0.25">
      <c r="B38" s="12" t="s">
        <v>1579</v>
      </c>
      <c r="C38" s="27" t="s">
        <v>143</v>
      </c>
      <c r="D38" s="12" t="s">
        <v>347</v>
      </c>
      <c r="E38" s="12" t="s">
        <v>359</v>
      </c>
      <c r="F38" s="17">
        <v>3263343</v>
      </c>
      <c r="G38" s="17">
        <v>6466.31</v>
      </c>
      <c r="H38" s="17">
        <v>0.7</v>
      </c>
    </row>
    <row r="39" spans="2:8" s="12" customFormat="1" x14ac:dyDescent="0.25">
      <c r="B39" s="12" t="s">
        <v>356</v>
      </c>
      <c r="C39" s="27" t="s">
        <v>143</v>
      </c>
      <c r="D39" s="12" t="s">
        <v>357</v>
      </c>
      <c r="E39" s="12" t="s">
        <v>358</v>
      </c>
      <c r="F39" s="17">
        <v>268803</v>
      </c>
      <c r="G39" s="17">
        <v>6298.32</v>
      </c>
      <c r="H39" s="17">
        <v>0.68</v>
      </c>
    </row>
    <row r="40" spans="2:8" s="12" customFormat="1" x14ac:dyDescent="0.25">
      <c r="B40" s="12" t="s">
        <v>1928</v>
      </c>
      <c r="C40" s="27" t="s">
        <v>143</v>
      </c>
      <c r="D40" s="12" t="s">
        <v>363</v>
      </c>
      <c r="E40" s="12" t="s">
        <v>980</v>
      </c>
      <c r="F40" s="17">
        <v>10490</v>
      </c>
      <c r="G40" s="17">
        <v>5394.44</v>
      </c>
      <c r="H40" s="17">
        <v>0.57999999999999996</v>
      </c>
    </row>
    <row r="41" spans="2:8" s="12" customFormat="1" x14ac:dyDescent="0.25">
      <c r="B41" s="12" t="s">
        <v>1808</v>
      </c>
      <c r="C41" s="27" t="s">
        <v>143</v>
      </c>
      <c r="D41" s="12" t="s">
        <v>144</v>
      </c>
      <c r="E41" s="12" t="s">
        <v>743</v>
      </c>
      <c r="F41" s="17">
        <v>349400</v>
      </c>
      <c r="G41" s="17">
        <v>5091.63</v>
      </c>
      <c r="H41" s="17">
        <v>0.55000000000000004</v>
      </c>
    </row>
    <row r="42" spans="2:8" s="12" customFormat="1" x14ac:dyDescent="0.25">
      <c r="B42" s="12" t="s">
        <v>1825</v>
      </c>
      <c r="C42" s="27" t="s">
        <v>143</v>
      </c>
      <c r="D42" s="12" t="s">
        <v>478</v>
      </c>
      <c r="E42" s="12" t="s">
        <v>782</v>
      </c>
      <c r="F42" s="17">
        <v>105154</v>
      </c>
      <c r="G42" s="17">
        <v>4722.26</v>
      </c>
      <c r="H42" s="17">
        <v>0.51</v>
      </c>
    </row>
    <row r="43" spans="2:8" s="12" customFormat="1" x14ac:dyDescent="0.25">
      <c r="B43" s="12" t="s">
        <v>2004</v>
      </c>
      <c r="C43" s="27" t="s">
        <v>143</v>
      </c>
      <c r="D43" s="12" t="s">
        <v>324</v>
      </c>
      <c r="E43" s="12" t="s">
        <v>1277</v>
      </c>
      <c r="F43" s="17">
        <v>217392</v>
      </c>
      <c r="G43" s="17">
        <v>3060.88</v>
      </c>
      <c r="H43" s="17">
        <v>0.33</v>
      </c>
    </row>
    <row r="44" spans="2:8" s="12" customFormat="1" x14ac:dyDescent="0.25">
      <c r="B44" s="12" t="s">
        <v>2005</v>
      </c>
      <c r="C44" s="27" t="s">
        <v>143</v>
      </c>
      <c r="D44" s="12" t="s">
        <v>144</v>
      </c>
      <c r="E44" s="12" t="s">
        <v>1278</v>
      </c>
      <c r="F44" s="17">
        <v>381396</v>
      </c>
      <c r="G44" s="17">
        <v>2664.81</v>
      </c>
      <c r="H44" s="17">
        <v>0.28999999999999998</v>
      </c>
    </row>
    <row r="45" spans="2:8" s="12" customFormat="1" x14ac:dyDescent="0.25">
      <c r="B45" s="12" t="s">
        <v>842</v>
      </c>
      <c r="C45" s="27" t="s">
        <v>143</v>
      </c>
      <c r="D45" s="12" t="s">
        <v>324</v>
      </c>
      <c r="E45" s="12" t="s">
        <v>843</v>
      </c>
      <c r="F45" s="17">
        <v>2000000</v>
      </c>
      <c r="G45" s="17">
        <v>2597</v>
      </c>
      <c r="H45" s="17">
        <v>0.28000000000000003</v>
      </c>
    </row>
    <row r="46" spans="2:8" s="12" customFormat="1" x14ac:dyDescent="0.25">
      <c r="B46" s="12" t="s">
        <v>2006</v>
      </c>
      <c r="C46" s="27" t="s">
        <v>143</v>
      </c>
      <c r="D46" s="12" t="s">
        <v>144</v>
      </c>
      <c r="E46" s="12" t="s">
        <v>1279</v>
      </c>
      <c r="F46" s="17">
        <v>438435</v>
      </c>
      <c r="G46" s="17">
        <v>2088.27</v>
      </c>
      <c r="H46" s="17">
        <v>0.23</v>
      </c>
    </row>
    <row r="47" spans="2:8" s="12" customFormat="1" x14ac:dyDescent="0.25">
      <c r="B47" s="12" t="s">
        <v>1821</v>
      </c>
      <c r="C47" s="27" t="s">
        <v>143</v>
      </c>
      <c r="D47" s="12" t="s">
        <v>144</v>
      </c>
      <c r="E47" s="12" t="s">
        <v>778</v>
      </c>
      <c r="F47" s="17">
        <v>3546</v>
      </c>
      <c r="G47" s="17">
        <v>176.27</v>
      </c>
      <c r="H47" s="17">
        <v>0.02</v>
      </c>
    </row>
    <row r="48" spans="2:8" s="12" customFormat="1" x14ac:dyDescent="0.25">
      <c r="B48" s="11" t="s">
        <v>155</v>
      </c>
      <c r="C48" s="62"/>
      <c r="D48" s="11"/>
      <c r="E48" s="11"/>
      <c r="F48" s="60"/>
      <c r="G48" s="60">
        <f>SUM(G12:G47)</f>
        <v>904804.26</v>
      </c>
      <c r="H48" s="60">
        <f>SUM(H12:H47)</f>
        <v>98.080000000000013</v>
      </c>
    </row>
    <row r="49" spans="2:8" s="12" customFormat="1" x14ac:dyDescent="0.25">
      <c r="B49" s="11" t="s">
        <v>156</v>
      </c>
      <c r="C49" s="62"/>
      <c r="D49" s="11"/>
      <c r="E49" s="11"/>
      <c r="F49" s="60"/>
      <c r="G49" s="60">
        <v>4528.49</v>
      </c>
      <c r="H49" s="60">
        <v>0.49</v>
      </c>
    </row>
    <row r="50" spans="2:8" s="12" customFormat="1" x14ac:dyDescent="0.25">
      <c r="B50" s="11" t="s">
        <v>157</v>
      </c>
      <c r="C50" s="62"/>
      <c r="D50" s="11"/>
      <c r="E50" s="11"/>
      <c r="F50" s="60"/>
      <c r="G50" s="60">
        <v>909332.75</v>
      </c>
      <c r="H50" s="60">
        <v>98.57</v>
      </c>
    </row>
    <row r="51" spans="2:8" s="12" customFormat="1" x14ac:dyDescent="0.25">
      <c r="B51" s="11" t="s">
        <v>231</v>
      </c>
      <c r="C51" s="62"/>
      <c r="D51" s="11"/>
      <c r="E51" s="11"/>
      <c r="F51" s="60"/>
      <c r="G51" s="60">
        <v>12998.868484599972</v>
      </c>
      <c r="H51" s="60">
        <v>1.4300000000000068</v>
      </c>
    </row>
    <row r="52" spans="2:8" s="12" customFormat="1" x14ac:dyDescent="0.25">
      <c r="B52" s="11" t="s">
        <v>159</v>
      </c>
      <c r="C52" s="62"/>
      <c r="D52" s="11"/>
      <c r="E52" s="11"/>
      <c r="F52" s="60"/>
      <c r="G52" s="60">
        <v>922331.61848459998</v>
      </c>
      <c r="H52" s="60">
        <v>100</v>
      </c>
    </row>
    <row r="53" spans="2:8" s="12" customFormat="1" x14ac:dyDescent="0.25">
      <c r="B53" s="12" t="s">
        <v>160</v>
      </c>
      <c r="C53" s="27"/>
      <c r="F53" s="17"/>
      <c r="G53" s="17"/>
      <c r="H53" s="17"/>
    </row>
    <row r="54" spans="2:8" s="12" customFormat="1" x14ac:dyDescent="0.25">
      <c r="B54" s="11" t="s">
        <v>161</v>
      </c>
      <c r="C54" s="27"/>
      <c r="F54" s="17"/>
      <c r="G54" s="17"/>
      <c r="H54" s="17"/>
    </row>
    <row r="55" spans="2:8" s="12" customFormat="1" x14ac:dyDescent="0.25">
      <c r="B55" s="11" t="s">
        <v>162</v>
      </c>
      <c r="C55" s="27" t="s">
        <v>163</v>
      </c>
      <c r="F55" s="17"/>
      <c r="G55" s="17"/>
      <c r="H55" s="17"/>
    </row>
    <row r="56" spans="2:8" s="12" customFormat="1" x14ac:dyDescent="0.25">
      <c r="B56" s="11" t="s">
        <v>166</v>
      </c>
      <c r="C56" s="27" t="s">
        <v>165</v>
      </c>
      <c r="F56" s="17"/>
      <c r="G56" s="17"/>
      <c r="H56" s="17"/>
    </row>
    <row r="57" spans="2:8" s="12" customFormat="1" x14ac:dyDescent="0.25">
      <c r="B57" s="11" t="s">
        <v>167</v>
      </c>
      <c r="C57" s="27" t="s">
        <v>165</v>
      </c>
      <c r="F57" s="17"/>
      <c r="G57" s="17"/>
      <c r="H57" s="17"/>
    </row>
    <row r="58" spans="2:8" s="12" customFormat="1" x14ac:dyDescent="0.25">
      <c r="B58" s="11" t="s">
        <v>168</v>
      </c>
      <c r="C58" s="27" t="s">
        <v>169</v>
      </c>
      <c r="F58" s="17"/>
      <c r="G58" s="17"/>
      <c r="H58" s="17"/>
    </row>
    <row r="59" spans="2:8" s="12" customFormat="1" x14ac:dyDescent="0.25">
      <c r="B59" s="11" t="s">
        <v>1280</v>
      </c>
      <c r="C59" s="62"/>
      <c r="F59" s="17"/>
      <c r="G59" s="17"/>
      <c r="H59" s="17"/>
    </row>
    <row r="60" spans="2:8" s="12" customFormat="1" x14ac:dyDescent="0.25">
      <c r="B60" s="11" t="s">
        <v>1281</v>
      </c>
      <c r="C60" s="62"/>
      <c r="F60" s="17"/>
      <c r="G60" s="17"/>
      <c r="H60" s="17"/>
    </row>
    <row r="61" spans="2:8" s="12" customFormat="1" x14ac:dyDescent="0.25">
      <c r="B61" s="11" t="s">
        <v>1282</v>
      </c>
      <c r="C61" s="62"/>
      <c r="F61" s="17"/>
      <c r="G61" s="17"/>
      <c r="H61" s="17"/>
    </row>
    <row r="62" spans="2:8" s="12" customFormat="1" x14ac:dyDescent="0.25">
      <c r="B62" s="11" t="s">
        <v>1283</v>
      </c>
      <c r="C62" s="62"/>
      <c r="F62" s="17"/>
      <c r="G62" s="17"/>
      <c r="H62" s="17"/>
    </row>
    <row r="63" spans="2:8" s="12" customFormat="1" x14ac:dyDescent="0.25">
      <c r="B63" s="11" t="s">
        <v>1284</v>
      </c>
      <c r="C63" s="62"/>
      <c r="F63" s="17"/>
      <c r="G63" s="17"/>
      <c r="H63" s="17"/>
    </row>
    <row r="64" spans="2:8" s="12" customFormat="1" x14ac:dyDescent="0.25">
      <c r="B64" s="11" t="s">
        <v>1285</v>
      </c>
      <c r="C64" s="62"/>
      <c r="F64" s="17"/>
      <c r="G64" s="17"/>
      <c r="H64" s="17"/>
    </row>
    <row r="65" spans="2:8" s="12" customFormat="1" x14ac:dyDescent="0.25">
      <c r="B65" s="11" t="s">
        <v>1286</v>
      </c>
      <c r="C65" s="62"/>
      <c r="F65" s="17"/>
      <c r="G65" s="17"/>
      <c r="H65" s="17"/>
    </row>
    <row r="66" spans="2:8" s="12" customFormat="1" x14ac:dyDescent="0.25">
      <c r="B66" s="11" t="s">
        <v>1287</v>
      </c>
      <c r="C66" s="62"/>
      <c r="F66" s="17"/>
      <c r="G66" s="17"/>
      <c r="H66" s="17"/>
    </row>
    <row r="67" spans="2:8" s="12" customFormat="1" x14ac:dyDescent="0.25">
      <c r="B67" s="11" t="s">
        <v>790</v>
      </c>
      <c r="C67" s="62"/>
      <c r="F67" s="17"/>
      <c r="G67" s="17"/>
      <c r="H67" s="17"/>
    </row>
    <row r="68" spans="2:8" s="12" customFormat="1" x14ac:dyDescent="0.25">
      <c r="B68" s="12" t="s">
        <v>174</v>
      </c>
      <c r="C68" s="27"/>
      <c r="F68" s="17"/>
      <c r="G68" s="17"/>
      <c r="H68" s="17"/>
    </row>
    <row r="69" spans="2:8" s="12" customFormat="1" x14ac:dyDescent="0.25">
      <c r="B69" s="12" t="s">
        <v>234</v>
      </c>
      <c r="C69" s="27"/>
      <c r="F69" s="17"/>
      <c r="G69" s="17"/>
      <c r="H69" s="17"/>
    </row>
    <row r="72" spans="2:8" s="12" customFormat="1" x14ac:dyDescent="0.25">
      <c r="B72" s="6" t="s">
        <v>1500</v>
      </c>
      <c r="C72" s="7"/>
      <c r="F72" s="17"/>
      <c r="G72" s="17"/>
      <c r="H72" s="17"/>
    </row>
    <row r="73" spans="2:8" s="12" customFormat="1" ht="30" x14ac:dyDescent="0.25">
      <c r="B73" s="6" t="s">
        <v>235</v>
      </c>
      <c r="C73" s="8" t="s">
        <v>236</v>
      </c>
      <c r="F73" s="17"/>
      <c r="G73" s="17"/>
      <c r="H73" s="17"/>
    </row>
    <row r="74" spans="2:8" s="12" customFormat="1" x14ac:dyDescent="0.25">
      <c r="B74" s="156" t="s">
        <v>237</v>
      </c>
      <c r="C74" s="2"/>
      <c r="F74" s="17"/>
      <c r="G74" s="17"/>
      <c r="H74" s="17"/>
    </row>
    <row r="75" spans="2:8" s="12" customFormat="1" x14ac:dyDescent="0.25">
      <c r="B75" s="156" t="s">
        <v>238</v>
      </c>
      <c r="C75" s="2"/>
      <c r="F75" s="17"/>
      <c r="G75" s="17"/>
      <c r="H75" s="17"/>
    </row>
    <row r="76" spans="2:8" s="12" customFormat="1" x14ac:dyDescent="0.25">
      <c r="B76" s="156" t="s">
        <v>239</v>
      </c>
      <c r="C76" s="2"/>
      <c r="F76" s="17"/>
      <c r="G76" s="17"/>
      <c r="H76" s="17"/>
    </row>
    <row r="77" spans="2:8" s="12" customFormat="1" x14ac:dyDescent="0.25">
      <c r="B77" s="156" t="s">
        <v>240</v>
      </c>
      <c r="C77" s="2"/>
      <c r="F77" s="17"/>
      <c r="G77" s="17"/>
      <c r="H77" s="17"/>
    </row>
    <row r="78" spans="2:8" s="12" customFormat="1" x14ac:dyDescent="0.25">
      <c r="B78" s="156" t="s">
        <v>241</v>
      </c>
      <c r="C78" s="2"/>
      <c r="F78" s="17"/>
      <c r="G78" s="17"/>
      <c r="H78" s="17"/>
    </row>
    <row r="79" spans="2:8" s="12" customFormat="1" x14ac:dyDescent="0.25">
      <c r="B79" s="156" t="s">
        <v>242</v>
      </c>
      <c r="C79" s="2"/>
      <c r="F79" s="17"/>
      <c r="G79" s="17"/>
      <c r="H79" s="17"/>
    </row>
    <row r="80" spans="2:8" s="12" customFormat="1" x14ac:dyDescent="0.25">
      <c r="B80" s="6" t="s">
        <v>243</v>
      </c>
      <c r="C80" s="7"/>
      <c r="F80" s="17"/>
      <c r="G80" s="17"/>
      <c r="H80" s="17"/>
    </row>
    <row r="82" spans="2:8" s="12" customFormat="1" x14ac:dyDescent="0.25">
      <c r="B82" s="156" t="s">
        <v>175</v>
      </c>
      <c r="C82" s="2"/>
      <c r="D82" s="156"/>
      <c r="F82" s="17"/>
      <c r="G82" s="17"/>
      <c r="H82" s="17"/>
    </row>
    <row r="83" spans="2:8" s="12" customFormat="1" ht="30" x14ac:dyDescent="0.25">
      <c r="B83" s="4" t="s">
        <v>176</v>
      </c>
      <c r="C83" s="3" t="s">
        <v>177</v>
      </c>
      <c r="D83" s="4" t="s">
        <v>178</v>
      </c>
      <c r="F83" s="17"/>
      <c r="G83" s="17"/>
      <c r="H83" s="17"/>
    </row>
    <row r="84" spans="2:8" s="12" customFormat="1" x14ac:dyDescent="0.25">
      <c r="B84" s="156" t="s">
        <v>165</v>
      </c>
      <c r="C84" s="2" t="s">
        <v>165</v>
      </c>
      <c r="D84" s="156" t="s">
        <v>165</v>
      </c>
      <c r="F84" s="17"/>
      <c r="G84" s="17"/>
      <c r="H84" s="17"/>
    </row>
    <row r="86" spans="2:8" s="12" customFormat="1" x14ac:dyDescent="0.25">
      <c r="B86" s="6" t="s">
        <v>179</v>
      </c>
      <c r="C86" s="14">
        <v>45443</v>
      </c>
      <c r="D86" s="156"/>
      <c r="E86" s="63"/>
      <c r="F86" s="69"/>
      <c r="G86" s="17"/>
      <c r="H86" s="17"/>
    </row>
    <row r="87" spans="2:8" s="12" customFormat="1" x14ac:dyDescent="0.25">
      <c r="B87" s="6" t="s">
        <v>180</v>
      </c>
      <c r="C87" s="7" t="s">
        <v>181</v>
      </c>
      <c r="D87" s="6" t="s">
        <v>182</v>
      </c>
      <c r="E87" s="64" t="s">
        <v>183</v>
      </c>
      <c r="F87" s="61" t="s">
        <v>184</v>
      </c>
      <c r="G87" s="60"/>
      <c r="H87" s="17"/>
    </row>
    <row r="88" spans="2:8" s="12" customFormat="1" x14ac:dyDescent="0.25">
      <c r="B88" s="67" t="s">
        <v>165</v>
      </c>
      <c r="C88" s="68" t="s">
        <v>165</v>
      </c>
      <c r="D88" s="67" t="s">
        <v>165</v>
      </c>
      <c r="E88" s="66" t="s">
        <v>165</v>
      </c>
      <c r="F88" s="65" t="s">
        <v>165</v>
      </c>
      <c r="G88" s="17"/>
      <c r="H88" s="17"/>
    </row>
    <row r="91" spans="2:8" s="12" customFormat="1" x14ac:dyDescent="0.25">
      <c r="B91" s="11" t="s">
        <v>185</v>
      </c>
      <c r="C91" s="27"/>
      <c r="F91" s="17"/>
      <c r="G91" s="17"/>
      <c r="H91" s="17"/>
    </row>
    <row r="92" spans="2:8" s="12" customFormat="1" x14ac:dyDescent="0.25">
      <c r="B92" s="11"/>
      <c r="C92" s="27"/>
      <c r="F92" s="17"/>
      <c r="G92" s="17"/>
      <c r="H92" s="17"/>
    </row>
    <row r="93" spans="2:8" s="12" customFormat="1" x14ac:dyDescent="0.25">
      <c r="B93" s="11" t="s">
        <v>186</v>
      </c>
      <c r="C93" s="27"/>
      <c r="F93" s="17"/>
      <c r="G93" s="17"/>
      <c r="H93" s="17"/>
    </row>
    <row r="94" spans="2:8" s="12" customFormat="1" x14ac:dyDescent="0.25">
      <c r="B94" s="6" t="s">
        <v>187</v>
      </c>
      <c r="C94" s="7" t="s">
        <v>188</v>
      </c>
      <c r="D94" s="11"/>
      <c r="F94" s="17"/>
      <c r="G94" s="17"/>
      <c r="H94" s="17"/>
    </row>
    <row r="95" spans="2:8" s="12" customFormat="1" x14ac:dyDescent="0.25">
      <c r="B95" s="156" t="s">
        <v>165</v>
      </c>
      <c r="C95" s="2" t="s">
        <v>165</v>
      </c>
      <c r="F95" s="17"/>
      <c r="G95" s="17"/>
      <c r="H95" s="17"/>
    </row>
    <row r="97" spans="2:8" s="12" customFormat="1" x14ac:dyDescent="0.25">
      <c r="B97" s="6" t="s">
        <v>189</v>
      </c>
      <c r="C97" s="7" t="s">
        <v>188</v>
      </c>
      <c r="F97" s="17"/>
      <c r="G97" s="17"/>
      <c r="H97" s="17"/>
    </row>
    <row r="98" spans="2:8" s="12" customFormat="1" x14ac:dyDescent="0.25">
      <c r="B98" s="156" t="s">
        <v>165</v>
      </c>
      <c r="C98" s="2" t="s">
        <v>165</v>
      </c>
      <c r="F98" s="17"/>
      <c r="G98" s="17"/>
      <c r="H98" s="17"/>
    </row>
    <row r="100" spans="2:8" s="12" customFormat="1" x14ac:dyDescent="0.25">
      <c r="B100" s="6" t="s">
        <v>165</v>
      </c>
      <c r="C100" s="7" t="s">
        <v>165</v>
      </c>
      <c r="F100" s="17"/>
      <c r="G100" s="17"/>
      <c r="H100" s="17"/>
    </row>
    <row r="101" spans="2:8" s="12" customFormat="1" x14ac:dyDescent="0.25">
      <c r="B101" s="156" t="s">
        <v>165</v>
      </c>
      <c r="C101" s="2" t="s">
        <v>165</v>
      </c>
      <c r="F101" s="17"/>
      <c r="G101" s="17"/>
      <c r="H101" s="17"/>
    </row>
    <row r="103" spans="2:8" s="12" customFormat="1" x14ac:dyDescent="0.25">
      <c r="B103" s="64" t="s">
        <v>190</v>
      </c>
      <c r="C103" s="7" t="s">
        <v>191</v>
      </c>
      <c r="F103" s="17"/>
      <c r="G103" s="17"/>
      <c r="H103" s="17"/>
    </row>
    <row r="104" spans="2:8" s="12" customFormat="1" x14ac:dyDescent="0.25">
      <c r="B104" s="63" t="s">
        <v>165</v>
      </c>
      <c r="C104" s="2" t="s">
        <v>165</v>
      </c>
      <c r="F104" s="17"/>
      <c r="G104" s="17"/>
      <c r="H104" s="17"/>
    </row>
    <row r="106" spans="2:8" s="12" customFormat="1" x14ac:dyDescent="0.25">
      <c r="B106" s="6" t="s">
        <v>192</v>
      </c>
      <c r="C106" s="7" t="s">
        <v>165</v>
      </c>
      <c r="F106" s="17"/>
      <c r="G106" s="17"/>
      <c r="H106" s="17"/>
    </row>
    <row r="108" spans="2:8" s="12" customFormat="1" x14ac:dyDescent="0.25">
      <c r="B108" s="6" t="s">
        <v>193</v>
      </c>
      <c r="C108" s="14">
        <v>45443</v>
      </c>
      <c r="D108" s="156"/>
      <c r="E108" s="63"/>
      <c r="F108" s="69"/>
      <c r="G108" s="17"/>
      <c r="H108" s="17"/>
    </row>
    <row r="109" spans="2:8" s="12" customFormat="1" x14ac:dyDescent="0.25">
      <c r="B109" s="6" t="s">
        <v>180</v>
      </c>
      <c r="C109" s="7" t="s">
        <v>181</v>
      </c>
      <c r="D109" s="6" t="s">
        <v>182</v>
      </c>
      <c r="E109" s="64" t="s">
        <v>183</v>
      </c>
      <c r="F109" s="61" t="s">
        <v>184</v>
      </c>
      <c r="G109" s="60"/>
      <c r="H109" s="17"/>
    </row>
    <row r="110" spans="2:8" s="12" customFormat="1" x14ac:dyDescent="0.25">
      <c r="B110" s="67" t="s">
        <v>165</v>
      </c>
      <c r="C110" s="68" t="s">
        <v>165</v>
      </c>
      <c r="D110" s="67" t="s">
        <v>165</v>
      </c>
      <c r="E110" s="66" t="s">
        <v>165</v>
      </c>
      <c r="F110" s="65" t="s">
        <v>165</v>
      </c>
      <c r="G110" s="17"/>
      <c r="H110" s="17"/>
    </row>
    <row r="111" spans="2:8" s="12" customFormat="1" x14ac:dyDescent="0.25">
      <c r="B111" s="11" t="s">
        <v>185</v>
      </c>
      <c r="C111" s="27"/>
      <c r="F111" s="17"/>
      <c r="G111" s="17"/>
      <c r="H111" s="17"/>
    </row>
    <row r="112" spans="2:8" s="12" customFormat="1" x14ac:dyDescent="0.25">
      <c r="B112" s="11"/>
      <c r="C112" s="27"/>
      <c r="F112" s="17"/>
      <c r="G112" s="17"/>
      <c r="H112" s="17"/>
    </row>
    <row r="113" spans="2:8" s="12" customFormat="1" x14ac:dyDescent="0.25">
      <c r="B113" s="11" t="s">
        <v>186</v>
      </c>
      <c r="C113" s="27"/>
      <c r="F113" s="17"/>
      <c r="G113" s="17"/>
      <c r="H113" s="17"/>
    </row>
    <row r="114" spans="2:8" s="12" customFormat="1" x14ac:dyDescent="0.25">
      <c r="B114" s="6" t="s">
        <v>187</v>
      </c>
      <c r="C114" s="7" t="s">
        <v>188</v>
      </c>
      <c r="D114" s="11"/>
      <c r="F114" s="17"/>
      <c r="G114" s="17"/>
      <c r="H114" s="17"/>
    </row>
    <row r="115" spans="2:8" s="12" customFormat="1" x14ac:dyDescent="0.25">
      <c r="B115" s="156" t="s">
        <v>165</v>
      </c>
      <c r="C115" s="2" t="s">
        <v>165</v>
      </c>
      <c r="F115" s="17"/>
      <c r="G115" s="17"/>
      <c r="H115" s="17"/>
    </row>
    <row r="117" spans="2:8" s="12" customFormat="1" x14ac:dyDescent="0.25">
      <c r="B117" s="6" t="s">
        <v>189</v>
      </c>
      <c r="C117" s="7" t="s">
        <v>188</v>
      </c>
      <c r="F117" s="17"/>
      <c r="G117" s="17"/>
      <c r="H117" s="17"/>
    </row>
    <row r="118" spans="2:8" s="12" customFormat="1" x14ac:dyDescent="0.25">
      <c r="B118" s="156" t="s">
        <v>165</v>
      </c>
      <c r="C118" s="2" t="s">
        <v>165</v>
      </c>
      <c r="F118" s="17"/>
      <c r="G118" s="17"/>
      <c r="H118" s="17"/>
    </row>
    <row r="120" spans="2:8" s="12" customFormat="1" x14ac:dyDescent="0.25">
      <c r="B120" s="6" t="s">
        <v>165</v>
      </c>
      <c r="C120" s="7" t="s">
        <v>165</v>
      </c>
      <c r="F120" s="17"/>
      <c r="G120" s="17"/>
      <c r="H120" s="17"/>
    </row>
    <row r="121" spans="2:8" s="12" customFormat="1" x14ac:dyDescent="0.25">
      <c r="B121" s="156" t="s">
        <v>165</v>
      </c>
      <c r="C121" s="2" t="s">
        <v>165</v>
      </c>
      <c r="F121" s="17"/>
      <c r="G121" s="17"/>
      <c r="H121" s="17"/>
    </row>
    <row r="123" spans="2:8" s="12" customFormat="1" x14ac:dyDescent="0.25">
      <c r="B123" s="64" t="s">
        <v>190</v>
      </c>
      <c r="C123" s="7" t="s">
        <v>191</v>
      </c>
      <c r="F123" s="17"/>
      <c r="G123" s="17"/>
      <c r="H123" s="17"/>
    </row>
    <row r="124" spans="2:8" s="12" customFormat="1" x14ac:dyDescent="0.25">
      <c r="B124" s="63" t="s">
        <v>165</v>
      </c>
      <c r="C124" s="2" t="s">
        <v>165</v>
      </c>
      <c r="F124" s="17"/>
      <c r="G124" s="17"/>
      <c r="H124" s="17"/>
    </row>
    <row r="126" spans="2:8" s="12" customFormat="1" x14ac:dyDescent="0.25">
      <c r="B126" s="6" t="s">
        <v>192</v>
      </c>
      <c r="C126" s="7" t="s">
        <v>165</v>
      </c>
      <c r="F126" s="17"/>
      <c r="G126" s="17"/>
      <c r="H126" s="17"/>
    </row>
    <row r="129" spans="2:80" s="12" customFormat="1" x14ac:dyDescent="0.25">
      <c r="B129" s="11" t="s">
        <v>194</v>
      </c>
      <c r="C129" s="27"/>
      <c r="F129" s="17"/>
      <c r="G129" s="17"/>
      <c r="H129" s="17"/>
    </row>
    <row r="131" spans="2:80" s="12" customFormat="1" x14ac:dyDescent="0.25">
      <c r="B131" s="6" t="s">
        <v>180</v>
      </c>
      <c r="C131" s="7" t="s">
        <v>195</v>
      </c>
      <c r="D131" s="6" t="s">
        <v>196</v>
      </c>
      <c r="E131" s="6" t="s">
        <v>197</v>
      </c>
      <c r="F131" s="60"/>
      <c r="G131" s="17"/>
      <c r="H131" s="17"/>
    </row>
    <row r="132" spans="2:80" s="12" customFormat="1" x14ac:dyDescent="0.25">
      <c r="B132" s="156" t="s">
        <v>165</v>
      </c>
      <c r="C132" s="2" t="s">
        <v>165</v>
      </c>
      <c r="D132" s="156" t="s">
        <v>165</v>
      </c>
      <c r="E132" s="156" t="s">
        <v>165</v>
      </c>
      <c r="F132" s="17"/>
      <c r="G132" s="17"/>
      <c r="H132" s="17"/>
    </row>
    <row r="135" spans="2:80" s="12" customFormat="1" x14ac:dyDescent="0.25">
      <c r="B135" s="11" t="s">
        <v>198</v>
      </c>
      <c r="C135" s="62" t="s">
        <v>165</v>
      </c>
      <c r="D135" s="11"/>
      <c r="E135" s="11"/>
      <c r="F135" s="60"/>
      <c r="G135" s="60"/>
      <c r="H135" s="60"/>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row>
    <row r="137" spans="2:80" s="12" customFormat="1" x14ac:dyDescent="0.25">
      <c r="B137" s="11" t="s">
        <v>199</v>
      </c>
      <c r="C137" s="27"/>
      <c r="F137" s="17"/>
      <c r="G137" s="17"/>
      <c r="H137" s="17"/>
    </row>
    <row r="139" spans="2:80" s="12" customFormat="1" x14ac:dyDescent="0.25">
      <c r="B139" s="6" t="s">
        <v>200</v>
      </c>
      <c r="C139" s="7" t="s">
        <v>188</v>
      </c>
      <c r="D139" s="11"/>
      <c r="F139" s="17"/>
      <c r="G139" s="17"/>
      <c r="H139" s="17"/>
    </row>
    <row r="140" spans="2:80" s="12" customFormat="1" x14ac:dyDescent="0.25">
      <c r="B140" s="156" t="s">
        <v>165</v>
      </c>
      <c r="C140" s="2" t="s">
        <v>165</v>
      </c>
      <c r="F140" s="17"/>
      <c r="G140" s="17"/>
      <c r="H140" s="17"/>
    </row>
    <row r="143" spans="2:80" s="12" customFormat="1" x14ac:dyDescent="0.25">
      <c r="B143" s="6" t="s">
        <v>201</v>
      </c>
      <c r="C143" s="7" t="s">
        <v>202</v>
      </c>
      <c r="D143" s="11"/>
      <c r="F143" s="17"/>
      <c r="G143" s="17"/>
      <c r="H143" s="17"/>
    </row>
    <row r="144" spans="2:80" s="12" customFormat="1" x14ac:dyDescent="0.25">
      <c r="B144" s="156" t="s">
        <v>165</v>
      </c>
      <c r="C144" s="2" t="s">
        <v>165</v>
      </c>
      <c r="F144" s="17"/>
      <c r="G144" s="17"/>
      <c r="H144" s="17"/>
    </row>
    <row r="147" spans="2:80" s="12" customFormat="1" x14ac:dyDescent="0.25">
      <c r="B147" s="11" t="s">
        <v>203</v>
      </c>
      <c r="C147" s="27"/>
      <c r="F147" s="17"/>
      <c r="G147" s="17"/>
      <c r="H147" s="17"/>
    </row>
    <row r="150" spans="2:80" s="12" customFormat="1" x14ac:dyDescent="0.25">
      <c r="B150" s="11" t="s">
        <v>204</v>
      </c>
      <c r="C150" s="27"/>
      <c r="F150" s="17"/>
      <c r="G150" s="17"/>
      <c r="H150" s="17"/>
    </row>
    <row r="152" spans="2:80" s="12" customFormat="1" x14ac:dyDescent="0.25">
      <c r="B152" s="6" t="s">
        <v>180</v>
      </c>
      <c r="C152" s="7" t="s">
        <v>205</v>
      </c>
      <c r="D152" s="6" t="s">
        <v>195</v>
      </c>
      <c r="E152" s="6" t="s">
        <v>196</v>
      </c>
      <c r="F152" s="61" t="s">
        <v>197</v>
      </c>
      <c r="G152" s="60"/>
      <c r="H152" s="17"/>
    </row>
    <row r="153" spans="2:80" s="12" customFormat="1" x14ac:dyDescent="0.25">
      <c r="B153" s="156" t="s">
        <v>165</v>
      </c>
      <c r="C153" s="2" t="s">
        <v>165</v>
      </c>
      <c r="D153" s="156" t="s">
        <v>165</v>
      </c>
      <c r="E153" s="156" t="s">
        <v>165</v>
      </c>
      <c r="F153" s="59" t="s">
        <v>165</v>
      </c>
      <c r="G153" s="17"/>
      <c r="H153" s="17"/>
    </row>
    <row r="156" spans="2:80" s="12" customFormat="1" x14ac:dyDescent="0.25">
      <c r="B156" s="11" t="s">
        <v>198</v>
      </c>
      <c r="C156" s="62" t="s">
        <v>165</v>
      </c>
      <c r="D156" s="11"/>
      <c r="E156" s="11"/>
      <c r="F156" s="60"/>
      <c r="G156" s="60"/>
      <c r="H156" s="60"/>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row>
    <row r="158" spans="2:80" s="12" customFormat="1" x14ac:dyDescent="0.25">
      <c r="B158" s="11" t="s">
        <v>199</v>
      </c>
      <c r="C158" s="27"/>
      <c r="F158" s="17"/>
      <c r="G158" s="17"/>
      <c r="H158" s="17"/>
    </row>
    <row r="160" spans="2:80" s="12" customFormat="1" x14ac:dyDescent="0.25">
      <c r="B160" s="6" t="s">
        <v>200</v>
      </c>
      <c r="C160" s="7" t="s">
        <v>188</v>
      </c>
      <c r="D160" s="11"/>
      <c r="F160" s="17"/>
      <c r="G160" s="17"/>
      <c r="H160" s="17"/>
    </row>
    <row r="161" spans="2:8" s="12" customFormat="1" x14ac:dyDescent="0.25">
      <c r="B161" s="156" t="s">
        <v>165</v>
      </c>
      <c r="C161" s="2" t="s">
        <v>165</v>
      </c>
      <c r="F161" s="17"/>
      <c r="G161" s="17"/>
      <c r="H161" s="17"/>
    </row>
    <row r="164" spans="2:8" s="12" customFormat="1" x14ac:dyDescent="0.25">
      <c r="B164" s="6" t="s">
        <v>201</v>
      </c>
      <c r="C164" s="7" t="s">
        <v>202</v>
      </c>
      <c r="D164" s="11"/>
      <c r="F164" s="17"/>
      <c r="G164" s="17"/>
      <c r="H164" s="17"/>
    </row>
    <row r="165" spans="2:8" s="12" customFormat="1" x14ac:dyDescent="0.25">
      <c r="B165" s="156" t="s">
        <v>165</v>
      </c>
      <c r="C165" s="2" t="s">
        <v>165</v>
      </c>
      <c r="F165" s="17"/>
      <c r="G165" s="17"/>
      <c r="H165" s="17"/>
    </row>
    <row r="168" spans="2:8" s="12" customFormat="1" x14ac:dyDescent="0.25">
      <c r="B168" s="11" t="s">
        <v>203</v>
      </c>
      <c r="C168" s="27"/>
      <c r="F168" s="17"/>
      <c r="G168" s="17"/>
      <c r="H168" s="17"/>
    </row>
    <row r="171" spans="2:8" s="12" customFormat="1" x14ac:dyDescent="0.25">
      <c r="B171" s="11" t="s">
        <v>206</v>
      </c>
      <c r="C171" s="27"/>
      <c r="F171" s="17"/>
      <c r="G171" s="17"/>
      <c r="H171" s="17"/>
    </row>
    <row r="172" spans="2:8" s="12" customFormat="1" x14ac:dyDescent="0.25">
      <c r="B172" s="6" t="s">
        <v>180</v>
      </c>
      <c r="C172" s="7" t="s">
        <v>207</v>
      </c>
      <c r="D172" s="6" t="s">
        <v>208</v>
      </c>
      <c r="E172" s="6" t="s">
        <v>209</v>
      </c>
      <c r="F172" s="61" t="s">
        <v>210</v>
      </c>
      <c r="G172" s="60"/>
      <c r="H172" s="17"/>
    </row>
    <row r="173" spans="2:8" s="12" customFormat="1" x14ac:dyDescent="0.25">
      <c r="B173" s="156" t="s">
        <v>165</v>
      </c>
      <c r="C173" s="2" t="s">
        <v>165</v>
      </c>
      <c r="D173" s="156" t="s">
        <v>165</v>
      </c>
      <c r="E173" s="156" t="s">
        <v>165</v>
      </c>
      <c r="F173" s="59" t="s">
        <v>165</v>
      </c>
      <c r="G173" s="17"/>
      <c r="H173" s="17"/>
    </row>
    <row r="174" spans="2:8" s="12" customFormat="1" x14ac:dyDescent="0.25">
      <c r="B174" s="12" t="s">
        <v>211</v>
      </c>
      <c r="C174" s="27"/>
      <c r="F174" s="17"/>
      <c r="G174" s="17"/>
      <c r="H174" s="17"/>
    </row>
  </sheetData>
  <mergeCells count="3">
    <mergeCell ref="B1:E1"/>
    <mergeCell ref="C3:C7"/>
    <mergeCell ref="D3:D7"/>
  </mergeCells>
  <hyperlinks>
    <hyperlink ref="A1" location="Index!A1" display="Index" xr:uid="{6F6F5E1F-9F62-4083-A02D-E296BF0E9637}"/>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A3A6-03F5-4E57-A34F-5088263BB915}">
  <sheetPr codeName="Sheet21"/>
  <dimension ref="A1:CB215"/>
  <sheetViews>
    <sheetView topLeftCell="A86"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43</v>
      </c>
      <c r="C1" s="188"/>
      <c r="D1" s="188"/>
      <c r="E1" s="188"/>
      <c r="F1" s="17"/>
      <c r="G1" s="17"/>
      <c r="H1" s="17"/>
    </row>
    <row r="3" spans="1:9" s="12" customFormat="1" ht="15" customHeight="1" x14ac:dyDescent="0.25">
      <c r="B3" s="1" t="s">
        <v>1289</v>
      </c>
      <c r="C3" s="178"/>
      <c r="D3" s="179"/>
      <c r="F3" s="17"/>
      <c r="G3" s="17"/>
      <c r="H3" s="17"/>
    </row>
    <row r="4" spans="1:9" s="12" customFormat="1" ht="15" customHeight="1" x14ac:dyDescent="0.25">
      <c r="B4" s="159" t="s">
        <v>1290</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45" customHeight="1" x14ac:dyDescent="0.25">
      <c r="B7" s="159" t="s">
        <v>1291</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1516</v>
      </c>
      <c r="C15" s="27" t="s">
        <v>143</v>
      </c>
      <c r="D15" s="12" t="s">
        <v>253</v>
      </c>
      <c r="E15" s="12" t="s">
        <v>254</v>
      </c>
      <c r="F15" s="17">
        <v>385018</v>
      </c>
      <c r="G15" s="17">
        <v>11014.59</v>
      </c>
      <c r="H15" s="17">
        <v>4.7699999999999996</v>
      </c>
    </row>
    <row r="16" spans="1:9" s="12" customFormat="1" x14ac:dyDescent="0.25">
      <c r="B16" s="12" t="s">
        <v>1514</v>
      </c>
      <c r="C16" s="27" t="s">
        <v>143</v>
      </c>
      <c r="D16" s="12" t="s">
        <v>250</v>
      </c>
      <c r="E16" s="12" t="s">
        <v>251</v>
      </c>
      <c r="F16" s="17">
        <v>669132</v>
      </c>
      <c r="G16" s="17">
        <v>10248.09</v>
      </c>
      <c r="H16" s="17">
        <v>4.43</v>
      </c>
    </row>
    <row r="17" spans="2:8" s="12" customFormat="1" x14ac:dyDescent="0.25">
      <c r="B17" s="12" t="s">
        <v>1515</v>
      </c>
      <c r="C17" s="27" t="s">
        <v>143</v>
      </c>
      <c r="D17" s="12" t="s">
        <v>250</v>
      </c>
      <c r="E17" s="12" t="s">
        <v>252</v>
      </c>
      <c r="F17" s="17">
        <v>853738</v>
      </c>
      <c r="G17" s="17">
        <v>9570.83</v>
      </c>
      <c r="H17" s="17">
        <v>4.1399999999999997</v>
      </c>
    </row>
    <row r="18" spans="2:8" s="12" customFormat="1" x14ac:dyDescent="0.25">
      <c r="B18" s="12" t="s">
        <v>1522</v>
      </c>
      <c r="C18" s="27" t="s">
        <v>143</v>
      </c>
      <c r="D18" s="12" t="s">
        <v>259</v>
      </c>
      <c r="E18" s="12" t="s">
        <v>260</v>
      </c>
      <c r="F18" s="17">
        <v>214954</v>
      </c>
      <c r="G18" s="17">
        <v>7887.31</v>
      </c>
      <c r="H18" s="17">
        <v>3.41</v>
      </c>
    </row>
    <row r="19" spans="2:8" s="12" customFormat="1" x14ac:dyDescent="0.25">
      <c r="B19" s="12" t="s">
        <v>419</v>
      </c>
      <c r="C19" s="27" t="s">
        <v>143</v>
      </c>
      <c r="D19" s="12" t="s">
        <v>250</v>
      </c>
      <c r="E19" s="12" t="s">
        <v>420</v>
      </c>
      <c r="F19" s="17">
        <v>827125</v>
      </c>
      <c r="G19" s="17">
        <v>6868.03</v>
      </c>
      <c r="H19" s="17">
        <v>2.97</v>
      </c>
    </row>
    <row r="20" spans="2:8" s="12" customFormat="1" x14ac:dyDescent="0.25">
      <c r="B20" s="12" t="s">
        <v>1518</v>
      </c>
      <c r="C20" s="27" t="s">
        <v>143</v>
      </c>
      <c r="D20" s="12" t="s">
        <v>144</v>
      </c>
      <c r="E20" s="12" t="s">
        <v>146</v>
      </c>
      <c r="F20" s="17">
        <v>168762</v>
      </c>
      <c r="G20" s="17">
        <v>6195.17</v>
      </c>
      <c r="H20" s="17">
        <v>2.68</v>
      </c>
    </row>
    <row r="21" spans="2:8" s="12" customFormat="1" x14ac:dyDescent="0.25">
      <c r="B21" s="12" t="s">
        <v>1612</v>
      </c>
      <c r="C21" s="27" t="s">
        <v>143</v>
      </c>
      <c r="D21" s="12" t="s">
        <v>328</v>
      </c>
      <c r="E21" s="12" t="s">
        <v>425</v>
      </c>
      <c r="F21" s="17">
        <v>1615000</v>
      </c>
      <c r="G21" s="17">
        <v>5797.85</v>
      </c>
      <c r="H21" s="17">
        <v>2.5099999999999998</v>
      </c>
    </row>
    <row r="22" spans="2:8" s="12" customFormat="1" x14ac:dyDescent="0.25">
      <c r="B22" s="12" t="s">
        <v>1714</v>
      </c>
      <c r="C22" s="27" t="s">
        <v>143</v>
      </c>
      <c r="D22" s="12" t="s">
        <v>264</v>
      </c>
      <c r="E22" s="12" t="s">
        <v>612</v>
      </c>
      <c r="F22" s="17">
        <v>142605</v>
      </c>
      <c r="G22" s="17">
        <v>5064.33</v>
      </c>
      <c r="H22" s="17">
        <v>2.19</v>
      </c>
    </row>
    <row r="23" spans="2:8" s="12" customFormat="1" x14ac:dyDescent="0.25">
      <c r="B23" s="12" t="s">
        <v>1608</v>
      </c>
      <c r="C23" s="27" t="s">
        <v>143</v>
      </c>
      <c r="D23" s="12" t="s">
        <v>315</v>
      </c>
      <c r="E23" s="12" t="s">
        <v>418</v>
      </c>
      <c r="F23" s="17">
        <v>365000</v>
      </c>
      <c r="G23" s="17">
        <v>5010.54</v>
      </c>
      <c r="H23" s="17">
        <v>2.17</v>
      </c>
    </row>
    <row r="24" spans="2:8" s="12" customFormat="1" x14ac:dyDescent="0.25">
      <c r="B24" s="12" t="s">
        <v>1860</v>
      </c>
      <c r="C24" s="27" t="s">
        <v>143</v>
      </c>
      <c r="D24" s="12" t="s">
        <v>275</v>
      </c>
      <c r="E24" s="12" t="s">
        <v>888</v>
      </c>
      <c r="F24" s="17">
        <v>491694</v>
      </c>
      <c r="G24" s="17">
        <v>4917.68</v>
      </c>
      <c r="H24" s="17">
        <v>2.13</v>
      </c>
    </row>
    <row r="25" spans="2:8" s="12" customFormat="1" x14ac:dyDescent="0.25">
      <c r="B25" s="12" t="s">
        <v>1735</v>
      </c>
      <c r="C25" s="27" t="s">
        <v>143</v>
      </c>
      <c r="D25" s="12" t="s">
        <v>278</v>
      </c>
      <c r="E25" s="12" t="s">
        <v>635</v>
      </c>
      <c r="F25" s="17">
        <v>622192</v>
      </c>
      <c r="G25" s="17">
        <v>4594.8900000000003</v>
      </c>
      <c r="H25" s="17">
        <v>1.99</v>
      </c>
    </row>
    <row r="26" spans="2:8" s="12" customFormat="1" x14ac:dyDescent="0.25">
      <c r="B26" s="12" t="s">
        <v>1615</v>
      </c>
      <c r="C26" s="27" t="s">
        <v>143</v>
      </c>
      <c r="D26" s="12" t="s">
        <v>328</v>
      </c>
      <c r="E26" s="12" t="s">
        <v>428</v>
      </c>
      <c r="F26" s="17">
        <v>1420000</v>
      </c>
      <c r="G26" s="17">
        <v>4402</v>
      </c>
      <c r="H26" s="17">
        <v>1.9</v>
      </c>
    </row>
    <row r="27" spans="2:8" s="12" customFormat="1" x14ac:dyDescent="0.25">
      <c r="B27" s="12" t="s">
        <v>1677</v>
      </c>
      <c r="C27" s="27" t="s">
        <v>143</v>
      </c>
      <c r="D27" s="12" t="s">
        <v>309</v>
      </c>
      <c r="E27" s="12" t="s">
        <v>547</v>
      </c>
      <c r="F27" s="17">
        <v>2039305</v>
      </c>
      <c r="G27" s="17">
        <v>4166.3</v>
      </c>
      <c r="H27" s="17">
        <v>1.8</v>
      </c>
    </row>
    <row r="28" spans="2:8" s="12" customFormat="1" x14ac:dyDescent="0.25">
      <c r="B28" s="12" t="s">
        <v>1697</v>
      </c>
      <c r="C28" s="27" t="s">
        <v>143</v>
      </c>
      <c r="D28" s="12" t="s">
        <v>275</v>
      </c>
      <c r="E28" s="12" t="s">
        <v>582</v>
      </c>
      <c r="F28" s="17">
        <v>277297</v>
      </c>
      <c r="G28" s="17">
        <v>4013.04</v>
      </c>
      <c r="H28" s="17">
        <v>1.74</v>
      </c>
    </row>
    <row r="29" spans="2:8" s="12" customFormat="1" x14ac:dyDescent="0.25">
      <c r="B29" s="12" t="s">
        <v>1521</v>
      </c>
      <c r="C29" s="27" t="s">
        <v>143</v>
      </c>
      <c r="D29" s="12" t="s">
        <v>250</v>
      </c>
      <c r="E29" s="12" t="s">
        <v>258</v>
      </c>
      <c r="F29" s="17">
        <v>342500</v>
      </c>
      <c r="G29" s="17">
        <v>3980.36</v>
      </c>
      <c r="H29" s="17">
        <v>1.72</v>
      </c>
    </row>
    <row r="30" spans="2:8" s="12" customFormat="1" x14ac:dyDescent="0.25">
      <c r="B30" s="12" t="s">
        <v>1720</v>
      </c>
      <c r="C30" s="27" t="s">
        <v>143</v>
      </c>
      <c r="D30" s="12" t="s">
        <v>335</v>
      </c>
      <c r="E30" s="12" t="s">
        <v>618</v>
      </c>
      <c r="F30" s="17">
        <v>298608</v>
      </c>
      <c r="G30" s="17">
        <v>3832.93</v>
      </c>
      <c r="H30" s="17">
        <v>1.66</v>
      </c>
    </row>
    <row r="31" spans="2:8" s="12" customFormat="1" x14ac:dyDescent="0.25">
      <c r="B31" s="12" t="s">
        <v>1564</v>
      </c>
      <c r="C31" s="27" t="s">
        <v>143</v>
      </c>
      <c r="D31" s="12" t="s">
        <v>297</v>
      </c>
      <c r="E31" s="12" t="s">
        <v>327</v>
      </c>
      <c r="F31" s="17">
        <v>2109065</v>
      </c>
      <c r="G31" s="17">
        <v>3778.39</v>
      </c>
      <c r="H31" s="17">
        <v>1.63</v>
      </c>
    </row>
    <row r="32" spans="2:8" s="12" customFormat="1" x14ac:dyDescent="0.25">
      <c r="B32" s="12" t="s">
        <v>1716</v>
      </c>
      <c r="C32" s="27" t="s">
        <v>143</v>
      </c>
      <c r="D32" s="12" t="s">
        <v>447</v>
      </c>
      <c r="E32" s="12" t="s">
        <v>614</v>
      </c>
      <c r="F32" s="17">
        <v>1549494</v>
      </c>
      <c r="G32" s="17">
        <v>3470.87</v>
      </c>
      <c r="H32" s="17">
        <v>1.5</v>
      </c>
    </row>
    <row r="33" spans="2:8" s="12" customFormat="1" x14ac:dyDescent="0.25">
      <c r="B33" s="12" t="s">
        <v>1638</v>
      </c>
      <c r="C33" s="27" t="s">
        <v>143</v>
      </c>
      <c r="D33" s="12" t="s">
        <v>275</v>
      </c>
      <c r="E33" s="12" t="s">
        <v>463</v>
      </c>
      <c r="F33" s="17">
        <v>283317</v>
      </c>
      <c r="G33" s="17">
        <v>3359.29</v>
      </c>
      <c r="H33" s="17">
        <v>1.45</v>
      </c>
    </row>
    <row r="34" spans="2:8" s="12" customFormat="1" x14ac:dyDescent="0.25">
      <c r="B34" s="12" t="s">
        <v>1533</v>
      </c>
      <c r="C34" s="27" t="s">
        <v>143</v>
      </c>
      <c r="D34" s="12" t="s">
        <v>278</v>
      </c>
      <c r="E34" s="12" t="s">
        <v>279</v>
      </c>
      <c r="F34" s="17">
        <v>60678</v>
      </c>
      <c r="G34" s="17">
        <v>3279.43</v>
      </c>
      <c r="H34" s="17">
        <v>1.42</v>
      </c>
    </row>
    <row r="35" spans="2:8" s="12" customFormat="1" x14ac:dyDescent="0.25">
      <c r="B35" s="12" t="s">
        <v>1787</v>
      </c>
      <c r="C35" s="27" t="s">
        <v>143</v>
      </c>
      <c r="D35" s="12" t="s">
        <v>250</v>
      </c>
      <c r="E35" s="12" t="s">
        <v>710</v>
      </c>
      <c r="F35" s="17">
        <v>2016301</v>
      </c>
      <c r="G35" s="17">
        <v>3267.42</v>
      </c>
      <c r="H35" s="17">
        <v>1.41</v>
      </c>
    </row>
    <row r="36" spans="2:8" s="12" customFormat="1" x14ac:dyDescent="0.25">
      <c r="B36" s="12" t="s">
        <v>1669</v>
      </c>
      <c r="C36" s="27" t="s">
        <v>143</v>
      </c>
      <c r="D36" s="12" t="s">
        <v>536</v>
      </c>
      <c r="E36" s="12" t="s">
        <v>537</v>
      </c>
      <c r="F36" s="17">
        <v>653383</v>
      </c>
      <c r="G36" s="17">
        <v>3209.42</v>
      </c>
      <c r="H36" s="17">
        <v>1.39</v>
      </c>
    </row>
    <row r="37" spans="2:8" s="12" customFormat="1" x14ac:dyDescent="0.25">
      <c r="B37" s="12" t="s">
        <v>1758</v>
      </c>
      <c r="C37" s="27" t="s">
        <v>143</v>
      </c>
      <c r="D37" s="12" t="s">
        <v>386</v>
      </c>
      <c r="E37" s="12" t="s">
        <v>664</v>
      </c>
      <c r="F37" s="17">
        <v>89787</v>
      </c>
      <c r="G37" s="17">
        <v>3178.19</v>
      </c>
      <c r="H37" s="17">
        <v>1.38</v>
      </c>
    </row>
    <row r="38" spans="2:8" s="12" customFormat="1" x14ac:dyDescent="0.25">
      <c r="B38" s="12" t="s">
        <v>1619</v>
      </c>
      <c r="C38" s="27" t="s">
        <v>143</v>
      </c>
      <c r="D38" s="12" t="s">
        <v>250</v>
      </c>
      <c r="E38" s="12" t="s">
        <v>432</v>
      </c>
      <c r="F38" s="17">
        <v>209760</v>
      </c>
      <c r="G38" s="17">
        <v>3066.38</v>
      </c>
      <c r="H38" s="17">
        <v>1.33</v>
      </c>
    </row>
    <row r="39" spans="2:8" s="12" customFormat="1" x14ac:dyDescent="0.25">
      <c r="B39" s="12" t="s">
        <v>1544</v>
      </c>
      <c r="C39" s="27" t="s">
        <v>143</v>
      </c>
      <c r="D39" s="12" t="s">
        <v>295</v>
      </c>
      <c r="E39" s="12" t="s">
        <v>296</v>
      </c>
      <c r="F39" s="17">
        <v>190860</v>
      </c>
      <c r="G39" s="17">
        <v>3017.02</v>
      </c>
      <c r="H39" s="17">
        <v>1.31</v>
      </c>
    </row>
    <row r="40" spans="2:8" s="12" customFormat="1" x14ac:dyDescent="0.25">
      <c r="B40" s="12" t="s">
        <v>1923</v>
      </c>
      <c r="C40" s="27" t="s">
        <v>143</v>
      </c>
      <c r="D40" s="12" t="s">
        <v>259</v>
      </c>
      <c r="E40" s="12" t="s">
        <v>959</v>
      </c>
      <c r="F40" s="17">
        <v>181402</v>
      </c>
      <c r="G40" s="17">
        <v>2922.57</v>
      </c>
      <c r="H40" s="17">
        <v>1.26</v>
      </c>
    </row>
    <row r="41" spans="2:8" s="12" customFormat="1" x14ac:dyDescent="0.25">
      <c r="B41" s="12" t="s">
        <v>1645</v>
      </c>
      <c r="C41" s="27" t="s">
        <v>143</v>
      </c>
      <c r="D41" s="12" t="s">
        <v>392</v>
      </c>
      <c r="E41" s="12" t="s">
        <v>472</v>
      </c>
      <c r="F41" s="17">
        <v>275059</v>
      </c>
      <c r="G41" s="17">
        <v>2828.02</v>
      </c>
      <c r="H41" s="17">
        <v>1.22</v>
      </c>
    </row>
    <row r="42" spans="2:8" s="12" customFormat="1" x14ac:dyDescent="0.25">
      <c r="B42" s="12" t="s">
        <v>1627</v>
      </c>
      <c r="C42" s="27" t="s">
        <v>143</v>
      </c>
      <c r="D42" s="12" t="s">
        <v>272</v>
      </c>
      <c r="E42" s="12" t="s">
        <v>450</v>
      </c>
      <c r="F42" s="17">
        <v>195584</v>
      </c>
      <c r="G42" s="17">
        <v>2811.32</v>
      </c>
      <c r="H42" s="17">
        <v>1.22</v>
      </c>
    </row>
    <row r="43" spans="2:8" s="12" customFormat="1" x14ac:dyDescent="0.25">
      <c r="B43" s="12" t="s">
        <v>1643</v>
      </c>
      <c r="C43" s="27" t="s">
        <v>143</v>
      </c>
      <c r="D43" s="12" t="s">
        <v>285</v>
      </c>
      <c r="E43" s="12" t="s">
        <v>470</v>
      </c>
      <c r="F43" s="17">
        <v>166839</v>
      </c>
      <c r="G43" s="17">
        <v>2808.65</v>
      </c>
      <c r="H43" s="17">
        <v>1.22</v>
      </c>
    </row>
    <row r="44" spans="2:8" s="12" customFormat="1" x14ac:dyDescent="0.25">
      <c r="B44" s="12" t="s">
        <v>1718</v>
      </c>
      <c r="C44" s="27" t="s">
        <v>143</v>
      </c>
      <c r="D44" s="12" t="s">
        <v>283</v>
      </c>
      <c r="E44" s="12" t="s">
        <v>616</v>
      </c>
      <c r="F44" s="17">
        <v>47410</v>
      </c>
      <c r="G44" s="17">
        <v>2768.36</v>
      </c>
      <c r="H44" s="17">
        <v>1.2</v>
      </c>
    </row>
    <row r="45" spans="2:8" s="12" customFormat="1" x14ac:dyDescent="0.25">
      <c r="B45" s="12" t="s">
        <v>1570</v>
      </c>
      <c r="C45" s="27" t="s">
        <v>143</v>
      </c>
      <c r="D45" s="12" t="s">
        <v>264</v>
      </c>
      <c r="E45" s="12" t="s">
        <v>346</v>
      </c>
      <c r="F45" s="17">
        <v>220000</v>
      </c>
      <c r="G45" s="17">
        <v>2695.77</v>
      </c>
      <c r="H45" s="17">
        <v>1.17</v>
      </c>
    </row>
    <row r="46" spans="2:8" s="12" customFormat="1" x14ac:dyDescent="0.25">
      <c r="B46" s="12" t="s">
        <v>883</v>
      </c>
      <c r="C46" s="27" t="s">
        <v>143</v>
      </c>
      <c r="D46" s="12" t="s">
        <v>285</v>
      </c>
      <c r="E46" s="12" t="s">
        <v>884</v>
      </c>
      <c r="F46" s="17">
        <v>345545</v>
      </c>
      <c r="G46" s="17">
        <v>2615.9499999999998</v>
      </c>
      <c r="H46" s="17">
        <v>1.1299999999999999</v>
      </c>
    </row>
    <row r="47" spans="2:8" s="12" customFormat="1" x14ac:dyDescent="0.25">
      <c r="B47" s="12" t="s">
        <v>1540</v>
      </c>
      <c r="C47" s="27" t="s">
        <v>143</v>
      </c>
      <c r="D47" s="12" t="s">
        <v>270</v>
      </c>
      <c r="E47" s="12" t="s">
        <v>290</v>
      </c>
      <c r="F47" s="17">
        <v>100113</v>
      </c>
      <c r="G47" s="17">
        <v>2549.2800000000002</v>
      </c>
      <c r="H47" s="17">
        <v>1.1000000000000001</v>
      </c>
    </row>
    <row r="48" spans="2:8" s="12" customFormat="1" x14ac:dyDescent="0.25">
      <c r="B48" s="12" t="s">
        <v>1781</v>
      </c>
      <c r="C48" s="27" t="s">
        <v>143</v>
      </c>
      <c r="D48" s="12" t="s">
        <v>335</v>
      </c>
      <c r="E48" s="12" t="s">
        <v>695</v>
      </c>
      <c r="F48" s="17">
        <v>309000</v>
      </c>
      <c r="G48" s="17">
        <v>2520.36</v>
      </c>
      <c r="H48" s="17">
        <v>1.0900000000000001</v>
      </c>
    </row>
    <row r="49" spans="2:8" s="12" customFormat="1" x14ac:dyDescent="0.25">
      <c r="B49" s="12" t="s">
        <v>1813</v>
      </c>
      <c r="C49" s="27" t="s">
        <v>143</v>
      </c>
      <c r="D49" s="12" t="s">
        <v>264</v>
      </c>
      <c r="E49" s="12" t="s">
        <v>756</v>
      </c>
      <c r="F49" s="17">
        <v>68022</v>
      </c>
      <c r="G49" s="17">
        <v>2500.69</v>
      </c>
      <c r="H49" s="17">
        <v>1.08</v>
      </c>
    </row>
    <row r="50" spans="2:8" s="12" customFormat="1" x14ac:dyDescent="0.25">
      <c r="B50" s="12" t="s">
        <v>1672</v>
      </c>
      <c r="C50" s="27" t="s">
        <v>143</v>
      </c>
      <c r="D50" s="12" t="s">
        <v>328</v>
      </c>
      <c r="E50" s="12" t="s">
        <v>542</v>
      </c>
      <c r="F50" s="17">
        <v>320000</v>
      </c>
      <c r="G50" s="17">
        <v>2418.56</v>
      </c>
      <c r="H50" s="17">
        <v>1.05</v>
      </c>
    </row>
    <row r="51" spans="2:8" s="12" customFormat="1" x14ac:dyDescent="0.25">
      <c r="B51" s="12" t="s">
        <v>1699</v>
      </c>
      <c r="C51" s="27" t="s">
        <v>143</v>
      </c>
      <c r="D51" s="12" t="s">
        <v>335</v>
      </c>
      <c r="E51" s="12" t="s">
        <v>584</v>
      </c>
      <c r="F51" s="17">
        <v>85000</v>
      </c>
      <c r="G51" s="17">
        <v>2361.9</v>
      </c>
      <c r="H51" s="17">
        <v>1.02</v>
      </c>
    </row>
    <row r="52" spans="2:8" s="12" customFormat="1" x14ac:dyDescent="0.25">
      <c r="B52" s="12" t="s">
        <v>1524</v>
      </c>
      <c r="C52" s="27" t="s">
        <v>143</v>
      </c>
      <c r="D52" s="12" t="s">
        <v>250</v>
      </c>
      <c r="E52" s="12" t="s">
        <v>263</v>
      </c>
      <c r="F52" s="17">
        <v>140000</v>
      </c>
      <c r="G52" s="17">
        <v>2352.56</v>
      </c>
      <c r="H52" s="17">
        <v>1.02</v>
      </c>
    </row>
    <row r="53" spans="2:8" s="12" customFormat="1" x14ac:dyDescent="0.25">
      <c r="B53" s="12" t="s">
        <v>1785</v>
      </c>
      <c r="C53" s="27" t="s">
        <v>143</v>
      </c>
      <c r="D53" s="12" t="s">
        <v>335</v>
      </c>
      <c r="E53" s="12" t="s">
        <v>699</v>
      </c>
      <c r="F53" s="17">
        <v>120897</v>
      </c>
      <c r="G53" s="17">
        <v>2296.8000000000002</v>
      </c>
      <c r="H53" s="17">
        <v>0.99</v>
      </c>
    </row>
    <row r="54" spans="2:8" s="12" customFormat="1" x14ac:dyDescent="0.25">
      <c r="B54" s="12" t="s">
        <v>1614</v>
      </c>
      <c r="C54" s="27" t="s">
        <v>143</v>
      </c>
      <c r="D54" s="12" t="s">
        <v>275</v>
      </c>
      <c r="E54" s="12" t="s">
        <v>427</v>
      </c>
      <c r="F54" s="17">
        <v>155977</v>
      </c>
      <c r="G54" s="17">
        <v>2276.9499999999998</v>
      </c>
      <c r="H54" s="17">
        <v>0.99</v>
      </c>
    </row>
    <row r="55" spans="2:8" s="12" customFormat="1" x14ac:dyDescent="0.25">
      <c r="B55" s="12" t="s">
        <v>1647</v>
      </c>
      <c r="C55" s="27" t="s">
        <v>143</v>
      </c>
      <c r="D55" s="12" t="s">
        <v>328</v>
      </c>
      <c r="E55" s="12" t="s">
        <v>474</v>
      </c>
      <c r="F55" s="17">
        <v>200000</v>
      </c>
      <c r="G55" s="17">
        <v>2245.6</v>
      </c>
      <c r="H55" s="17">
        <v>0.97</v>
      </c>
    </row>
    <row r="56" spans="2:8" s="12" customFormat="1" x14ac:dyDescent="0.25">
      <c r="B56" s="12" t="s">
        <v>1640</v>
      </c>
      <c r="C56" s="27" t="s">
        <v>143</v>
      </c>
      <c r="D56" s="12" t="s">
        <v>250</v>
      </c>
      <c r="E56" s="12" t="s">
        <v>467</v>
      </c>
      <c r="F56" s="17">
        <v>1183641</v>
      </c>
      <c r="G56" s="17">
        <v>2228.8000000000002</v>
      </c>
      <c r="H56" s="17">
        <v>0.96</v>
      </c>
    </row>
    <row r="57" spans="2:8" s="12" customFormat="1" x14ac:dyDescent="0.25">
      <c r="B57" s="12" t="s">
        <v>1846</v>
      </c>
      <c r="C57" s="27" t="s">
        <v>143</v>
      </c>
      <c r="D57" s="12" t="s">
        <v>304</v>
      </c>
      <c r="E57" s="12" t="s">
        <v>851</v>
      </c>
      <c r="F57" s="17">
        <v>163482</v>
      </c>
      <c r="G57" s="17">
        <v>2140.06</v>
      </c>
      <c r="H57" s="17">
        <v>0.93</v>
      </c>
    </row>
    <row r="58" spans="2:8" s="12" customFormat="1" x14ac:dyDescent="0.25">
      <c r="B58" s="12" t="s">
        <v>1541</v>
      </c>
      <c r="C58" s="27" t="s">
        <v>143</v>
      </c>
      <c r="D58" s="12" t="s">
        <v>250</v>
      </c>
      <c r="E58" s="12" t="s">
        <v>291</v>
      </c>
      <c r="F58" s="17">
        <v>1658000</v>
      </c>
      <c r="G58" s="17">
        <v>2123.9</v>
      </c>
      <c r="H58" s="17">
        <v>0.92</v>
      </c>
    </row>
    <row r="59" spans="2:8" s="12" customFormat="1" x14ac:dyDescent="0.25">
      <c r="B59" s="12" t="s">
        <v>1616</v>
      </c>
      <c r="C59" s="27" t="s">
        <v>143</v>
      </c>
      <c r="D59" s="12" t="s">
        <v>144</v>
      </c>
      <c r="E59" s="12" t="s">
        <v>429</v>
      </c>
      <c r="F59" s="17">
        <v>158130</v>
      </c>
      <c r="G59" s="17">
        <v>2093.8000000000002</v>
      </c>
      <c r="H59" s="17">
        <v>0.91</v>
      </c>
    </row>
    <row r="60" spans="2:8" s="12" customFormat="1" x14ac:dyDescent="0.25">
      <c r="B60" s="12" t="s">
        <v>1762</v>
      </c>
      <c r="C60" s="27" t="s">
        <v>143</v>
      </c>
      <c r="D60" s="12" t="s">
        <v>275</v>
      </c>
      <c r="E60" s="12" t="s">
        <v>668</v>
      </c>
      <c r="F60" s="17">
        <v>43381</v>
      </c>
      <c r="G60" s="17">
        <v>2086.8200000000002</v>
      </c>
      <c r="H60" s="17">
        <v>0.9</v>
      </c>
    </row>
    <row r="61" spans="2:8" s="12" customFormat="1" x14ac:dyDescent="0.25">
      <c r="B61" s="12" t="s">
        <v>1637</v>
      </c>
      <c r="C61" s="27" t="s">
        <v>143</v>
      </c>
      <c r="D61" s="12" t="s">
        <v>421</v>
      </c>
      <c r="E61" s="12" t="s">
        <v>462</v>
      </c>
      <c r="F61" s="17">
        <v>40430</v>
      </c>
      <c r="G61" s="17">
        <v>2069.85</v>
      </c>
      <c r="H61" s="17">
        <v>0.9</v>
      </c>
    </row>
    <row r="62" spans="2:8" s="12" customFormat="1" x14ac:dyDescent="0.25">
      <c r="B62" s="12" t="s">
        <v>1685</v>
      </c>
      <c r="C62" s="27" t="s">
        <v>143</v>
      </c>
      <c r="D62" s="12" t="s">
        <v>270</v>
      </c>
      <c r="E62" s="12" t="s">
        <v>558</v>
      </c>
      <c r="F62" s="17">
        <v>270501</v>
      </c>
      <c r="G62" s="17">
        <v>2006.71</v>
      </c>
      <c r="H62" s="17">
        <v>0.87</v>
      </c>
    </row>
    <row r="63" spans="2:8" s="12" customFormat="1" x14ac:dyDescent="0.25">
      <c r="B63" s="12" t="s">
        <v>879</v>
      </c>
      <c r="C63" s="27" t="s">
        <v>143</v>
      </c>
      <c r="D63" s="12" t="s">
        <v>250</v>
      </c>
      <c r="E63" s="12" t="s">
        <v>880</v>
      </c>
      <c r="F63" s="17">
        <v>752903</v>
      </c>
      <c r="G63" s="17">
        <v>1994.44</v>
      </c>
      <c r="H63" s="17">
        <v>0.86</v>
      </c>
    </row>
    <row r="64" spans="2:8" s="12" customFormat="1" x14ac:dyDescent="0.25">
      <c r="B64" s="12" t="s">
        <v>1679</v>
      </c>
      <c r="C64" s="27" t="s">
        <v>143</v>
      </c>
      <c r="D64" s="12" t="s">
        <v>549</v>
      </c>
      <c r="E64" s="12" t="s">
        <v>550</v>
      </c>
      <c r="F64" s="17">
        <v>286411</v>
      </c>
      <c r="G64" s="17">
        <v>1974.37</v>
      </c>
      <c r="H64" s="17">
        <v>0.85</v>
      </c>
    </row>
    <row r="65" spans="2:8" s="12" customFormat="1" x14ac:dyDescent="0.25">
      <c r="B65" s="12" t="s">
        <v>1568</v>
      </c>
      <c r="C65" s="27" t="s">
        <v>143</v>
      </c>
      <c r="D65" s="12" t="s">
        <v>283</v>
      </c>
      <c r="E65" s="12" t="s">
        <v>332</v>
      </c>
      <c r="F65" s="17">
        <v>101301</v>
      </c>
      <c r="G65" s="17">
        <v>1931.46</v>
      </c>
      <c r="H65" s="17">
        <v>0.84</v>
      </c>
    </row>
    <row r="66" spans="2:8" s="12" customFormat="1" x14ac:dyDescent="0.25">
      <c r="B66" s="12" t="s">
        <v>1551</v>
      </c>
      <c r="C66" s="27" t="s">
        <v>143</v>
      </c>
      <c r="D66" s="12" t="s">
        <v>266</v>
      </c>
      <c r="E66" s="12" t="s">
        <v>307</v>
      </c>
      <c r="F66" s="17">
        <v>336743</v>
      </c>
      <c r="G66" s="17">
        <v>1793.66</v>
      </c>
      <c r="H66" s="17">
        <v>0.78</v>
      </c>
    </row>
    <row r="67" spans="2:8" s="12" customFormat="1" x14ac:dyDescent="0.25">
      <c r="B67" s="12" t="s">
        <v>1654</v>
      </c>
      <c r="C67" s="27" t="s">
        <v>143</v>
      </c>
      <c r="D67" s="12" t="s">
        <v>335</v>
      </c>
      <c r="E67" s="12" t="s">
        <v>485</v>
      </c>
      <c r="F67" s="17">
        <v>300000</v>
      </c>
      <c r="G67" s="17">
        <v>1724.25</v>
      </c>
      <c r="H67" s="17">
        <v>0.75</v>
      </c>
    </row>
    <row r="68" spans="2:8" s="12" customFormat="1" x14ac:dyDescent="0.25">
      <c r="B68" s="12" t="s">
        <v>1862</v>
      </c>
      <c r="C68" s="27" t="s">
        <v>143</v>
      </c>
      <c r="D68" s="12" t="s">
        <v>315</v>
      </c>
      <c r="E68" s="12" t="s">
        <v>890</v>
      </c>
      <c r="F68" s="17">
        <v>172857</v>
      </c>
      <c r="G68" s="17">
        <v>1705.67</v>
      </c>
      <c r="H68" s="17">
        <v>0.74</v>
      </c>
    </row>
    <row r="69" spans="2:8" s="12" customFormat="1" x14ac:dyDescent="0.25">
      <c r="B69" s="12" t="s">
        <v>1625</v>
      </c>
      <c r="C69" s="27" t="s">
        <v>143</v>
      </c>
      <c r="D69" s="12" t="s">
        <v>447</v>
      </c>
      <c r="E69" s="12" t="s">
        <v>448</v>
      </c>
      <c r="F69" s="17">
        <v>261747</v>
      </c>
      <c r="G69" s="17">
        <v>1576.24</v>
      </c>
      <c r="H69" s="17">
        <v>0.68</v>
      </c>
    </row>
    <row r="70" spans="2:8" s="12" customFormat="1" x14ac:dyDescent="0.25">
      <c r="B70" s="12" t="s">
        <v>1613</v>
      </c>
      <c r="C70" s="27" t="s">
        <v>143</v>
      </c>
      <c r="D70" s="12" t="s">
        <v>421</v>
      </c>
      <c r="E70" s="12" t="s">
        <v>426</v>
      </c>
      <c r="F70" s="17">
        <v>170082</v>
      </c>
      <c r="G70" s="17">
        <v>1569.86</v>
      </c>
      <c r="H70" s="17">
        <v>0.68</v>
      </c>
    </row>
    <row r="71" spans="2:8" s="12" customFormat="1" x14ac:dyDescent="0.25">
      <c r="B71" s="12" t="s">
        <v>2007</v>
      </c>
      <c r="C71" s="27" t="s">
        <v>143</v>
      </c>
      <c r="D71" s="12" t="s">
        <v>261</v>
      </c>
      <c r="E71" s="12" t="s">
        <v>1292</v>
      </c>
      <c r="F71" s="17">
        <v>57692</v>
      </c>
      <c r="G71" s="17">
        <v>1494.31</v>
      </c>
      <c r="H71" s="17">
        <v>0.65</v>
      </c>
    </row>
    <row r="72" spans="2:8" s="12" customFormat="1" x14ac:dyDescent="0.25">
      <c r="B72" s="12" t="s">
        <v>1806</v>
      </c>
      <c r="C72" s="27" t="s">
        <v>143</v>
      </c>
      <c r="D72" s="12" t="s">
        <v>328</v>
      </c>
      <c r="E72" s="12" t="s">
        <v>741</v>
      </c>
      <c r="F72" s="17">
        <v>99201</v>
      </c>
      <c r="G72" s="17">
        <v>1489.8</v>
      </c>
      <c r="H72" s="17">
        <v>0.64</v>
      </c>
    </row>
    <row r="73" spans="2:8" s="12" customFormat="1" x14ac:dyDescent="0.25">
      <c r="B73" s="12" t="s">
        <v>1705</v>
      </c>
      <c r="C73" s="27" t="s">
        <v>143</v>
      </c>
      <c r="D73" s="12" t="s">
        <v>295</v>
      </c>
      <c r="E73" s="12" t="s">
        <v>590</v>
      </c>
      <c r="F73" s="17">
        <v>272000</v>
      </c>
      <c r="G73" s="17">
        <v>1483.62</v>
      </c>
      <c r="H73" s="17">
        <v>0.64</v>
      </c>
    </row>
    <row r="74" spans="2:8" s="12" customFormat="1" x14ac:dyDescent="0.25">
      <c r="B74" s="12" t="s">
        <v>1839</v>
      </c>
      <c r="C74" s="27" t="s">
        <v>143</v>
      </c>
      <c r="D74" s="12" t="s">
        <v>285</v>
      </c>
      <c r="E74" s="12" t="s">
        <v>841</v>
      </c>
      <c r="F74" s="17">
        <v>200409</v>
      </c>
      <c r="G74" s="17">
        <v>1448.76</v>
      </c>
      <c r="H74" s="17">
        <v>0.63</v>
      </c>
    </row>
    <row r="75" spans="2:8" s="12" customFormat="1" x14ac:dyDescent="0.25">
      <c r="B75" s="12" t="s">
        <v>1652</v>
      </c>
      <c r="C75" s="27" t="s">
        <v>143</v>
      </c>
      <c r="D75" s="12" t="s">
        <v>480</v>
      </c>
      <c r="E75" s="12" t="s">
        <v>481</v>
      </c>
      <c r="F75" s="17">
        <v>172356</v>
      </c>
      <c r="G75" s="17">
        <v>1402.63</v>
      </c>
      <c r="H75" s="17">
        <v>0.61</v>
      </c>
    </row>
    <row r="76" spans="2:8" s="12" customFormat="1" x14ac:dyDescent="0.25">
      <c r="B76" s="12" t="s">
        <v>1651</v>
      </c>
      <c r="C76" s="27" t="s">
        <v>143</v>
      </c>
      <c r="D76" s="12" t="s">
        <v>478</v>
      </c>
      <c r="E76" s="12" t="s">
        <v>479</v>
      </c>
      <c r="F76" s="17">
        <v>74600</v>
      </c>
      <c r="G76" s="17">
        <v>1294.1199999999999</v>
      </c>
      <c r="H76" s="17">
        <v>0.56000000000000005</v>
      </c>
    </row>
    <row r="77" spans="2:8" s="12" customFormat="1" x14ac:dyDescent="0.25">
      <c r="B77" s="12" t="s">
        <v>1687</v>
      </c>
      <c r="C77" s="27" t="s">
        <v>143</v>
      </c>
      <c r="D77" s="12" t="s">
        <v>280</v>
      </c>
      <c r="E77" s="12" t="s">
        <v>560</v>
      </c>
      <c r="F77" s="17">
        <v>340000</v>
      </c>
      <c r="G77" s="17">
        <v>1286.05</v>
      </c>
      <c r="H77" s="17">
        <v>0.56000000000000005</v>
      </c>
    </row>
    <row r="78" spans="2:8" s="12" customFormat="1" x14ac:dyDescent="0.25">
      <c r="B78" s="12" t="s">
        <v>1855</v>
      </c>
      <c r="C78" s="27" t="s">
        <v>143</v>
      </c>
      <c r="D78" s="12" t="s">
        <v>285</v>
      </c>
      <c r="E78" s="12" t="s">
        <v>863</v>
      </c>
      <c r="F78" s="17">
        <v>157677</v>
      </c>
      <c r="G78" s="17">
        <v>1253.3</v>
      </c>
      <c r="H78" s="17">
        <v>0.54</v>
      </c>
    </row>
    <row r="79" spans="2:8" s="12" customFormat="1" x14ac:dyDescent="0.25">
      <c r="B79" s="12" t="s">
        <v>1623</v>
      </c>
      <c r="C79" s="27" t="s">
        <v>143</v>
      </c>
      <c r="D79" s="12" t="s">
        <v>144</v>
      </c>
      <c r="E79" s="12" t="s">
        <v>437</v>
      </c>
      <c r="F79" s="17">
        <v>100691</v>
      </c>
      <c r="G79" s="17">
        <v>1236.94</v>
      </c>
      <c r="H79" s="17">
        <v>0.54</v>
      </c>
    </row>
    <row r="80" spans="2:8" s="12" customFormat="1" x14ac:dyDescent="0.25">
      <c r="B80" s="12" t="s">
        <v>1842</v>
      </c>
      <c r="C80" s="27" t="s">
        <v>143</v>
      </c>
      <c r="D80" s="12" t="s">
        <v>250</v>
      </c>
      <c r="E80" s="12" t="s">
        <v>846</v>
      </c>
      <c r="F80" s="17">
        <v>1319036</v>
      </c>
      <c r="G80" s="17">
        <v>1221.43</v>
      </c>
      <c r="H80" s="17">
        <v>0.53</v>
      </c>
    </row>
    <row r="81" spans="2:8" s="12" customFormat="1" x14ac:dyDescent="0.25">
      <c r="B81" s="12" t="s">
        <v>1849</v>
      </c>
      <c r="C81" s="27" t="s">
        <v>143</v>
      </c>
      <c r="D81" s="12" t="s">
        <v>324</v>
      </c>
      <c r="E81" s="12" t="s">
        <v>854</v>
      </c>
      <c r="F81" s="17">
        <v>277800</v>
      </c>
      <c r="G81" s="17">
        <v>1202.8699999999999</v>
      </c>
      <c r="H81" s="17">
        <v>0.52</v>
      </c>
    </row>
    <row r="82" spans="2:8" s="12" customFormat="1" x14ac:dyDescent="0.25">
      <c r="B82" s="12" t="s">
        <v>2008</v>
      </c>
      <c r="C82" s="27" t="s">
        <v>143</v>
      </c>
      <c r="D82" s="12" t="s">
        <v>266</v>
      </c>
      <c r="E82" s="12" t="s">
        <v>1293</v>
      </c>
      <c r="F82" s="17">
        <v>289855</v>
      </c>
      <c r="G82" s="17">
        <v>1174.6400000000001</v>
      </c>
      <c r="H82" s="17">
        <v>0.51</v>
      </c>
    </row>
    <row r="83" spans="2:8" s="12" customFormat="1" x14ac:dyDescent="0.25">
      <c r="B83" s="12" t="s">
        <v>1517</v>
      </c>
      <c r="C83" s="27" t="s">
        <v>143</v>
      </c>
      <c r="D83" s="12" t="s">
        <v>144</v>
      </c>
      <c r="E83" s="12" t="s">
        <v>145</v>
      </c>
      <c r="F83" s="17">
        <v>81848</v>
      </c>
      <c r="G83" s="17">
        <v>1151.52</v>
      </c>
      <c r="H83" s="17">
        <v>0.5</v>
      </c>
    </row>
    <row r="84" spans="2:8" s="12" customFormat="1" x14ac:dyDescent="0.25">
      <c r="B84" s="12" t="s">
        <v>1859</v>
      </c>
      <c r="C84" s="27" t="s">
        <v>143</v>
      </c>
      <c r="D84" s="12" t="s">
        <v>275</v>
      </c>
      <c r="E84" s="12" t="s">
        <v>885</v>
      </c>
      <c r="F84" s="17">
        <v>100000</v>
      </c>
      <c r="G84" s="17">
        <v>1002.7</v>
      </c>
      <c r="H84" s="17">
        <v>0.43</v>
      </c>
    </row>
    <row r="85" spans="2:8" s="12" customFormat="1" x14ac:dyDescent="0.25">
      <c r="B85" s="12" t="s">
        <v>886</v>
      </c>
      <c r="C85" s="27" t="s">
        <v>143</v>
      </c>
      <c r="D85" s="12" t="s">
        <v>320</v>
      </c>
      <c r="E85" s="12" t="s">
        <v>887</v>
      </c>
      <c r="F85" s="17">
        <v>337716</v>
      </c>
      <c r="G85" s="17">
        <v>576.82000000000005</v>
      </c>
      <c r="H85" s="17">
        <v>0.25</v>
      </c>
    </row>
    <row r="86" spans="2:8" s="12" customFormat="1" x14ac:dyDescent="0.25">
      <c r="B86" s="11" t="s">
        <v>155</v>
      </c>
      <c r="C86" s="62"/>
      <c r="D86" s="11"/>
      <c r="E86" s="11"/>
      <c r="F86" s="60"/>
      <c r="G86" s="60">
        <f>SUM(G12:G85)</f>
        <v>215903.08999999988</v>
      </c>
      <c r="H86" s="60">
        <f>SUM(H12:H85)</f>
        <v>93.440000000000026</v>
      </c>
    </row>
    <row r="87" spans="2:8" s="12" customFormat="1" x14ac:dyDescent="0.25">
      <c r="B87" s="11" t="s">
        <v>793</v>
      </c>
      <c r="C87" s="27"/>
      <c r="F87" s="17"/>
      <c r="G87" s="17"/>
      <c r="H87" s="17"/>
    </row>
    <row r="88" spans="2:8" s="12" customFormat="1" x14ac:dyDescent="0.25">
      <c r="B88" s="12" t="s">
        <v>93</v>
      </c>
      <c r="C88" s="27" t="s">
        <v>143</v>
      </c>
      <c r="D88" s="12" t="s">
        <v>794</v>
      </c>
      <c r="E88" s="12" t="s">
        <v>795</v>
      </c>
      <c r="F88" s="17">
        <v>1601</v>
      </c>
      <c r="G88" s="17">
        <v>1.23</v>
      </c>
      <c r="H88" s="17">
        <v>0</v>
      </c>
    </row>
    <row r="89" spans="2:8" s="12" customFormat="1" x14ac:dyDescent="0.25">
      <c r="B89" s="11" t="s">
        <v>155</v>
      </c>
      <c r="C89" s="62"/>
      <c r="D89" s="11"/>
      <c r="E89" s="11"/>
      <c r="F89" s="60"/>
      <c r="G89" s="60">
        <f>SUM(G87:G88)</f>
        <v>1.23</v>
      </c>
      <c r="H89" s="60">
        <f>SUM(H87:H88)</f>
        <v>0</v>
      </c>
    </row>
    <row r="90" spans="2:8" s="12" customFormat="1" x14ac:dyDescent="0.25">
      <c r="B90" s="11" t="s">
        <v>156</v>
      </c>
      <c r="C90" s="62"/>
      <c r="D90" s="11"/>
      <c r="E90" s="11"/>
      <c r="F90" s="60"/>
      <c r="G90" s="60">
        <v>10667.26</v>
      </c>
      <c r="H90" s="60">
        <v>4.62</v>
      </c>
    </row>
    <row r="91" spans="2:8" s="12" customFormat="1" x14ac:dyDescent="0.25">
      <c r="B91" s="11" t="s">
        <v>157</v>
      </c>
      <c r="C91" s="62"/>
      <c r="D91" s="11"/>
      <c r="E91" s="11"/>
      <c r="F91" s="60"/>
      <c r="G91" s="60">
        <v>226571.58000000002</v>
      </c>
      <c r="H91" s="60">
        <v>98.06</v>
      </c>
    </row>
    <row r="92" spans="2:8" s="12" customFormat="1" x14ac:dyDescent="0.25">
      <c r="B92" s="11" t="s">
        <v>231</v>
      </c>
      <c r="C92" s="62"/>
      <c r="D92" s="11"/>
      <c r="E92" s="11"/>
      <c r="F92" s="60"/>
      <c r="G92" s="60">
        <v>4547.2402241999898</v>
      </c>
      <c r="H92" s="60">
        <v>1.9399999999999977</v>
      </c>
    </row>
    <row r="93" spans="2:8" s="12" customFormat="1" x14ac:dyDescent="0.25">
      <c r="B93" s="11" t="s">
        <v>159</v>
      </c>
      <c r="C93" s="62"/>
      <c r="D93" s="11"/>
      <c r="E93" s="11"/>
      <c r="F93" s="60"/>
      <c r="G93" s="60">
        <v>231118.8202242</v>
      </c>
      <c r="H93" s="60">
        <v>100</v>
      </c>
    </row>
    <row r="94" spans="2:8" s="12" customFormat="1" x14ac:dyDescent="0.25">
      <c r="B94" s="12" t="s">
        <v>160</v>
      </c>
      <c r="C94" s="27"/>
      <c r="F94" s="17"/>
      <c r="G94" s="17"/>
      <c r="H94" s="17"/>
    </row>
    <row r="95" spans="2:8" s="12" customFormat="1" x14ac:dyDescent="0.25">
      <c r="B95" s="11" t="s">
        <v>161</v>
      </c>
      <c r="C95" s="27"/>
      <c r="F95" s="17"/>
      <c r="G95" s="17"/>
      <c r="H95" s="17"/>
    </row>
    <row r="96" spans="2:8" s="12" customFormat="1" x14ac:dyDescent="0.25">
      <c r="B96" s="11" t="s">
        <v>162</v>
      </c>
      <c r="C96" s="27" t="s">
        <v>163</v>
      </c>
      <c r="F96" s="17"/>
      <c r="G96" s="17"/>
      <c r="H96" s="17"/>
    </row>
    <row r="97" spans="2:8" s="12" customFormat="1" x14ac:dyDescent="0.25">
      <c r="B97" s="11" t="s">
        <v>166</v>
      </c>
      <c r="C97" s="27" t="s">
        <v>165</v>
      </c>
      <c r="F97" s="17"/>
      <c r="G97" s="17"/>
      <c r="H97" s="17"/>
    </row>
    <row r="98" spans="2:8" s="12" customFormat="1" x14ac:dyDescent="0.25">
      <c r="B98" s="11" t="s">
        <v>167</v>
      </c>
      <c r="C98" s="27" t="s">
        <v>165</v>
      </c>
      <c r="F98" s="17"/>
      <c r="G98" s="17"/>
      <c r="H98" s="17"/>
    </row>
    <row r="99" spans="2:8" s="12" customFormat="1" x14ac:dyDescent="0.25">
      <c r="B99" s="11" t="s">
        <v>168</v>
      </c>
      <c r="C99" s="27" t="s">
        <v>169</v>
      </c>
      <c r="F99" s="17"/>
      <c r="G99" s="17"/>
      <c r="H99" s="17"/>
    </row>
    <row r="100" spans="2:8" s="12" customFormat="1" x14ac:dyDescent="0.25">
      <c r="B100" s="11" t="s">
        <v>1294</v>
      </c>
      <c r="C100" s="62"/>
      <c r="F100" s="17"/>
      <c r="G100" s="17"/>
      <c r="H100" s="17"/>
    </row>
    <row r="101" spans="2:8" s="12" customFormat="1" x14ac:dyDescent="0.25">
      <c r="B101" s="11" t="s">
        <v>1295</v>
      </c>
      <c r="C101" s="62"/>
      <c r="F101" s="17"/>
      <c r="G101" s="17"/>
      <c r="H101" s="17"/>
    </row>
    <row r="102" spans="2:8" s="12" customFormat="1" x14ac:dyDescent="0.25">
      <c r="B102" s="11" t="s">
        <v>1296</v>
      </c>
      <c r="C102" s="62"/>
      <c r="F102" s="17"/>
      <c r="G102" s="17"/>
      <c r="H102" s="17"/>
    </row>
    <row r="103" spans="2:8" s="12" customFormat="1" x14ac:dyDescent="0.25">
      <c r="B103" s="11" t="s">
        <v>1297</v>
      </c>
      <c r="C103" s="62"/>
      <c r="F103" s="17"/>
      <c r="G103" s="17"/>
      <c r="H103" s="17"/>
    </row>
    <row r="104" spans="2:8" s="12" customFormat="1" x14ac:dyDescent="0.25">
      <c r="B104" s="11" t="s">
        <v>1298</v>
      </c>
      <c r="C104" s="62"/>
      <c r="F104" s="17"/>
      <c r="G104" s="17"/>
      <c r="H104" s="17"/>
    </row>
    <row r="105" spans="2:8" s="12" customFormat="1" x14ac:dyDescent="0.25">
      <c r="B105" s="11" t="s">
        <v>1299</v>
      </c>
      <c r="C105" s="62"/>
      <c r="F105" s="17"/>
      <c r="G105" s="17"/>
      <c r="H105" s="17"/>
    </row>
    <row r="106" spans="2:8" s="12" customFormat="1" x14ac:dyDescent="0.25">
      <c r="B106" s="11" t="s">
        <v>1300</v>
      </c>
      <c r="C106" s="62"/>
      <c r="F106" s="17"/>
      <c r="G106" s="17"/>
      <c r="H106" s="17"/>
    </row>
    <row r="107" spans="2:8" s="12" customFormat="1" x14ac:dyDescent="0.25">
      <c r="B107" s="11" t="s">
        <v>1301</v>
      </c>
      <c r="C107" s="62"/>
      <c r="F107" s="17"/>
      <c r="G107" s="17"/>
      <c r="H107" s="17"/>
    </row>
    <row r="108" spans="2:8" s="12" customFormat="1" x14ac:dyDescent="0.25">
      <c r="B108" s="11" t="s">
        <v>1193</v>
      </c>
      <c r="C108" s="62"/>
      <c r="F108" s="17"/>
      <c r="G108" s="17"/>
      <c r="H108" s="17"/>
    </row>
    <row r="109" spans="2:8" s="12" customFormat="1" x14ac:dyDescent="0.25">
      <c r="B109" s="12" t="s">
        <v>174</v>
      </c>
      <c r="C109" s="27"/>
      <c r="F109" s="17"/>
      <c r="G109" s="17"/>
      <c r="H109" s="17"/>
    </row>
    <row r="110" spans="2:8" s="12" customFormat="1" x14ac:dyDescent="0.25">
      <c r="B110" s="12" t="s">
        <v>234</v>
      </c>
      <c r="C110" s="27"/>
      <c r="F110" s="17"/>
      <c r="G110" s="17"/>
      <c r="H110" s="17"/>
    </row>
    <row r="113" spans="2:8" s="12" customFormat="1" x14ac:dyDescent="0.25">
      <c r="B113" s="6" t="s">
        <v>1500</v>
      </c>
      <c r="C113" s="7"/>
      <c r="F113" s="17"/>
      <c r="G113" s="17"/>
      <c r="H113" s="17"/>
    </row>
    <row r="114" spans="2:8" s="12" customFormat="1" ht="30" x14ac:dyDescent="0.25">
      <c r="B114" s="6" t="s">
        <v>235</v>
      </c>
      <c r="C114" s="8" t="s">
        <v>236</v>
      </c>
      <c r="F114" s="17"/>
      <c r="G114" s="17"/>
      <c r="H114" s="17"/>
    </row>
    <row r="115" spans="2:8" s="12" customFormat="1" x14ac:dyDescent="0.25">
      <c r="B115" s="156" t="s">
        <v>237</v>
      </c>
      <c r="C115" s="2"/>
      <c r="F115" s="17"/>
      <c r="G115" s="17"/>
      <c r="H115" s="17"/>
    </row>
    <row r="116" spans="2:8" s="12" customFormat="1" x14ac:dyDescent="0.25">
      <c r="B116" s="156" t="s">
        <v>238</v>
      </c>
      <c r="C116" s="2"/>
      <c r="F116" s="17"/>
      <c r="G116" s="17"/>
      <c r="H116" s="17"/>
    </row>
    <row r="117" spans="2:8" s="12" customFormat="1" x14ac:dyDescent="0.25">
      <c r="B117" s="156" t="s">
        <v>239</v>
      </c>
      <c r="C117" s="2"/>
      <c r="F117" s="17"/>
      <c r="G117" s="17"/>
      <c r="H117" s="17"/>
    </row>
    <row r="118" spans="2:8" s="12" customFormat="1" x14ac:dyDescent="0.25">
      <c r="B118" s="156" t="s">
        <v>240</v>
      </c>
      <c r="C118" s="2"/>
      <c r="F118" s="17"/>
      <c r="G118" s="17"/>
      <c r="H118" s="17"/>
    </row>
    <row r="119" spans="2:8" s="12" customFormat="1" x14ac:dyDescent="0.25">
      <c r="B119" s="156" t="s">
        <v>241</v>
      </c>
      <c r="C119" s="2"/>
      <c r="F119" s="17"/>
      <c r="G119" s="17"/>
      <c r="H119" s="17"/>
    </row>
    <row r="120" spans="2:8" s="12" customFormat="1" x14ac:dyDescent="0.25">
      <c r="B120" s="156" t="s">
        <v>242</v>
      </c>
      <c r="C120" s="2"/>
      <c r="F120" s="17"/>
      <c r="G120" s="17"/>
      <c r="H120" s="17"/>
    </row>
    <row r="121" spans="2:8" s="12" customFormat="1" x14ac:dyDescent="0.25">
      <c r="B121" s="6" t="s">
        <v>243</v>
      </c>
      <c r="C121" s="7"/>
      <c r="F121" s="17"/>
      <c r="G121" s="17"/>
      <c r="H121" s="17"/>
    </row>
    <row r="123" spans="2:8" s="12" customFormat="1" x14ac:dyDescent="0.25">
      <c r="B123" s="156" t="s">
        <v>175</v>
      </c>
      <c r="C123" s="2"/>
      <c r="D123" s="156"/>
      <c r="F123" s="17"/>
      <c r="G123" s="17"/>
      <c r="H123" s="17"/>
    </row>
    <row r="124" spans="2:8" s="12" customFormat="1" ht="30" x14ac:dyDescent="0.25">
      <c r="B124" s="4" t="s">
        <v>176</v>
      </c>
      <c r="C124" s="3" t="s">
        <v>177</v>
      </c>
      <c r="D124" s="4" t="s">
        <v>178</v>
      </c>
      <c r="F124" s="17"/>
      <c r="G124" s="17"/>
      <c r="H124" s="17"/>
    </row>
    <row r="125" spans="2:8" s="12" customFormat="1" x14ac:dyDescent="0.25">
      <c r="B125" s="156" t="s">
        <v>165</v>
      </c>
      <c r="C125" s="2" t="s">
        <v>165</v>
      </c>
      <c r="D125" s="156" t="s">
        <v>165</v>
      </c>
      <c r="F125" s="17"/>
      <c r="G125" s="17"/>
      <c r="H125" s="17"/>
    </row>
    <row r="127" spans="2:8" s="12" customFormat="1" x14ac:dyDescent="0.25">
      <c r="B127" s="6" t="s">
        <v>179</v>
      </c>
      <c r="C127" s="14">
        <v>45443</v>
      </c>
      <c r="D127" s="156"/>
      <c r="E127" s="63"/>
      <c r="F127" s="69"/>
      <c r="G127" s="17"/>
      <c r="H127" s="17"/>
    </row>
    <row r="128" spans="2:8" s="12" customFormat="1" x14ac:dyDescent="0.25">
      <c r="B128" s="6" t="s">
        <v>180</v>
      </c>
      <c r="C128" s="7" t="s">
        <v>181</v>
      </c>
      <c r="D128" s="6" t="s">
        <v>182</v>
      </c>
      <c r="E128" s="64" t="s">
        <v>183</v>
      </c>
      <c r="F128" s="61" t="s">
        <v>184</v>
      </c>
      <c r="G128" s="60"/>
      <c r="H128" s="17"/>
    </row>
    <row r="129" spans="2:8" s="12" customFormat="1" x14ac:dyDescent="0.25">
      <c r="B129" s="67" t="s">
        <v>165</v>
      </c>
      <c r="C129" s="68" t="s">
        <v>165</v>
      </c>
      <c r="D129" s="67" t="s">
        <v>165</v>
      </c>
      <c r="E129" s="66" t="s">
        <v>165</v>
      </c>
      <c r="F129" s="65" t="s">
        <v>165</v>
      </c>
      <c r="G129" s="17"/>
      <c r="H129" s="17"/>
    </row>
    <row r="132" spans="2:8" s="12" customFormat="1" x14ac:dyDescent="0.25">
      <c r="B132" s="11" t="s">
        <v>185</v>
      </c>
      <c r="C132" s="27"/>
      <c r="F132" s="17"/>
      <c r="G132" s="17"/>
      <c r="H132" s="17"/>
    </row>
    <row r="133" spans="2:8" s="12" customFormat="1" x14ac:dyDescent="0.25">
      <c r="B133" s="11"/>
      <c r="C133" s="27"/>
      <c r="F133" s="17"/>
      <c r="G133" s="17"/>
      <c r="H133" s="17"/>
    </row>
    <row r="134" spans="2:8" s="12" customFormat="1" x14ac:dyDescent="0.25">
      <c r="B134" s="11" t="s">
        <v>186</v>
      </c>
      <c r="C134" s="27"/>
      <c r="F134" s="17"/>
      <c r="G134" s="17"/>
      <c r="H134" s="17"/>
    </row>
    <row r="135" spans="2:8" s="12" customFormat="1" x14ac:dyDescent="0.25">
      <c r="B135" s="6" t="s">
        <v>187</v>
      </c>
      <c r="C135" s="7" t="s">
        <v>188</v>
      </c>
      <c r="D135" s="11"/>
      <c r="F135" s="17"/>
      <c r="G135" s="17"/>
      <c r="H135" s="17"/>
    </row>
    <row r="136" spans="2:8" s="12" customFormat="1" x14ac:dyDescent="0.25">
      <c r="B136" s="156" t="s">
        <v>165</v>
      </c>
      <c r="C136" s="2" t="s">
        <v>165</v>
      </c>
      <c r="F136" s="17"/>
      <c r="G136" s="17"/>
      <c r="H136" s="17"/>
    </row>
    <row r="138" spans="2:8" s="12" customFormat="1" x14ac:dyDescent="0.25">
      <c r="B138" s="6" t="s">
        <v>189</v>
      </c>
      <c r="C138" s="7" t="s">
        <v>188</v>
      </c>
      <c r="F138" s="17"/>
      <c r="G138" s="17"/>
      <c r="H138" s="17"/>
    </row>
    <row r="139" spans="2:8" s="12" customFormat="1" x14ac:dyDescent="0.25">
      <c r="B139" s="156" t="s">
        <v>165</v>
      </c>
      <c r="C139" s="2" t="s">
        <v>165</v>
      </c>
      <c r="F139" s="17"/>
      <c r="G139" s="17"/>
      <c r="H139" s="17"/>
    </row>
    <row r="141" spans="2:8" s="12" customFormat="1" x14ac:dyDescent="0.25">
      <c r="B141" s="6" t="s">
        <v>165</v>
      </c>
      <c r="C141" s="7" t="s">
        <v>165</v>
      </c>
      <c r="F141" s="17"/>
      <c r="G141" s="17"/>
      <c r="H141" s="17"/>
    </row>
    <row r="142" spans="2:8" s="12" customFormat="1" x14ac:dyDescent="0.25">
      <c r="B142" s="156" t="s">
        <v>165</v>
      </c>
      <c r="C142" s="2" t="s">
        <v>165</v>
      </c>
      <c r="F142" s="17"/>
      <c r="G142" s="17"/>
      <c r="H142" s="17"/>
    </row>
    <row r="144" spans="2:8" s="12" customFormat="1" x14ac:dyDescent="0.25">
      <c r="B144" s="64" t="s">
        <v>190</v>
      </c>
      <c r="C144" s="7" t="s">
        <v>191</v>
      </c>
      <c r="F144" s="17"/>
      <c r="G144" s="17"/>
      <c r="H144" s="17"/>
    </row>
    <row r="145" spans="2:8" s="12" customFormat="1" x14ac:dyDescent="0.25">
      <c r="B145" s="63" t="s">
        <v>165</v>
      </c>
      <c r="C145" s="2" t="s">
        <v>165</v>
      </c>
      <c r="F145" s="17"/>
      <c r="G145" s="17"/>
      <c r="H145" s="17"/>
    </row>
    <row r="147" spans="2:8" s="12" customFormat="1" x14ac:dyDescent="0.25">
      <c r="B147" s="6" t="s">
        <v>192</v>
      </c>
      <c r="C147" s="7" t="s">
        <v>165</v>
      </c>
      <c r="F147" s="17"/>
      <c r="G147" s="17"/>
      <c r="H147" s="17"/>
    </row>
    <row r="149" spans="2:8" s="12" customFormat="1" x14ac:dyDescent="0.25">
      <c r="B149" s="6" t="s">
        <v>193</v>
      </c>
      <c r="C149" s="14">
        <v>45443</v>
      </c>
      <c r="D149" s="156"/>
      <c r="E149" s="63"/>
      <c r="F149" s="69"/>
      <c r="G149" s="17"/>
      <c r="H149" s="17"/>
    </row>
    <row r="150" spans="2:8" s="12" customFormat="1" x14ac:dyDescent="0.25">
      <c r="B150" s="6" t="s">
        <v>180</v>
      </c>
      <c r="C150" s="7" t="s">
        <v>181</v>
      </c>
      <c r="D150" s="6" t="s">
        <v>182</v>
      </c>
      <c r="E150" s="64" t="s">
        <v>183</v>
      </c>
      <c r="F150" s="61" t="s">
        <v>184</v>
      </c>
      <c r="G150" s="60"/>
      <c r="H150" s="17"/>
    </row>
    <row r="151" spans="2:8" s="12" customFormat="1" x14ac:dyDescent="0.25">
      <c r="B151" s="67" t="s">
        <v>165</v>
      </c>
      <c r="C151" s="68" t="s">
        <v>165</v>
      </c>
      <c r="D151" s="67" t="s">
        <v>165</v>
      </c>
      <c r="E151" s="66" t="s">
        <v>165</v>
      </c>
      <c r="F151" s="65" t="s">
        <v>165</v>
      </c>
      <c r="G151" s="17"/>
      <c r="H151" s="17"/>
    </row>
    <row r="152" spans="2:8" s="12" customFormat="1" x14ac:dyDescent="0.25">
      <c r="B152" s="11" t="s">
        <v>185</v>
      </c>
      <c r="C152" s="27"/>
      <c r="F152" s="17"/>
      <c r="G152" s="17"/>
      <c r="H152" s="17"/>
    </row>
    <row r="153" spans="2:8" s="12" customFormat="1" x14ac:dyDescent="0.25">
      <c r="B153" s="11"/>
      <c r="C153" s="27"/>
      <c r="F153" s="17"/>
      <c r="G153" s="17"/>
      <c r="H153" s="17"/>
    </row>
    <row r="154" spans="2:8" s="12" customFormat="1" x14ac:dyDescent="0.25">
      <c r="B154" s="11" t="s">
        <v>186</v>
      </c>
      <c r="C154" s="27"/>
      <c r="F154" s="17"/>
      <c r="G154" s="17"/>
      <c r="H154" s="17"/>
    </row>
    <row r="155" spans="2:8" s="12" customFormat="1" x14ac:dyDescent="0.25">
      <c r="B155" s="6" t="s">
        <v>187</v>
      </c>
      <c r="C155" s="7" t="s">
        <v>188</v>
      </c>
      <c r="D155" s="11"/>
      <c r="F155" s="17"/>
      <c r="G155" s="17"/>
      <c r="H155" s="17"/>
    </row>
    <row r="156" spans="2:8" s="12" customFormat="1" x14ac:dyDescent="0.25">
      <c r="B156" s="156" t="s">
        <v>165</v>
      </c>
      <c r="C156" s="2" t="s">
        <v>165</v>
      </c>
      <c r="F156" s="17"/>
      <c r="G156" s="17"/>
      <c r="H156" s="17"/>
    </row>
    <row r="158" spans="2:8" s="12" customFormat="1" x14ac:dyDescent="0.25">
      <c r="B158" s="6" t="s">
        <v>189</v>
      </c>
      <c r="C158" s="7" t="s">
        <v>188</v>
      </c>
      <c r="F158" s="17"/>
      <c r="G158" s="17"/>
      <c r="H158" s="17"/>
    </row>
    <row r="159" spans="2:8" s="12" customFormat="1" x14ac:dyDescent="0.25">
      <c r="B159" s="156" t="s">
        <v>165</v>
      </c>
      <c r="C159" s="2" t="s">
        <v>165</v>
      </c>
      <c r="F159" s="17"/>
      <c r="G159" s="17"/>
      <c r="H159" s="17"/>
    </row>
    <row r="161" spans="2:80" s="12" customFormat="1" x14ac:dyDescent="0.25">
      <c r="B161" s="6" t="s">
        <v>165</v>
      </c>
      <c r="C161" s="7" t="s">
        <v>165</v>
      </c>
      <c r="F161" s="17"/>
      <c r="G161" s="17"/>
      <c r="H161" s="17"/>
    </row>
    <row r="162" spans="2:80" s="12" customFormat="1" x14ac:dyDescent="0.25">
      <c r="B162" s="156" t="s">
        <v>165</v>
      </c>
      <c r="C162" s="2" t="s">
        <v>165</v>
      </c>
      <c r="F162" s="17"/>
      <c r="G162" s="17"/>
      <c r="H162" s="17"/>
    </row>
    <row r="164" spans="2:80" s="12" customFormat="1" x14ac:dyDescent="0.25">
      <c r="B164" s="64" t="s">
        <v>190</v>
      </c>
      <c r="C164" s="7" t="s">
        <v>191</v>
      </c>
      <c r="F164" s="17"/>
      <c r="G164" s="17"/>
      <c r="H164" s="17"/>
    </row>
    <row r="165" spans="2:80" s="12" customFormat="1" x14ac:dyDescent="0.25">
      <c r="B165" s="63" t="s">
        <v>165</v>
      </c>
      <c r="C165" s="2" t="s">
        <v>165</v>
      </c>
      <c r="F165" s="17"/>
      <c r="G165" s="17"/>
      <c r="H165" s="17"/>
    </row>
    <row r="167" spans="2:80" s="12" customFormat="1" x14ac:dyDescent="0.25">
      <c r="B167" s="6" t="s">
        <v>192</v>
      </c>
      <c r="C167" s="7" t="s">
        <v>165</v>
      </c>
      <c r="F167" s="17"/>
      <c r="G167" s="17"/>
      <c r="H167" s="17"/>
    </row>
    <row r="170" spans="2:80" s="12" customFormat="1" x14ac:dyDescent="0.25">
      <c r="B170" s="11" t="s">
        <v>194</v>
      </c>
      <c r="C170" s="27"/>
      <c r="F170" s="17"/>
      <c r="G170" s="17"/>
      <c r="H170" s="17"/>
    </row>
    <row r="172" spans="2:80" s="12" customFormat="1" x14ac:dyDescent="0.25">
      <c r="B172" s="6" t="s">
        <v>180</v>
      </c>
      <c r="C172" s="7" t="s">
        <v>195</v>
      </c>
      <c r="D172" s="6" t="s">
        <v>196</v>
      </c>
      <c r="E172" s="6" t="s">
        <v>197</v>
      </c>
      <c r="F172" s="60"/>
      <c r="G172" s="17"/>
      <c r="H172" s="17"/>
    </row>
    <row r="173" spans="2:80" s="12" customFormat="1" x14ac:dyDescent="0.25">
      <c r="B173" s="156" t="s">
        <v>165</v>
      </c>
      <c r="C173" s="2" t="s">
        <v>165</v>
      </c>
      <c r="D173" s="156" t="s">
        <v>165</v>
      </c>
      <c r="E173" s="156" t="s">
        <v>165</v>
      </c>
      <c r="F173" s="17"/>
      <c r="G173" s="17"/>
      <c r="H173" s="17"/>
    </row>
    <row r="176" spans="2:80" s="12" customFormat="1" x14ac:dyDescent="0.25">
      <c r="B176" s="11" t="s">
        <v>198</v>
      </c>
      <c r="C176" s="62" t="s">
        <v>165</v>
      </c>
      <c r="D176" s="11"/>
      <c r="E176" s="11"/>
      <c r="F176" s="60"/>
      <c r="G176" s="60"/>
      <c r="H176" s="60"/>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row>
    <row r="178" spans="2:8" s="12" customFormat="1" x14ac:dyDescent="0.25">
      <c r="B178" s="11" t="s">
        <v>199</v>
      </c>
      <c r="C178" s="27"/>
      <c r="F178" s="17"/>
      <c r="G178" s="17"/>
      <c r="H178" s="17"/>
    </row>
    <row r="180" spans="2:8" s="12" customFormat="1" x14ac:dyDescent="0.25">
      <c r="B180" s="6" t="s">
        <v>200</v>
      </c>
      <c r="C180" s="7" t="s">
        <v>188</v>
      </c>
      <c r="D180" s="11"/>
      <c r="F180" s="17"/>
      <c r="G180" s="17"/>
      <c r="H180" s="17"/>
    </row>
    <row r="181" spans="2:8" s="12" customFormat="1" x14ac:dyDescent="0.25">
      <c r="B181" s="156" t="s">
        <v>165</v>
      </c>
      <c r="C181" s="2" t="s">
        <v>165</v>
      </c>
      <c r="F181" s="17"/>
      <c r="G181" s="17"/>
      <c r="H181" s="17"/>
    </row>
    <row r="184" spans="2:8" s="12" customFormat="1" x14ac:dyDescent="0.25">
      <c r="B184" s="6" t="s">
        <v>201</v>
      </c>
      <c r="C184" s="7" t="s">
        <v>202</v>
      </c>
      <c r="D184" s="11"/>
      <c r="F184" s="17"/>
      <c r="G184" s="17"/>
      <c r="H184" s="17"/>
    </row>
    <row r="185" spans="2:8" s="12" customFormat="1" x14ac:dyDescent="0.25">
      <c r="B185" s="156" t="s">
        <v>165</v>
      </c>
      <c r="C185" s="2" t="s">
        <v>165</v>
      </c>
      <c r="F185" s="17"/>
      <c r="G185" s="17"/>
      <c r="H185" s="17"/>
    </row>
    <row r="188" spans="2:8" s="12" customFormat="1" x14ac:dyDescent="0.25">
      <c r="B188" s="11" t="s">
        <v>203</v>
      </c>
      <c r="C188" s="27"/>
      <c r="F188" s="17"/>
      <c r="G188" s="17"/>
      <c r="H188" s="17"/>
    </row>
    <row r="191" spans="2:8" s="12" customFormat="1" x14ac:dyDescent="0.25">
      <c r="B191" s="11" t="s">
        <v>204</v>
      </c>
      <c r="C191" s="27"/>
      <c r="F191" s="17"/>
      <c r="G191" s="17"/>
      <c r="H191" s="17"/>
    </row>
    <row r="193" spans="2:80" s="12" customFormat="1" x14ac:dyDescent="0.25">
      <c r="B193" s="6" t="s">
        <v>180</v>
      </c>
      <c r="C193" s="7" t="s">
        <v>205</v>
      </c>
      <c r="D193" s="6" t="s">
        <v>195</v>
      </c>
      <c r="E193" s="6" t="s">
        <v>196</v>
      </c>
      <c r="F193" s="61" t="s">
        <v>197</v>
      </c>
      <c r="G193" s="60"/>
      <c r="H193" s="17"/>
    </row>
    <row r="194" spans="2:80" s="12" customFormat="1" x14ac:dyDescent="0.25">
      <c r="B194" s="156" t="s">
        <v>165</v>
      </c>
      <c r="C194" s="2" t="s">
        <v>165</v>
      </c>
      <c r="D194" s="156" t="s">
        <v>165</v>
      </c>
      <c r="E194" s="156" t="s">
        <v>165</v>
      </c>
      <c r="F194" s="59" t="s">
        <v>165</v>
      </c>
      <c r="G194" s="17"/>
      <c r="H194" s="17"/>
    </row>
    <row r="197" spans="2:80" s="12" customFormat="1" x14ac:dyDescent="0.25">
      <c r="B197" s="11" t="s">
        <v>198</v>
      </c>
      <c r="C197" s="62" t="s">
        <v>165</v>
      </c>
      <c r="D197" s="11"/>
      <c r="E197" s="11"/>
      <c r="F197" s="60"/>
      <c r="G197" s="60"/>
      <c r="H197" s="60"/>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row>
    <row r="199" spans="2:80" s="12" customFormat="1" x14ac:dyDescent="0.25">
      <c r="B199" s="11" t="s">
        <v>199</v>
      </c>
      <c r="C199" s="27"/>
      <c r="F199" s="17"/>
      <c r="G199" s="17"/>
      <c r="H199" s="17"/>
    </row>
    <row r="201" spans="2:80" s="12" customFormat="1" x14ac:dyDescent="0.25">
      <c r="B201" s="6" t="s">
        <v>200</v>
      </c>
      <c r="C201" s="7" t="s">
        <v>188</v>
      </c>
      <c r="D201" s="11"/>
      <c r="F201" s="17"/>
      <c r="G201" s="17"/>
      <c r="H201" s="17"/>
    </row>
    <row r="202" spans="2:80" s="12" customFormat="1" x14ac:dyDescent="0.25">
      <c r="B202" s="156" t="s">
        <v>165</v>
      </c>
      <c r="C202" s="2" t="s">
        <v>165</v>
      </c>
      <c r="F202" s="17"/>
      <c r="G202" s="17"/>
      <c r="H202" s="17"/>
    </row>
    <row r="205" spans="2:80" s="12" customFormat="1" x14ac:dyDescent="0.25">
      <c r="B205" s="6" t="s">
        <v>201</v>
      </c>
      <c r="C205" s="7" t="s">
        <v>202</v>
      </c>
      <c r="D205" s="11"/>
      <c r="F205" s="17"/>
      <c r="G205" s="17"/>
      <c r="H205" s="17"/>
    </row>
    <row r="206" spans="2:80" s="12" customFormat="1" x14ac:dyDescent="0.25">
      <c r="B206" s="156" t="s">
        <v>165</v>
      </c>
      <c r="C206" s="2" t="s">
        <v>165</v>
      </c>
      <c r="F206" s="17"/>
      <c r="G206" s="17"/>
      <c r="H206" s="17"/>
    </row>
    <row r="209" spans="2:8" s="12" customFormat="1" x14ac:dyDescent="0.25">
      <c r="B209" s="11" t="s">
        <v>203</v>
      </c>
      <c r="C209" s="27"/>
      <c r="F209" s="17"/>
      <c r="G209" s="17"/>
      <c r="H209" s="17"/>
    </row>
    <row r="212" spans="2:8" s="12" customFormat="1" x14ac:dyDescent="0.25">
      <c r="B212" s="11" t="s">
        <v>206</v>
      </c>
      <c r="C212" s="27"/>
      <c r="F212" s="17"/>
      <c r="G212" s="17"/>
      <c r="H212" s="17"/>
    </row>
    <row r="213" spans="2:8" s="12" customFormat="1" x14ac:dyDescent="0.25">
      <c r="B213" s="6" t="s">
        <v>180</v>
      </c>
      <c r="C213" s="7" t="s">
        <v>207</v>
      </c>
      <c r="D213" s="6" t="s">
        <v>208</v>
      </c>
      <c r="E213" s="6" t="s">
        <v>209</v>
      </c>
      <c r="F213" s="61" t="s">
        <v>210</v>
      </c>
      <c r="G213" s="60"/>
      <c r="H213" s="17"/>
    </row>
    <row r="214" spans="2:8" s="12" customFormat="1" x14ac:dyDescent="0.25">
      <c r="B214" s="156" t="s">
        <v>165</v>
      </c>
      <c r="C214" s="2" t="s">
        <v>165</v>
      </c>
      <c r="D214" s="156" t="s">
        <v>165</v>
      </c>
      <c r="E214" s="156" t="s">
        <v>165</v>
      </c>
      <c r="F214" s="59" t="s">
        <v>165</v>
      </c>
      <c r="G214" s="17"/>
      <c r="H214" s="17"/>
    </row>
    <row r="215" spans="2:8" s="12" customFormat="1" x14ac:dyDescent="0.25">
      <c r="B215" s="12" t="s">
        <v>211</v>
      </c>
      <c r="C215" s="27"/>
      <c r="F215" s="17"/>
      <c r="G215" s="17"/>
      <c r="H215" s="17"/>
    </row>
  </sheetData>
  <mergeCells count="3">
    <mergeCell ref="B1:E1"/>
    <mergeCell ref="C3:C7"/>
    <mergeCell ref="D3:D7"/>
  </mergeCells>
  <hyperlinks>
    <hyperlink ref="A1" location="Index!A1" display="Index" xr:uid="{58305710-DFCF-4EE9-BCED-3C5984270EFE}"/>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887F-315F-4470-8378-34D83B5809A5}">
  <sheetPr codeName="Sheet20"/>
  <dimension ref="A1:CB175"/>
  <sheetViews>
    <sheetView topLeftCell="A46"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256" width="9.140625" style="12"/>
    <col min="257" max="257" width="5.42578125" style="12" bestFit="1" customWidth="1"/>
    <col min="258" max="258" width="127.140625" style="12" bestFit="1" customWidth="1"/>
    <col min="259" max="259" width="20.710937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264" width="9.140625" style="12" bestFit="1"/>
    <col min="265" max="512" width="9.140625" style="12"/>
    <col min="513" max="513" width="5.42578125" style="12" bestFit="1" customWidth="1"/>
    <col min="514" max="514" width="127.140625" style="12" bestFit="1" customWidth="1"/>
    <col min="515" max="515" width="20.710937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520" width="9.140625" style="12" bestFit="1"/>
    <col min="521" max="768" width="9.140625" style="12"/>
    <col min="769" max="769" width="5.42578125" style="12" bestFit="1" customWidth="1"/>
    <col min="770" max="770" width="127.140625" style="12" bestFit="1" customWidth="1"/>
    <col min="771" max="771" width="20.710937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776" width="9.140625" style="12" bestFit="1"/>
    <col min="777" max="1024" width="9.140625" style="12"/>
    <col min="1025" max="1025" width="5.42578125" style="12" bestFit="1" customWidth="1"/>
    <col min="1026" max="1026" width="127.140625" style="12" bestFit="1" customWidth="1"/>
    <col min="1027" max="1027" width="20.710937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280" width="9.140625" style="12"/>
    <col min="1281" max="1281" width="5.42578125" style="12" bestFit="1" customWidth="1"/>
    <col min="1282" max="1282" width="127.140625" style="12" bestFit="1" customWidth="1"/>
    <col min="1283" max="1283" width="20.710937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536" width="9.140625" style="12"/>
    <col min="1537" max="1537" width="5.42578125" style="12" bestFit="1" customWidth="1"/>
    <col min="1538" max="1538" width="127.140625" style="12" bestFit="1" customWidth="1"/>
    <col min="1539" max="1539" width="20.710937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792" width="9.140625" style="12"/>
    <col min="1793" max="1793" width="5.42578125" style="12" bestFit="1" customWidth="1"/>
    <col min="1794" max="1794" width="127.140625" style="12" bestFit="1" customWidth="1"/>
    <col min="1795" max="1795" width="20.710937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2048" width="9.140625" style="12"/>
    <col min="2049" max="2049" width="5.42578125" style="12" bestFit="1" customWidth="1"/>
    <col min="2050" max="2050" width="127.140625" style="12" bestFit="1" customWidth="1"/>
    <col min="2051" max="2051" width="20.710937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304" width="9.140625" style="12"/>
    <col min="2305" max="2305" width="5.42578125" style="12" bestFit="1" customWidth="1"/>
    <col min="2306" max="2306" width="127.140625" style="12" bestFit="1" customWidth="1"/>
    <col min="2307" max="2307" width="20.710937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560" width="9.140625" style="12"/>
    <col min="2561" max="2561" width="5.42578125" style="12" bestFit="1" customWidth="1"/>
    <col min="2562" max="2562" width="127.140625" style="12" bestFit="1" customWidth="1"/>
    <col min="2563" max="2563" width="20.710937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816" width="9.140625" style="12"/>
    <col min="2817" max="2817" width="5.42578125" style="12" bestFit="1" customWidth="1"/>
    <col min="2818" max="2818" width="127.140625" style="12" bestFit="1" customWidth="1"/>
    <col min="2819" max="2819" width="20.710937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3072" width="9.140625" style="12"/>
    <col min="3073" max="3073" width="5.42578125" style="12" bestFit="1" customWidth="1"/>
    <col min="3074" max="3074" width="127.140625" style="12" bestFit="1" customWidth="1"/>
    <col min="3075" max="3075" width="20.710937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328" width="9.140625" style="12"/>
    <col min="3329" max="3329" width="5.42578125" style="12" bestFit="1" customWidth="1"/>
    <col min="3330" max="3330" width="127.140625" style="12" bestFit="1" customWidth="1"/>
    <col min="3331" max="3331" width="20.710937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584" width="9.140625" style="12"/>
    <col min="3585" max="3585" width="5.42578125" style="12" bestFit="1" customWidth="1"/>
    <col min="3586" max="3586" width="127.140625" style="12" bestFit="1" customWidth="1"/>
    <col min="3587" max="3587" width="20.710937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840" width="9.140625" style="12"/>
    <col min="3841" max="3841" width="5.42578125" style="12" bestFit="1" customWidth="1"/>
    <col min="3842" max="3842" width="127.140625" style="12" bestFit="1" customWidth="1"/>
    <col min="3843" max="3843" width="20.710937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4096" width="9.140625" style="12"/>
    <col min="4097" max="4097" width="5.42578125" style="12" bestFit="1" customWidth="1"/>
    <col min="4098" max="4098" width="127.140625" style="12" bestFit="1" customWidth="1"/>
    <col min="4099" max="4099" width="20.710937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352" width="9.140625" style="12"/>
    <col min="4353" max="4353" width="5.42578125" style="12" bestFit="1" customWidth="1"/>
    <col min="4354" max="4354" width="127.140625" style="12" bestFit="1" customWidth="1"/>
    <col min="4355" max="4355" width="20.710937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608" width="9.140625" style="12"/>
    <col min="4609" max="4609" width="5.42578125" style="12" bestFit="1" customWidth="1"/>
    <col min="4610" max="4610" width="127.140625" style="12" bestFit="1" customWidth="1"/>
    <col min="4611" max="4611" width="20.710937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864" width="9.140625" style="12"/>
    <col min="4865" max="4865" width="5.42578125" style="12" bestFit="1" customWidth="1"/>
    <col min="4866" max="4866" width="127.140625" style="12" bestFit="1" customWidth="1"/>
    <col min="4867" max="4867" width="20.710937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5120" width="9.140625" style="12"/>
    <col min="5121" max="5121" width="5.42578125" style="12" bestFit="1" customWidth="1"/>
    <col min="5122" max="5122" width="127.140625" style="12" bestFit="1" customWidth="1"/>
    <col min="5123" max="5123" width="20.710937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376" width="9.140625" style="12"/>
    <col min="5377" max="5377" width="5.42578125" style="12" bestFit="1" customWidth="1"/>
    <col min="5378" max="5378" width="127.140625" style="12" bestFit="1" customWidth="1"/>
    <col min="5379" max="5379" width="20.710937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632" width="9.140625" style="12"/>
    <col min="5633" max="5633" width="5.42578125" style="12" bestFit="1" customWidth="1"/>
    <col min="5634" max="5634" width="127.140625" style="12" bestFit="1" customWidth="1"/>
    <col min="5635" max="5635" width="20.710937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888" width="9.140625" style="12"/>
    <col min="5889" max="5889" width="5.42578125" style="12" bestFit="1" customWidth="1"/>
    <col min="5890" max="5890" width="127.140625" style="12" bestFit="1" customWidth="1"/>
    <col min="5891" max="5891" width="20.710937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6144" width="9.140625" style="12"/>
    <col min="6145" max="6145" width="5.42578125" style="12" bestFit="1" customWidth="1"/>
    <col min="6146" max="6146" width="127.140625" style="12" bestFit="1" customWidth="1"/>
    <col min="6147" max="6147" width="20.710937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400" width="9.140625" style="12"/>
    <col min="6401" max="6401" width="5.42578125" style="12" bestFit="1" customWidth="1"/>
    <col min="6402" max="6402" width="127.140625" style="12" bestFit="1" customWidth="1"/>
    <col min="6403" max="6403" width="20.710937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656" width="9.140625" style="12"/>
    <col min="6657" max="6657" width="5.42578125" style="12" bestFit="1" customWidth="1"/>
    <col min="6658" max="6658" width="127.140625" style="12" bestFit="1" customWidth="1"/>
    <col min="6659" max="6659" width="20.710937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912" width="9.140625" style="12"/>
    <col min="6913" max="6913" width="5.42578125" style="12" bestFit="1" customWidth="1"/>
    <col min="6914" max="6914" width="127.140625" style="12" bestFit="1" customWidth="1"/>
    <col min="6915" max="6915" width="20.710937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7168" width="9.140625" style="12"/>
    <col min="7169" max="7169" width="5.42578125" style="12" bestFit="1" customWidth="1"/>
    <col min="7170" max="7170" width="127.140625" style="12" bestFit="1" customWidth="1"/>
    <col min="7171" max="7171" width="20.710937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424" width="9.140625" style="12"/>
    <col min="7425" max="7425" width="5.42578125" style="12" bestFit="1" customWidth="1"/>
    <col min="7426" max="7426" width="127.140625" style="12" bestFit="1" customWidth="1"/>
    <col min="7427" max="7427" width="20.710937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680" width="9.140625" style="12"/>
    <col min="7681" max="7681" width="5.42578125" style="12" bestFit="1" customWidth="1"/>
    <col min="7682" max="7682" width="127.140625" style="12" bestFit="1" customWidth="1"/>
    <col min="7683" max="7683" width="20.710937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936" width="9.140625" style="12"/>
    <col min="7937" max="7937" width="5.42578125" style="12" bestFit="1" customWidth="1"/>
    <col min="7938" max="7938" width="127.140625" style="12" bestFit="1" customWidth="1"/>
    <col min="7939" max="7939" width="20.710937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8192" width="9.140625" style="12"/>
    <col min="8193" max="8193" width="5.42578125" style="12" bestFit="1" customWidth="1"/>
    <col min="8194" max="8194" width="127.140625" style="12" bestFit="1" customWidth="1"/>
    <col min="8195" max="8195" width="20.710937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448" width="9.140625" style="12"/>
    <col min="8449" max="8449" width="5.42578125" style="12" bestFit="1" customWidth="1"/>
    <col min="8450" max="8450" width="127.140625" style="12" bestFit="1" customWidth="1"/>
    <col min="8451" max="8451" width="20.710937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704" width="9.140625" style="12"/>
    <col min="8705" max="8705" width="5.42578125" style="12" bestFit="1" customWidth="1"/>
    <col min="8706" max="8706" width="127.140625" style="12" bestFit="1" customWidth="1"/>
    <col min="8707" max="8707" width="20.710937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960" width="9.140625" style="12"/>
    <col min="8961" max="8961" width="5.42578125" style="12" bestFit="1" customWidth="1"/>
    <col min="8962" max="8962" width="127.140625" style="12" bestFit="1" customWidth="1"/>
    <col min="8963" max="8963" width="20.710937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9216" width="9.140625" style="12"/>
    <col min="9217" max="9217" width="5.42578125" style="12" bestFit="1" customWidth="1"/>
    <col min="9218" max="9218" width="127.140625" style="12" bestFit="1" customWidth="1"/>
    <col min="9219" max="9219" width="20.710937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472" width="9.140625" style="12"/>
    <col min="9473" max="9473" width="5.42578125" style="12" bestFit="1" customWidth="1"/>
    <col min="9474" max="9474" width="127.140625" style="12" bestFit="1" customWidth="1"/>
    <col min="9475" max="9475" width="20.710937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728" width="9.140625" style="12"/>
    <col min="9729" max="9729" width="5.42578125" style="12" bestFit="1" customWidth="1"/>
    <col min="9730" max="9730" width="127.140625" style="12" bestFit="1" customWidth="1"/>
    <col min="9731" max="9731" width="20.710937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984" width="9.140625" style="12"/>
    <col min="9985" max="9985" width="5.42578125" style="12" bestFit="1" customWidth="1"/>
    <col min="9986" max="9986" width="127.140625" style="12" bestFit="1" customWidth="1"/>
    <col min="9987" max="9987" width="20.710937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127.140625" style="12" bestFit="1" customWidth="1"/>
    <col min="10243" max="10243" width="20.710937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127.140625" style="12" bestFit="1" customWidth="1"/>
    <col min="10499" max="10499" width="20.710937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127.140625" style="12" bestFit="1" customWidth="1"/>
    <col min="10755" max="10755" width="20.710937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127.140625" style="12" bestFit="1" customWidth="1"/>
    <col min="11011" max="11011" width="20.710937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127.140625" style="12" bestFit="1" customWidth="1"/>
    <col min="11267" max="11267" width="20.710937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127.140625" style="12" bestFit="1" customWidth="1"/>
    <col min="11523" max="11523" width="20.710937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127.140625" style="12" bestFit="1" customWidth="1"/>
    <col min="11779" max="11779" width="20.710937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127.140625" style="12" bestFit="1" customWidth="1"/>
    <col min="12035" max="12035" width="20.710937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127.140625" style="12" bestFit="1" customWidth="1"/>
    <col min="12291" max="12291" width="20.710937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127.140625" style="12" bestFit="1" customWidth="1"/>
    <col min="12547" max="12547" width="20.710937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127.140625" style="12" bestFit="1" customWidth="1"/>
    <col min="12803" max="12803" width="20.710937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127.140625" style="12" bestFit="1" customWidth="1"/>
    <col min="13059" max="13059" width="20.710937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127.140625" style="12" bestFit="1" customWidth="1"/>
    <col min="13315" max="13315" width="20.710937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127.140625" style="12" bestFit="1" customWidth="1"/>
    <col min="13571" max="13571" width="20.710937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127.140625" style="12" bestFit="1" customWidth="1"/>
    <col min="13827" max="13827" width="20.710937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127.140625" style="12" bestFit="1" customWidth="1"/>
    <col min="14083" max="14083" width="20.710937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127.140625" style="12" bestFit="1" customWidth="1"/>
    <col min="14339" max="14339" width="20.710937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127.140625" style="12" bestFit="1" customWidth="1"/>
    <col min="14595" max="14595" width="20.710937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127.140625" style="12" bestFit="1" customWidth="1"/>
    <col min="14851" max="14851" width="20.710937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127.140625" style="12" bestFit="1" customWidth="1"/>
    <col min="15107" max="15107" width="20.710937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127.140625" style="12" bestFit="1" customWidth="1"/>
    <col min="15363" max="15363" width="20.710937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127.140625" style="12" bestFit="1" customWidth="1"/>
    <col min="15619" max="15619" width="20.710937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127.140625" style="12" bestFit="1" customWidth="1"/>
    <col min="15875" max="15875" width="20.710937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127.140625" style="12" bestFit="1" customWidth="1"/>
    <col min="16131" max="16131" width="20.710937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384" width="9.140625" style="12"/>
  </cols>
  <sheetData>
    <row r="1" spans="1:9" s="12" customFormat="1" x14ac:dyDescent="0.25">
      <c r="A1" s="79" t="s">
        <v>0</v>
      </c>
      <c r="B1" s="188" t="s">
        <v>41</v>
      </c>
      <c r="C1" s="188"/>
      <c r="D1" s="188"/>
      <c r="E1" s="188"/>
      <c r="F1" s="17"/>
      <c r="G1" s="17"/>
      <c r="H1" s="17"/>
    </row>
    <row r="3" spans="1:9" s="12" customFormat="1" ht="15" customHeight="1" x14ac:dyDescent="0.25">
      <c r="B3" s="1" t="s">
        <v>1302</v>
      </c>
      <c r="C3" s="178"/>
      <c r="D3" s="179"/>
      <c r="F3" s="17"/>
      <c r="G3" s="17"/>
      <c r="H3" s="17"/>
    </row>
    <row r="4" spans="1:9" s="12" customFormat="1" ht="15" customHeight="1" x14ac:dyDescent="0.25">
      <c r="B4" s="159" t="s">
        <v>1303</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132</v>
      </c>
      <c r="C6" s="178"/>
      <c r="D6" s="179"/>
      <c r="F6" s="17"/>
      <c r="G6" s="17"/>
      <c r="H6" s="17"/>
    </row>
    <row r="7" spans="1:9" s="12" customFormat="1" ht="30" customHeight="1" x14ac:dyDescent="0.25">
      <c r="B7" s="159" t="s">
        <v>1304</v>
      </c>
      <c r="C7" s="178"/>
      <c r="D7" s="179"/>
      <c r="F7" s="17"/>
      <c r="G7" s="17"/>
      <c r="H7" s="17"/>
    </row>
    <row r="8" spans="1:9" s="12" customFormat="1" ht="15"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2840000</v>
      </c>
      <c r="G15" s="17">
        <v>43496.02</v>
      </c>
      <c r="H15" s="17">
        <v>21.24</v>
      </c>
    </row>
    <row r="16" spans="1:9" s="12" customFormat="1" x14ac:dyDescent="0.25">
      <c r="B16" s="12" t="s">
        <v>1515</v>
      </c>
      <c r="C16" s="27" t="s">
        <v>143</v>
      </c>
      <c r="D16" s="12" t="s">
        <v>250</v>
      </c>
      <c r="E16" s="12" t="s">
        <v>252</v>
      </c>
      <c r="F16" s="17">
        <v>1665000</v>
      </c>
      <c r="G16" s="17">
        <v>18665.48</v>
      </c>
      <c r="H16" s="17">
        <v>9.11</v>
      </c>
    </row>
    <row r="17" spans="2:8" s="12" customFormat="1" x14ac:dyDescent="0.25">
      <c r="B17" s="12" t="s">
        <v>1521</v>
      </c>
      <c r="C17" s="27" t="s">
        <v>143</v>
      </c>
      <c r="D17" s="12" t="s">
        <v>250</v>
      </c>
      <c r="E17" s="12" t="s">
        <v>258</v>
      </c>
      <c r="F17" s="17">
        <v>1280000</v>
      </c>
      <c r="G17" s="17">
        <v>14875.52</v>
      </c>
      <c r="H17" s="17">
        <v>7.26</v>
      </c>
    </row>
    <row r="18" spans="2:8" s="12" customFormat="1" x14ac:dyDescent="0.25">
      <c r="B18" s="12" t="s">
        <v>1524</v>
      </c>
      <c r="C18" s="27" t="s">
        <v>143</v>
      </c>
      <c r="D18" s="12" t="s">
        <v>250</v>
      </c>
      <c r="E18" s="12" t="s">
        <v>263</v>
      </c>
      <c r="F18" s="17">
        <v>700000</v>
      </c>
      <c r="G18" s="17">
        <v>11762.8</v>
      </c>
      <c r="H18" s="17">
        <v>5.74</v>
      </c>
    </row>
    <row r="19" spans="2:8" s="12" customFormat="1" x14ac:dyDescent="0.25">
      <c r="B19" s="12" t="s">
        <v>419</v>
      </c>
      <c r="C19" s="27" t="s">
        <v>143</v>
      </c>
      <c r="D19" s="12" t="s">
        <v>250</v>
      </c>
      <c r="E19" s="12" t="s">
        <v>420</v>
      </c>
      <c r="F19" s="17">
        <v>1050000</v>
      </c>
      <c r="G19" s="17">
        <v>8718.68</v>
      </c>
      <c r="H19" s="17">
        <v>4.26</v>
      </c>
    </row>
    <row r="20" spans="2:8" s="12" customFormat="1" x14ac:dyDescent="0.25">
      <c r="B20" s="12" t="s">
        <v>1519</v>
      </c>
      <c r="C20" s="27" t="s">
        <v>143</v>
      </c>
      <c r="D20" s="12" t="s">
        <v>250</v>
      </c>
      <c r="E20" s="12" t="s">
        <v>255</v>
      </c>
      <c r="F20" s="17">
        <v>3017310</v>
      </c>
      <c r="G20" s="17">
        <v>5947.12</v>
      </c>
      <c r="H20" s="17">
        <v>2.9</v>
      </c>
    </row>
    <row r="21" spans="2:8" s="12" customFormat="1" x14ac:dyDescent="0.25">
      <c r="B21" s="12" t="s">
        <v>1839</v>
      </c>
      <c r="C21" s="27" t="s">
        <v>143</v>
      </c>
      <c r="D21" s="12" t="s">
        <v>285</v>
      </c>
      <c r="E21" s="12" t="s">
        <v>841</v>
      </c>
      <c r="F21" s="17">
        <v>815709</v>
      </c>
      <c r="G21" s="17">
        <v>5896.76</v>
      </c>
      <c r="H21" s="17">
        <v>2.88</v>
      </c>
    </row>
    <row r="22" spans="2:8" s="12" customFormat="1" x14ac:dyDescent="0.25">
      <c r="B22" s="12" t="s">
        <v>1619</v>
      </c>
      <c r="C22" s="27" t="s">
        <v>143</v>
      </c>
      <c r="D22" s="12" t="s">
        <v>250</v>
      </c>
      <c r="E22" s="12" t="s">
        <v>432</v>
      </c>
      <c r="F22" s="17">
        <v>350000</v>
      </c>
      <c r="G22" s="17">
        <v>5116.4799999999996</v>
      </c>
      <c r="H22" s="17">
        <v>2.5</v>
      </c>
    </row>
    <row r="23" spans="2:8" s="12" customFormat="1" x14ac:dyDescent="0.25">
      <c r="B23" s="12" t="s">
        <v>1544</v>
      </c>
      <c r="C23" s="27" t="s">
        <v>143</v>
      </c>
      <c r="D23" s="12" t="s">
        <v>295</v>
      </c>
      <c r="E23" s="12" t="s">
        <v>296</v>
      </c>
      <c r="F23" s="17">
        <v>300000</v>
      </c>
      <c r="G23" s="17">
        <v>4742.25</v>
      </c>
      <c r="H23" s="17">
        <v>2.3199999999999998</v>
      </c>
    </row>
    <row r="24" spans="2:8" s="12" customFormat="1" x14ac:dyDescent="0.25">
      <c r="B24" s="12" t="s">
        <v>1635</v>
      </c>
      <c r="C24" s="27" t="s">
        <v>143</v>
      </c>
      <c r="D24" s="12" t="s">
        <v>459</v>
      </c>
      <c r="E24" s="12" t="s">
        <v>460</v>
      </c>
      <c r="F24" s="17">
        <v>350000</v>
      </c>
      <c r="G24" s="17">
        <v>4530.3999999999996</v>
      </c>
      <c r="H24" s="17">
        <v>2.21</v>
      </c>
    </row>
    <row r="25" spans="2:8" s="12" customFormat="1" x14ac:dyDescent="0.25">
      <c r="B25" s="12" t="s">
        <v>1833</v>
      </c>
      <c r="C25" s="27" t="s">
        <v>143</v>
      </c>
      <c r="D25" s="12" t="s">
        <v>285</v>
      </c>
      <c r="E25" s="12" t="s">
        <v>807</v>
      </c>
      <c r="F25" s="17">
        <v>649600</v>
      </c>
      <c r="G25" s="17">
        <v>4495.88</v>
      </c>
      <c r="H25" s="17">
        <v>2.19</v>
      </c>
    </row>
    <row r="26" spans="2:8" s="12" customFormat="1" x14ac:dyDescent="0.25">
      <c r="B26" s="12" t="s">
        <v>883</v>
      </c>
      <c r="C26" s="27" t="s">
        <v>143</v>
      </c>
      <c r="D26" s="12" t="s">
        <v>285</v>
      </c>
      <c r="E26" s="12" t="s">
        <v>884</v>
      </c>
      <c r="F26" s="17">
        <v>547551</v>
      </c>
      <c r="G26" s="17">
        <v>4145.2299999999996</v>
      </c>
      <c r="H26" s="17">
        <v>2.02</v>
      </c>
    </row>
    <row r="27" spans="2:8" s="12" customFormat="1" x14ac:dyDescent="0.25">
      <c r="B27" s="12" t="s">
        <v>313</v>
      </c>
      <c r="C27" s="27" t="s">
        <v>143</v>
      </c>
      <c r="D27" s="12" t="s">
        <v>285</v>
      </c>
      <c r="E27" s="12" t="s">
        <v>314</v>
      </c>
      <c r="F27" s="17">
        <v>244620</v>
      </c>
      <c r="G27" s="17">
        <v>3906.09</v>
      </c>
      <c r="H27" s="17">
        <v>1.91</v>
      </c>
    </row>
    <row r="28" spans="2:8" s="12" customFormat="1" x14ac:dyDescent="0.25">
      <c r="B28" s="12" t="s">
        <v>1706</v>
      </c>
      <c r="C28" s="27" t="s">
        <v>143</v>
      </c>
      <c r="D28" s="12" t="s">
        <v>295</v>
      </c>
      <c r="E28" s="12" t="s">
        <v>591</v>
      </c>
      <c r="F28" s="17">
        <v>415000</v>
      </c>
      <c r="G28" s="17">
        <v>3810.32</v>
      </c>
      <c r="H28" s="17">
        <v>1.86</v>
      </c>
    </row>
    <row r="29" spans="2:8" s="12" customFormat="1" x14ac:dyDescent="0.25">
      <c r="B29" s="12" t="s">
        <v>1305</v>
      </c>
      <c r="C29" s="27" t="s">
        <v>143</v>
      </c>
      <c r="D29" s="12" t="s">
        <v>285</v>
      </c>
      <c r="E29" s="12" t="s">
        <v>1306</v>
      </c>
      <c r="F29" s="17">
        <v>4615116</v>
      </c>
      <c r="G29" s="17">
        <v>3747.47</v>
      </c>
      <c r="H29" s="17">
        <v>1.83</v>
      </c>
    </row>
    <row r="30" spans="2:8" s="12" customFormat="1" x14ac:dyDescent="0.25">
      <c r="B30" s="12" t="s">
        <v>1541</v>
      </c>
      <c r="C30" s="27" t="s">
        <v>143</v>
      </c>
      <c r="D30" s="12" t="s">
        <v>250</v>
      </c>
      <c r="E30" s="12" t="s">
        <v>291</v>
      </c>
      <c r="F30" s="17">
        <v>2880022</v>
      </c>
      <c r="G30" s="17">
        <v>3689.31</v>
      </c>
      <c r="H30" s="17">
        <v>1.8</v>
      </c>
    </row>
    <row r="31" spans="2:8" s="12" customFormat="1" x14ac:dyDescent="0.25">
      <c r="B31" s="12" t="s">
        <v>1789</v>
      </c>
      <c r="C31" s="27" t="s">
        <v>143</v>
      </c>
      <c r="D31" s="12" t="s">
        <v>250</v>
      </c>
      <c r="E31" s="12" t="s">
        <v>712</v>
      </c>
      <c r="F31" s="17">
        <v>1500000</v>
      </c>
      <c r="G31" s="17">
        <v>3685.5</v>
      </c>
      <c r="H31" s="17">
        <v>1.8</v>
      </c>
    </row>
    <row r="32" spans="2:8" s="12" customFormat="1" x14ac:dyDescent="0.25">
      <c r="B32" s="12" t="s">
        <v>1974</v>
      </c>
      <c r="C32" s="27" t="s">
        <v>143</v>
      </c>
      <c r="D32" s="12" t="s">
        <v>285</v>
      </c>
      <c r="E32" s="12" t="s">
        <v>1182</v>
      </c>
      <c r="F32" s="17">
        <v>450000</v>
      </c>
      <c r="G32" s="17">
        <v>3680.78</v>
      </c>
      <c r="H32" s="17">
        <v>1.8</v>
      </c>
    </row>
    <row r="33" spans="2:8" s="12" customFormat="1" x14ac:dyDescent="0.25">
      <c r="B33" s="12" t="s">
        <v>1640</v>
      </c>
      <c r="C33" s="27" t="s">
        <v>143</v>
      </c>
      <c r="D33" s="12" t="s">
        <v>250</v>
      </c>
      <c r="E33" s="12" t="s">
        <v>467</v>
      </c>
      <c r="F33" s="17">
        <v>1950000</v>
      </c>
      <c r="G33" s="17">
        <v>3671.85</v>
      </c>
      <c r="H33" s="17">
        <v>1.79</v>
      </c>
    </row>
    <row r="34" spans="2:8" s="12" customFormat="1" x14ac:dyDescent="0.25">
      <c r="B34" s="12" t="s">
        <v>2009</v>
      </c>
      <c r="C34" s="27" t="s">
        <v>143</v>
      </c>
      <c r="D34" s="12" t="s">
        <v>285</v>
      </c>
      <c r="E34" s="12" t="s">
        <v>1307</v>
      </c>
      <c r="F34" s="17">
        <v>1200000</v>
      </c>
      <c r="G34" s="17">
        <v>3597.6</v>
      </c>
      <c r="H34" s="17">
        <v>1.76</v>
      </c>
    </row>
    <row r="35" spans="2:8" s="12" customFormat="1" x14ac:dyDescent="0.25">
      <c r="B35" s="12" t="s">
        <v>1588</v>
      </c>
      <c r="C35" s="27" t="s">
        <v>143</v>
      </c>
      <c r="D35" s="12" t="s">
        <v>287</v>
      </c>
      <c r="E35" s="12" t="s">
        <v>372</v>
      </c>
      <c r="F35" s="17">
        <v>600000</v>
      </c>
      <c r="G35" s="17">
        <v>3589.8</v>
      </c>
      <c r="H35" s="17">
        <v>1.75</v>
      </c>
    </row>
    <row r="36" spans="2:8" s="12" customFormat="1" x14ac:dyDescent="0.25">
      <c r="B36" s="12" t="s">
        <v>1537</v>
      </c>
      <c r="C36" s="27" t="s">
        <v>143</v>
      </c>
      <c r="D36" s="12" t="s">
        <v>285</v>
      </c>
      <c r="E36" s="12" t="s">
        <v>286</v>
      </c>
      <c r="F36" s="17">
        <v>750000</v>
      </c>
      <c r="G36" s="17">
        <v>3524.25</v>
      </c>
      <c r="H36" s="17">
        <v>1.72</v>
      </c>
    </row>
    <row r="37" spans="2:8" s="12" customFormat="1" x14ac:dyDescent="0.25">
      <c r="B37" s="12" t="s">
        <v>1552</v>
      </c>
      <c r="C37" s="27" t="s">
        <v>143</v>
      </c>
      <c r="D37" s="12" t="s">
        <v>295</v>
      </c>
      <c r="E37" s="12" t="s">
        <v>308</v>
      </c>
      <c r="F37" s="17">
        <v>625000</v>
      </c>
      <c r="G37" s="17">
        <v>3436.56</v>
      </c>
      <c r="H37" s="17">
        <v>1.68</v>
      </c>
    </row>
    <row r="38" spans="2:8" s="12" customFormat="1" x14ac:dyDescent="0.25">
      <c r="B38" s="12" t="s">
        <v>2010</v>
      </c>
      <c r="C38" s="27" t="s">
        <v>143</v>
      </c>
      <c r="D38" s="12" t="s">
        <v>287</v>
      </c>
      <c r="E38" s="12" t="s">
        <v>1308</v>
      </c>
      <c r="F38" s="17">
        <v>160000</v>
      </c>
      <c r="G38" s="17">
        <v>3327.52</v>
      </c>
      <c r="H38" s="17">
        <v>1.62</v>
      </c>
    </row>
    <row r="39" spans="2:8" s="12" customFormat="1" x14ac:dyDescent="0.25">
      <c r="B39" s="12" t="s">
        <v>1788</v>
      </c>
      <c r="C39" s="27" t="s">
        <v>143</v>
      </c>
      <c r="D39" s="12" t="s">
        <v>250</v>
      </c>
      <c r="E39" s="12" t="s">
        <v>711</v>
      </c>
      <c r="F39" s="17">
        <v>4300000</v>
      </c>
      <c r="G39" s="17">
        <v>3285.2</v>
      </c>
      <c r="H39" s="17">
        <v>1.6</v>
      </c>
    </row>
    <row r="40" spans="2:8" s="12" customFormat="1" x14ac:dyDescent="0.25">
      <c r="B40" s="12" t="s">
        <v>1800</v>
      </c>
      <c r="C40" s="27" t="s">
        <v>143</v>
      </c>
      <c r="D40" s="12" t="s">
        <v>285</v>
      </c>
      <c r="E40" s="12" t="s">
        <v>734</v>
      </c>
      <c r="F40" s="17">
        <v>600000</v>
      </c>
      <c r="G40" s="17">
        <v>3226.5</v>
      </c>
      <c r="H40" s="17">
        <v>1.58</v>
      </c>
    </row>
    <row r="41" spans="2:8" s="12" customFormat="1" x14ac:dyDescent="0.25">
      <c r="B41" s="12" t="s">
        <v>1538</v>
      </c>
      <c r="C41" s="27" t="s">
        <v>143</v>
      </c>
      <c r="D41" s="12" t="s">
        <v>287</v>
      </c>
      <c r="E41" s="12" t="s">
        <v>288</v>
      </c>
      <c r="F41" s="17">
        <v>350000</v>
      </c>
      <c r="G41" s="17">
        <v>3180.28</v>
      </c>
      <c r="H41" s="17">
        <v>1.55</v>
      </c>
    </row>
    <row r="42" spans="2:8" s="12" customFormat="1" x14ac:dyDescent="0.25">
      <c r="B42" s="12" t="s">
        <v>1971</v>
      </c>
      <c r="C42" s="27" t="s">
        <v>143</v>
      </c>
      <c r="D42" s="12" t="s">
        <v>285</v>
      </c>
      <c r="E42" s="12" t="s">
        <v>1152</v>
      </c>
      <c r="F42" s="17">
        <v>492909</v>
      </c>
      <c r="G42" s="17">
        <v>2888.94</v>
      </c>
      <c r="H42" s="17">
        <v>1.41</v>
      </c>
    </row>
    <row r="43" spans="2:8" s="12" customFormat="1" x14ac:dyDescent="0.25">
      <c r="B43" s="12" t="s">
        <v>1855</v>
      </c>
      <c r="C43" s="27" t="s">
        <v>143</v>
      </c>
      <c r="D43" s="12" t="s">
        <v>285</v>
      </c>
      <c r="E43" s="12" t="s">
        <v>863</v>
      </c>
      <c r="F43" s="17">
        <v>300000</v>
      </c>
      <c r="G43" s="17">
        <v>2384.5500000000002</v>
      </c>
      <c r="H43" s="17">
        <v>1.1599999999999999</v>
      </c>
    </row>
    <row r="44" spans="2:8" s="12" customFormat="1" x14ac:dyDescent="0.25">
      <c r="B44" s="12" t="s">
        <v>2011</v>
      </c>
      <c r="C44" s="27" t="s">
        <v>143</v>
      </c>
      <c r="D44" s="12" t="s">
        <v>285</v>
      </c>
      <c r="E44" s="12" t="s">
        <v>1309</v>
      </c>
      <c r="F44" s="17">
        <v>300000</v>
      </c>
      <c r="G44" s="17">
        <v>2269.0500000000002</v>
      </c>
      <c r="H44" s="17">
        <v>1.1100000000000001</v>
      </c>
    </row>
    <row r="45" spans="2:8" s="12" customFormat="1" x14ac:dyDescent="0.25">
      <c r="B45" s="12" t="s">
        <v>2012</v>
      </c>
      <c r="C45" s="27" t="s">
        <v>143</v>
      </c>
      <c r="D45" s="12" t="s">
        <v>287</v>
      </c>
      <c r="E45" s="12" t="s">
        <v>1310</v>
      </c>
      <c r="F45" s="17">
        <v>129287</v>
      </c>
      <c r="G45" s="17">
        <v>2133.4899999999998</v>
      </c>
      <c r="H45" s="17">
        <v>1.04</v>
      </c>
    </row>
    <row r="46" spans="2:8" s="12" customFormat="1" x14ac:dyDescent="0.25">
      <c r="B46" s="12" t="s">
        <v>2013</v>
      </c>
      <c r="C46" s="27" t="s">
        <v>143</v>
      </c>
      <c r="D46" s="12" t="s">
        <v>250</v>
      </c>
      <c r="E46" s="12" t="s">
        <v>1311</v>
      </c>
      <c r="F46" s="17">
        <v>543000</v>
      </c>
      <c r="G46" s="17">
        <v>1477.5</v>
      </c>
      <c r="H46" s="17">
        <v>0.72</v>
      </c>
    </row>
    <row r="47" spans="2:8" s="12" customFormat="1" x14ac:dyDescent="0.25">
      <c r="B47" s="12" t="s">
        <v>2014</v>
      </c>
      <c r="C47" s="27" t="s">
        <v>143</v>
      </c>
      <c r="D47" s="12" t="s">
        <v>285</v>
      </c>
      <c r="E47" s="12" t="s">
        <v>1312</v>
      </c>
      <c r="F47" s="17">
        <v>400000</v>
      </c>
      <c r="G47" s="17">
        <v>674.6</v>
      </c>
      <c r="H47" s="17">
        <v>0.33</v>
      </c>
    </row>
    <row r="48" spans="2:8" s="12" customFormat="1" x14ac:dyDescent="0.25">
      <c r="B48" s="12" t="s">
        <v>1842</v>
      </c>
      <c r="C48" s="27" t="s">
        <v>143</v>
      </c>
      <c r="D48" s="12" t="s">
        <v>250</v>
      </c>
      <c r="E48" s="12" t="s">
        <v>846</v>
      </c>
      <c r="F48" s="17">
        <v>700000</v>
      </c>
      <c r="G48" s="17">
        <v>648.20000000000005</v>
      </c>
      <c r="H48" s="17">
        <v>0.32</v>
      </c>
    </row>
    <row r="49" spans="2:8" s="12" customFormat="1" x14ac:dyDescent="0.25">
      <c r="B49" s="11" t="s">
        <v>155</v>
      </c>
      <c r="C49" s="62"/>
      <c r="D49" s="11"/>
      <c r="E49" s="11"/>
      <c r="F49" s="60"/>
      <c r="G49" s="60">
        <f>SUM(G12:G48)</f>
        <v>198227.97999999998</v>
      </c>
      <c r="H49" s="60">
        <f>SUM(H12:H48)</f>
        <v>96.769999999999982</v>
      </c>
    </row>
    <row r="50" spans="2:8" s="12" customFormat="1" x14ac:dyDescent="0.25">
      <c r="B50" s="11" t="s">
        <v>156</v>
      </c>
      <c r="C50" s="62"/>
      <c r="D50" s="11"/>
      <c r="E50" s="11"/>
      <c r="F50" s="60"/>
      <c r="G50" s="60">
        <v>5376.62</v>
      </c>
      <c r="H50" s="60">
        <v>2.62</v>
      </c>
    </row>
    <row r="51" spans="2:8" s="12" customFormat="1" x14ac:dyDescent="0.25">
      <c r="B51" s="11" t="s">
        <v>157</v>
      </c>
      <c r="C51" s="62"/>
      <c r="D51" s="11"/>
      <c r="E51" s="11"/>
      <c r="F51" s="60"/>
      <c r="G51" s="60">
        <v>203604.6</v>
      </c>
      <c r="H51" s="60">
        <v>99.39</v>
      </c>
    </row>
    <row r="52" spans="2:8" s="12" customFormat="1" x14ac:dyDescent="0.25">
      <c r="B52" s="11" t="s">
        <v>231</v>
      </c>
      <c r="C52" s="62"/>
      <c r="D52" s="11"/>
      <c r="E52" s="11"/>
      <c r="F52" s="60"/>
      <c r="G52" s="60">
        <v>1225.268736019988</v>
      </c>
      <c r="H52" s="60">
        <v>0.60999999999999943</v>
      </c>
    </row>
    <row r="53" spans="2:8" s="12" customFormat="1" x14ac:dyDescent="0.25">
      <c r="B53" s="11" t="s">
        <v>159</v>
      </c>
      <c r="C53" s="62"/>
      <c r="D53" s="11"/>
      <c r="E53" s="11"/>
      <c r="F53" s="60"/>
      <c r="G53" s="60">
        <v>204829.86873602</v>
      </c>
      <c r="H53" s="60">
        <v>100</v>
      </c>
    </row>
    <row r="54" spans="2:8" s="12" customFormat="1" x14ac:dyDescent="0.25">
      <c r="B54" s="12" t="s">
        <v>160</v>
      </c>
      <c r="C54" s="27"/>
      <c r="F54" s="17"/>
      <c r="G54" s="17"/>
      <c r="H54" s="17"/>
    </row>
    <row r="55" spans="2:8" s="12" customFormat="1" x14ac:dyDescent="0.25">
      <c r="B55" s="11" t="s">
        <v>161</v>
      </c>
      <c r="C55" s="27"/>
      <c r="F55" s="17"/>
      <c r="G55" s="17"/>
      <c r="H55" s="17"/>
    </row>
    <row r="56" spans="2:8" s="12" customFormat="1" x14ac:dyDescent="0.25">
      <c r="B56" s="11" t="s">
        <v>162</v>
      </c>
      <c r="C56" s="27" t="s">
        <v>163</v>
      </c>
      <c r="F56" s="17"/>
      <c r="G56" s="17"/>
      <c r="H56" s="17"/>
    </row>
    <row r="57" spans="2:8" s="12" customFormat="1" x14ac:dyDescent="0.25">
      <c r="B57" s="11" t="s">
        <v>166</v>
      </c>
      <c r="C57" s="27" t="s">
        <v>165</v>
      </c>
      <c r="F57" s="17"/>
      <c r="G57" s="17"/>
      <c r="H57" s="17"/>
    </row>
    <row r="58" spans="2:8" s="12" customFormat="1" x14ac:dyDescent="0.25">
      <c r="B58" s="11" t="s">
        <v>167</v>
      </c>
      <c r="C58" s="27" t="s">
        <v>165</v>
      </c>
      <c r="F58" s="17"/>
      <c r="G58" s="17"/>
      <c r="H58" s="17"/>
    </row>
    <row r="59" spans="2:8" s="12" customFormat="1" x14ac:dyDescent="0.25">
      <c r="B59" s="11" t="s">
        <v>168</v>
      </c>
      <c r="C59" s="27" t="s">
        <v>169</v>
      </c>
      <c r="F59" s="17"/>
      <c r="G59" s="17"/>
      <c r="H59" s="17"/>
    </row>
    <row r="60" spans="2:8" s="12" customFormat="1" x14ac:dyDescent="0.25">
      <c r="B60" s="11" t="s">
        <v>1313</v>
      </c>
      <c r="C60" s="62"/>
      <c r="F60" s="17"/>
      <c r="G60" s="17"/>
      <c r="H60" s="17"/>
    </row>
    <row r="61" spans="2:8" s="12" customFormat="1" x14ac:dyDescent="0.25">
      <c r="B61" s="11" t="s">
        <v>1314</v>
      </c>
      <c r="C61" s="62"/>
      <c r="F61" s="17"/>
      <c r="G61" s="17"/>
      <c r="H61" s="17"/>
    </row>
    <row r="62" spans="2:8" s="12" customFormat="1" x14ac:dyDescent="0.25">
      <c r="B62" s="11" t="s">
        <v>1315</v>
      </c>
      <c r="C62" s="62"/>
      <c r="F62" s="17"/>
      <c r="G62" s="17"/>
      <c r="H62" s="17"/>
    </row>
    <row r="63" spans="2:8" s="12" customFormat="1" x14ac:dyDescent="0.25">
      <c r="B63" s="11" t="s">
        <v>1316</v>
      </c>
      <c r="C63" s="62"/>
      <c r="F63" s="17"/>
      <c r="G63" s="17"/>
      <c r="H63" s="17"/>
    </row>
    <row r="64" spans="2:8" s="12" customFormat="1" x14ac:dyDescent="0.25">
      <c r="B64" s="11" t="s">
        <v>1317</v>
      </c>
      <c r="C64" s="62"/>
      <c r="F64" s="17"/>
      <c r="G64" s="17"/>
      <c r="H64" s="17"/>
    </row>
    <row r="65" spans="2:8" s="12" customFormat="1" x14ac:dyDescent="0.25">
      <c r="B65" s="11" t="s">
        <v>1318</v>
      </c>
      <c r="C65" s="62"/>
      <c r="F65" s="17"/>
      <c r="G65" s="17"/>
      <c r="H65" s="17"/>
    </row>
    <row r="66" spans="2:8" s="12" customFormat="1" x14ac:dyDescent="0.25">
      <c r="B66" s="11" t="s">
        <v>1319</v>
      </c>
      <c r="C66" s="62"/>
      <c r="F66" s="17"/>
      <c r="G66" s="17"/>
      <c r="H66" s="17"/>
    </row>
    <row r="67" spans="2:8" s="12" customFormat="1" x14ac:dyDescent="0.25">
      <c r="B67" s="11" t="s">
        <v>1320</v>
      </c>
      <c r="C67" s="62"/>
      <c r="F67" s="17"/>
      <c r="G67" s="17"/>
      <c r="H67" s="17"/>
    </row>
    <row r="68" spans="2:8" s="12" customFormat="1" x14ac:dyDescent="0.25">
      <c r="B68" s="11" t="s">
        <v>1261</v>
      </c>
      <c r="C68" s="62"/>
      <c r="F68" s="17"/>
      <c r="G68" s="17"/>
      <c r="H68" s="17"/>
    </row>
    <row r="69" spans="2:8" s="12" customFormat="1" x14ac:dyDescent="0.25">
      <c r="B69" s="12" t="s">
        <v>174</v>
      </c>
      <c r="C69" s="27"/>
      <c r="F69" s="17"/>
      <c r="G69" s="17"/>
      <c r="H69" s="17"/>
    </row>
    <row r="70" spans="2:8" s="12" customFormat="1" x14ac:dyDescent="0.25">
      <c r="B70" s="12" t="s">
        <v>234</v>
      </c>
      <c r="C70" s="27"/>
      <c r="F70" s="17"/>
      <c r="G70" s="17"/>
      <c r="H70" s="17"/>
    </row>
    <row r="73" spans="2:8" s="12" customFormat="1" x14ac:dyDescent="0.25">
      <c r="B73" s="6" t="s">
        <v>1500</v>
      </c>
      <c r="C73" s="7"/>
      <c r="F73" s="17"/>
      <c r="G73" s="17"/>
      <c r="H73" s="17"/>
    </row>
    <row r="74" spans="2:8" s="12" customFormat="1" ht="30" x14ac:dyDescent="0.25">
      <c r="B74" s="6" t="s">
        <v>235</v>
      </c>
      <c r="C74" s="8" t="s">
        <v>236</v>
      </c>
      <c r="F74" s="17"/>
      <c r="G74" s="17"/>
      <c r="H74" s="17"/>
    </row>
    <row r="75" spans="2:8" s="12" customFormat="1" x14ac:dyDescent="0.25">
      <c r="B75" s="156" t="s">
        <v>237</v>
      </c>
      <c r="C75" s="2"/>
      <c r="F75" s="17"/>
      <c r="G75" s="17"/>
      <c r="H75" s="17"/>
    </row>
    <row r="76" spans="2:8" s="12" customFormat="1" x14ac:dyDescent="0.25">
      <c r="B76" s="156" t="s">
        <v>238</v>
      </c>
      <c r="C76" s="2"/>
      <c r="F76" s="17"/>
      <c r="G76" s="17"/>
      <c r="H76" s="17"/>
    </row>
    <row r="77" spans="2:8" s="12" customFormat="1" x14ac:dyDescent="0.25">
      <c r="B77" s="156" t="s">
        <v>239</v>
      </c>
      <c r="C77" s="2"/>
      <c r="F77" s="17"/>
      <c r="G77" s="17"/>
      <c r="H77" s="17"/>
    </row>
    <row r="78" spans="2:8" s="12" customFormat="1" x14ac:dyDescent="0.25">
      <c r="B78" s="156" t="s">
        <v>240</v>
      </c>
      <c r="C78" s="2"/>
      <c r="F78" s="17"/>
      <c r="G78" s="17"/>
      <c r="H78" s="17"/>
    </row>
    <row r="79" spans="2:8" s="12" customFormat="1" x14ac:dyDescent="0.25">
      <c r="B79" s="156" t="s">
        <v>241</v>
      </c>
      <c r="C79" s="2"/>
      <c r="F79" s="17"/>
      <c r="G79" s="17"/>
      <c r="H79" s="17"/>
    </row>
    <row r="80" spans="2:8" s="12" customFormat="1" x14ac:dyDescent="0.25">
      <c r="B80" s="156" t="s">
        <v>242</v>
      </c>
      <c r="C80" s="2"/>
      <c r="F80" s="17"/>
      <c r="G80" s="17"/>
      <c r="H80" s="17"/>
    </row>
    <row r="81" spans="2:8" s="12" customFormat="1" x14ac:dyDescent="0.25">
      <c r="B81" s="6" t="s">
        <v>243</v>
      </c>
      <c r="C81" s="7"/>
      <c r="F81" s="17"/>
      <c r="G81" s="17"/>
      <c r="H81" s="17"/>
    </row>
    <row r="83" spans="2:8" s="12" customFormat="1" x14ac:dyDescent="0.25">
      <c r="B83" s="156" t="s">
        <v>175</v>
      </c>
      <c r="C83" s="2"/>
      <c r="D83" s="156"/>
      <c r="F83" s="17"/>
      <c r="G83" s="17"/>
      <c r="H83" s="17"/>
    </row>
    <row r="84" spans="2:8" s="12" customFormat="1" ht="30" x14ac:dyDescent="0.25">
      <c r="B84" s="4" t="s">
        <v>176</v>
      </c>
      <c r="C84" s="3" t="s">
        <v>177</v>
      </c>
      <c r="D84" s="4" t="s">
        <v>178</v>
      </c>
      <c r="F84" s="17"/>
      <c r="G84" s="17"/>
      <c r="H84" s="17"/>
    </row>
    <row r="85" spans="2:8" s="12" customFormat="1" x14ac:dyDescent="0.25">
      <c r="B85" s="156" t="s">
        <v>165</v>
      </c>
      <c r="C85" s="2" t="s">
        <v>165</v>
      </c>
      <c r="D85" s="156" t="s">
        <v>165</v>
      </c>
      <c r="F85" s="17"/>
      <c r="G85" s="17"/>
      <c r="H85" s="17"/>
    </row>
    <row r="87" spans="2:8" s="12" customFormat="1" x14ac:dyDescent="0.25">
      <c r="B87" s="6" t="s">
        <v>179</v>
      </c>
      <c r="C87" s="14">
        <v>45443</v>
      </c>
      <c r="D87" s="156"/>
      <c r="E87" s="63"/>
      <c r="F87" s="69"/>
      <c r="G87" s="17"/>
      <c r="H87" s="17"/>
    </row>
    <row r="88" spans="2:8" s="12" customFormat="1" x14ac:dyDescent="0.25">
      <c r="B88" s="6" t="s">
        <v>180</v>
      </c>
      <c r="C88" s="7" t="s">
        <v>181</v>
      </c>
      <c r="D88" s="6" t="s">
        <v>182</v>
      </c>
      <c r="E88" s="64" t="s">
        <v>183</v>
      </c>
      <c r="F88" s="61" t="s">
        <v>184</v>
      </c>
      <c r="G88" s="60"/>
      <c r="H88" s="17"/>
    </row>
    <row r="89" spans="2:8" s="12" customFormat="1" x14ac:dyDescent="0.25">
      <c r="B89" s="67" t="s">
        <v>165</v>
      </c>
      <c r="C89" s="68" t="s">
        <v>165</v>
      </c>
      <c r="D89" s="67" t="s">
        <v>165</v>
      </c>
      <c r="E89" s="66" t="s">
        <v>165</v>
      </c>
      <c r="F89" s="65" t="s">
        <v>165</v>
      </c>
      <c r="G89" s="17"/>
      <c r="H89" s="17"/>
    </row>
    <row r="92" spans="2:8" s="12" customFormat="1" x14ac:dyDescent="0.25">
      <c r="B92" s="11" t="s">
        <v>185</v>
      </c>
      <c r="C92" s="27"/>
      <c r="F92" s="17"/>
      <c r="G92" s="17"/>
      <c r="H92" s="17"/>
    </row>
    <row r="93" spans="2:8" s="12" customFormat="1" x14ac:dyDescent="0.25">
      <c r="B93" s="11"/>
      <c r="C93" s="27"/>
      <c r="F93" s="17"/>
      <c r="G93" s="17"/>
      <c r="H93" s="17"/>
    </row>
    <row r="94" spans="2:8" s="12" customFormat="1" x14ac:dyDescent="0.25">
      <c r="B94" s="11" t="s">
        <v>186</v>
      </c>
      <c r="C94" s="27"/>
      <c r="F94" s="17"/>
      <c r="G94" s="17"/>
      <c r="H94" s="17"/>
    </row>
    <row r="95" spans="2:8" s="12" customFormat="1" x14ac:dyDescent="0.25">
      <c r="B95" s="6" t="s">
        <v>187</v>
      </c>
      <c r="C95" s="7" t="s">
        <v>188</v>
      </c>
      <c r="D95" s="11"/>
      <c r="F95" s="17"/>
      <c r="G95" s="17"/>
      <c r="H95" s="17"/>
    </row>
    <row r="96" spans="2:8" s="12" customFormat="1" x14ac:dyDescent="0.25">
      <c r="B96" s="156" t="s">
        <v>165</v>
      </c>
      <c r="C96" s="2" t="s">
        <v>165</v>
      </c>
      <c r="F96" s="17"/>
      <c r="G96" s="17"/>
      <c r="H96" s="17"/>
    </row>
    <row r="98" spans="2:8" s="12" customFormat="1" x14ac:dyDescent="0.25">
      <c r="B98" s="6" t="s">
        <v>189</v>
      </c>
      <c r="C98" s="7" t="s">
        <v>188</v>
      </c>
      <c r="F98" s="17"/>
      <c r="G98" s="17"/>
      <c r="H98" s="17"/>
    </row>
    <row r="99" spans="2:8" s="12" customFormat="1" x14ac:dyDescent="0.25">
      <c r="B99" s="156" t="s">
        <v>165</v>
      </c>
      <c r="C99" s="2" t="s">
        <v>165</v>
      </c>
      <c r="F99" s="17"/>
      <c r="G99" s="17"/>
      <c r="H99" s="17"/>
    </row>
    <row r="101" spans="2:8" s="12" customFormat="1" x14ac:dyDescent="0.25">
      <c r="B101" s="6" t="s">
        <v>165</v>
      </c>
      <c r="C101" s="7" t="s">
        <v>165</v>
      </c>
      <c r="F101" s="17"/>
      <c r="G101" s="17"/>
      <c r="H101" s="17"/>
    </row>
    <row r="102" spans="2:8" s="12" customFormat="1" x14ac:dyDescent="0.25">
      <c r="B102" s="156" t="s">
        <v>165</v>
      </c>
      <c r="C102" s="2" t="s">
        <v>165</v>
      </c>
      <c r="F102" s="17"/>
      <c r="G102" s="17"/>
      <c r="H102" s="17"/>
    </row>
    <row r="104" spans="2:8" s="12" customFormat="1" x14ac:dyDescent="0.25">
      <c r="B104" s="64" t="s">
        <v>190</v>
      </c>
      <c r="C104" s="7" t="s">
        <v>191</v>
      </c>
      <c r="F104" s="17"/>
      <c r="G104" s="17"/>
      <c r="H104" s="17"/>
    </row>
    <row r="105" spans="2:8" s="12" customFormat="1" x14ac:dyDescent="0.25">
      <c r="B105" s="63" t="s">
        <v>165</v>
      </c>
      <c r="C105" s="2" t="s">
        <v>165</v>
      </c>
      <c r="F105" s="17"/>
      <c r="G105" s="17"/>
      <c r="H105" s="17"/>
    </row>
    <row r="107" spans="2:8" s="12" customFormat="1" x14ac:dyDescent="0.25">
      <c r="B107" s="6" t="s">
        <v>192</v>
      </c>
      <c r="C107" s="7" t="s">
        <v>165</v>
      </c>
      <c r="F107" s="17"/>
      <c r="G107" s="17"/>
      <c r="H107" s="17"/>
    </row>
    <row r="109" spans="2:8" s="12" customFormat="1" x14ac:dyDescent="0.25">
      <c r="B109" s="6" t="s">
        <v>193</v>
      </c>
      <c r="C109" s="14">
        <v>45443</v>
      </c>
      <c r="D109" s="156"/>
      <c r="E109" s="63"/>
      <c r="F109" s="69"/>
      <c r="G109" s="17"/>
      <c r="H109" s="17"/>
    </row>
    <row r="110" spans="2:8" s="12" customFormat="1" x14ac:dyDescent="0.25">
      <c r="B110" s="6" t="s">
        <v>180</v>
      </c>
      <c r="C110" s="7" t="s">
        <v>181</v>
      </c>
      <c r="D110" s="6" t="s">
        <v>182</v>
      </c>
      <c r="E110" s="64" t="s">
        <v>183</v>
      </c>
      <c r="F110" s="61" t="s">
        <v>184</v>
      </c>
      <c r="G110" s="60"/>
      <c r="H110" s="17"/>
    </row>
    <row r="111" spans="2:8" s="12" customFormat="1" x14ac:dyDescent="0.25">
      <c r="B111" s="67" t="s">
        <v>165</v>
      </c>
      <c r="C111" s="68" t="s">
        <v>165</v>
      </c>
      <c r="D111" s="67" t="s">
        <v>165</v>
      </c>
      <c r="E111" s="66" t="s">
        <v>165</v>
      </c>
      <c r="F111" s="65" t="s">
        <v>165</v>
      </c>
      <c r="G111" s="17"/>
      <c r="H111" s="17"/>
    </row>
    <row r="112" spans="2:8" s="12" customFormat="1" x14ac:dyDescent="0.25">
      <c r="B112" s="11" t="s">
        <v>185</v>
      </c>
      <c r="C112" s="27"/>
      <c r="F112" s="17"/>
      <c r="G112" s="17"/>
      <c r="H112" s="17"/>
    </row>
    <row r="113" spans="2:8" s="12" customFormat="1" x14ac:dyDescent="0.25">
      <c r="B113" s="11"/>
      <c r="C113" s="27"/>
      <c r="F113" s="17"/>
      <c r="G113" s="17"/>
      <c r="H113" s="17"/>
    </row>
    <row r="114" spans="2:8" s="12" customFormat="1" x14ac:dyDescent="0.25">
      <c r="B114" s="11" t="s">
        <v>186</v>
      </c>
      <c r="C114" s="27"/>
      <c r="F114" s="17"/>
      <c r="G114" s="17"/>
      <c r="H114" s="17"/>
    </row>
    <row r="115" spans="2:8" s="12" customFormat="1" x14ac:dyDescent="0.25">
      <c r="B115" s="6" t="s">
        <v>187</v>
      </c>
      <c r="C115" s="7" t="s">
        <v>188</v>
      </c>
      <c r="D115" s="11"/>
      <c r="F115" s="17"/>
      <c r="G115" s="17"/>
      <c r="H115" s="17"/>
    </row>
    <row r="116" spans="2:8" s="12" customFormat="1" x14ac:dyDescent="0.25">
      <c r="B116" s="156" t="s">
        <v>165</v>
      </c>
      <c r="C116" s="2" t="s">
        <v>165</v>
      </c>
      <c r="F116" s="17"/>
      <c r="G116" s="17"/>
      <c r="H116" s="17"/>
    </row>
    <row r="118" spans="2:8" s="12" customFormat="1" x14ac:dyDescent="0.25">
      <c r="B118" s="6" t="s">
        <v>189</v>
      </c>
      <c r="C118" s="7" t="s">
        <v>188</v>
      </c>
      <c r="F118" s="17"/>
      <c r="G118" s="17"/>
      <c r="H118" s="17"/>
    </row>
    <row r="119" spans="2:8" s="12" customFormat="1" x14ac:dyDescent="0.25">
      <c r="B119" s="156" t="s">
        <v>165</v>
      </c>
      <c r="C119" s="2" t="s">
        <v>165</v>
      </c>
      <c r="F119" s="17"/>
      <c r="G119" s="17"/>
      <c r="H119" s="17"/>
    </row>
    <row r="121" spans="2:8" s="12" customFormat="1" x14ac:dyDescent="0.25">
      <c r="B121" s="6" t="s">
        <v>165</v>
      </c>
      <c r="C121" s="7" t="s">
        <v>165</v>
      </c>
      <c r="F121" s="17"/>
      <c r="G121" s="17"/>
      <c r="H121" s="17"/>
    </row>
    <row r="122" spans="2:8" s="12" customFormat="1" x14ac:dyDescent="0.25">
      <c r="B122" s="156" t="s">
        <v>165</v>
      </c>
      <c r="C122" s="2" t="s">
        <v>165</v>
      </c>
      <c r="F122" s="17"/>
      <c r="G122" s="17"/>
      <c r="H122" s="17"/>
    </row>
    <row r="124" spans="2:8" s="12" customFormat="1" x14ac:dyDescent="0.25">
      <c r="B124" s="64" t="s">
        <v>190</v>
      </c>
      <c r="C124" s="7" t="s">
        <v>191</v>
      </c>
      <c r="F124" s="17"/>
      <c r="G124" s="17"/>
      <c r="H124" s="17"/>
    </row>
    <row r="125" spans="2:8" s="12" customFormat="1" x14ac:dyDescent="0.25">
      <c r="B125" s="63" t="s">
        <v>165</v>
      </c>
      <c r="C125" s="2" t="s">
        <v>165</v>
      </c>
      <c r="F125" s="17"/>
      <c r="G125" s="17"/>
      <c r="H125" s="17"/>
    </row>
    <row r="127" spans="2:8" s="12" customFormat="1" x14ac:dyDescent="0.25">
      <c r="B127" s="6" t="s">
        <v>192</v>
      </c>
      <c r="C127" s="7" t="s">
        <v>165</v>
      </c>
      <c r="F127" s="17"/>
      <c r="G127" s="17"/>
      <c r="H127" s="17"/>
    </row>
    <row r="130" spans="2:80" s="12" customFormat="1" x14ac:dyDescent="0.25">
      <c r="B130" s="11" t="s">
        <v>194</v>
      </c>
      <c r="C130" s="27"/>
      <c r="F130" s="17"/>
      <c r="G130" s="17"/>
      <c r="H130" s="17"/>
    </row>
    <row r="132" spans="2:80" s="12" customFormat="1" x14ac:dyDescent="0.25">
      <c r="B132" s="6" t="s">
        <v>180</v>
      </c>
      <c r="C132" s="7" t="s">
        <v>195</v>
      </c>
      <c r="D132" s="6" t="s">
        <v>196</v>
      </c>
      <c r="E132" s="6" t="s">
        <v>197</v>
      </c>
      <c r="F132" s="60"/>
      <c r="G132" s="17"/>
      <c r="H132" s="17"/>
    </row>
    <row r="133" spans="2:80" s="12" customFormat="1" x14ac:dyDescent="0.25">
      <c r="B133" s="156" t="s">
        <v>165</v>
      </c>
      <c r="C133" s="2" t="s">
        <v>165</v>
      </c>
      <c r="D133" s="156" t="s">
        <v>165</v>
      </c>
      <c r="E133" s="156" t="s">
        <v>165</v>
      </c>
      <c r="F133" s="17"/>
      <c r="G133" s="17"/>
      <c r="H133" s="17"/>
    </row>
    <row r="136" spans="2:80" s="12" customFormat="1" x14ac:dyDescent="0.25">
      <c r="B136" s="11" t="s">
        <v>198</v>
      </c>
      <c r="C136" s="62" t="s">
        <v>165</v>
      </c>
      <c r="D136" s="11"/>
      <c r="E136" s="11"/>
      <c r="F136" s="60"/>
      <c r="G136" s="60"/>
      <c r="H136" s="60"/>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row>
    <row r="138" spans="2:80" s="12" customFormat="1" x14ac:dyDescent="0.25">
      <c r="B138" s="11" t="s">
        <v>199</v>
      </c>
      <c r="C138" s="27"/>
      <c r="F138" s="17"/>
      <c r="G138" s="17"/>
      <c r="H138" s="17"/>
    </row>
    <row r="140" spans="2:80" s="12" customFormat="1" x14ac:dyDescent="0.25">
      <c r="B140" s="6" t="s">
        <v>200</v>
      </c>
      <c r="C140" s="7" t="s">
        <v>188</v>
      </c>
      <c r="D140" s="11"/>
      <c r="F140" s="17"/>
      <c r="G140" s="17"/>
      <c r="H140" s="17"/>
    </row>
    <row r="141" spans="2:80" s="12" customFormat="1" x14ac:dyDescent="0.25">
      <c r="B141" s="156" t="s">
        <v>165</v>
      </c>
      <c r="C141" s="2" t="s">
        <v>165</v>
      </c>
      <c r="F141" s="17"/>
      <c r="G141" s="17"/>
      <c r="H141" s="17"/>
    </row>
    <row r="144" spans="2:80" s="12" customFormat="1" x14ac:dyDescent="0.25">
      <c r="B144" s="6" t="s">
        <v>201</v>
      </c>
      <c r="C144" s="7" t="s">
        <v>202</v>
      </c>
      <c r="D144" s="11"/>
      <c r="F144" s="17"/>
      <c r="G144" s="17"/>
      <c r="H144" s="17"/>
    </row>
    <row r="145" spans="2:80" s="12" customFormat="1" x14ac:dyDescent="0.25">
      <c r="B145" s="156" t="s">
        <v>165</v>
      </c>
      <c r="C145" s="2" t="s">
        <v>165</v>
      </c>
      <c r="F145" s="17"/>
      <c r="G145" s="17"/>
      <c r="H145" s="17"/>
    </row>
    <row r="148" spans="2:80" s="12" customFormat="1" x14ac:dyDescent="0.25">
      <c r="B148" s="11" t="s">
        <v>203</v>
      </c>
      <c r="C148" s="27"/>
      <c r="F148" s="17"/>
      <c r="G148" s="17"/>
      <c r="H148" s="17"/>
    </row>
    <row r="151" spans="2:80" s="12" customFormat="1" x14ac:dyDescent="0.25">
      <c r="B151" s="11" t="s">
        <v>204</v>
      </c>
      <c r="C151" s="27"/>
      <c r="F151" s="17"/>
      <c r="G151" s="17"/>
      <c r="H151" s="17"/>
    </row>
    <row r="153" spans="2:80" s="12" customFormat="1" x14ac:dyDescent="0.25">
      <c r="B153" s="6" t="s">
        <v>180</v>
      </c>
      <c r="C153" s="7" t="s">
        <v>205</v>
      </c>
      <c r="D153" s="6" t="s">
        <v>195</v>
      </c>
      <c r="E153" s="6" t="s">
        <v>196</v>
      </c>
      <c r="F153" s="61" t="s">
        <v>197</v>
      </c>
      <c r="G153" s="60"/>
      <c r="H153" s="17"/>
    </row>
    <row r="154" spans="2:80" s="12" customFormat="1" x14ac:dyDescent="0.25">
      <c r="B154" s="156" t="s">
        <v>165</v>
      </c>
      <c r="C154" s="2" t="s">
        <v>165</v>
      </c>
      <c r="D154" s="156" t="s">
        <v>165</v>
      </c>
      <c r="E154" s="156" t="s">
        <v>165</v>
      </c>
      <c r="F154" s="59" t="s">
        <v>165</v>
      </c>
      <c r="G154" s="17"/>
      <c r="H154" s="17"/>
    </row>
    <row r="157" spans="2:80" s="12" customFormat="1" x14ac:dyDescent="0.25">
      <c r="B157" s="11" t="s">
        <v>198</v>
      </c>
      <c r="C157" s="62" t="s">
        <v>165</v>
      </c>
      <c r="D157" s="11"/>
      <c r="E157" s="11"/>
      <c r="F157" s="60"/>
      <c r="G157" s="60"/>
      <c r="H157" s="60"/>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row>
    <row r="159" spans="2:80" s="12" customFormat="1" x14ac:dyDescent="0.25">
      <c r="B159" s="11" t="s">
        <v>199</v>
      </c>
      <c r="C159" s="27"/>
      <c r="F159" s="17"/>
      <c r="G159" s="17"/>
      <c r="H159" s="17"/>
    </row>
    <row r="161" spans="2:8" s="12" customFormat="1" x14ac:dyDescent="0.25">
      <c r="B161" s="6" t="s">
        <v>200</v>
      </c>
      <c r="C161" s="7" t="s">
        <v>188</v>
      </c>
      <c r="D161" s="11"/>
      <c r="F161" s="17"/>
      <c r="G161" s="17"/>
      <c r="H161" s="17"/>
    </row>
    <row r="162" spans="2:8" s="12" customFormat="1" x14ac:dyDescent="0.25">
      <c r="B162" s="156" t="s">
        <v>165</v>
      </c>
      <c r="C162" s="2" t="s">
        <v>165</v>
      </c>
      <c r="F162" s="17"/>
      <c r="G162" s="17"/>
      <c r="H162" s="17"/>
    </row>
    <row r="165" spans="2:8" s="12" customFormat="1" x14ac:dyDescent="0.25">
      <c r="B165" s="6" t="s">
        <v>201</v>
      </c>
      <c r="C165" s="7" t="s">
        <v>202</v>
      </c>
      <c r="D165" s="11"/>
      <c r="F165" s="17"/>
      <c r="G165" s="17"/>
      <c r="H165" s="17"/>
    </row>
    <row r="166" spans="2:8" s="12" customFormat="1" x14ac:dyDescent="0.25">
      <c r="B166" s="156" t="s">
        <v>165</v>
      </c>
      <c r="C166" s="2" t="s">
        <v>165</v>
      </c>
      <c r="F166" s="17"/>
      <c r="G166" s="17"/>
      <c r="H166" s="17"/>
    </row>
    <row r="169" spans="2:8" s="12" customFormat="1" x14ac:dyDescent="0.25">
      <c r="B169" s="11" t="s">
        <v>203</v>
      </c>
      <c r="C169" s="27"/>
      <c r="F169" s="17"/>
      <c r="G169" s="17"/>
      <c r="H169" s="17"/>
    </row>
    <row r="172" spans="2:8" s="12" customFormat="1" x14ac:dyDescent="0.25">
      <c r="B172" s="11" t="s">
        <v>206</v>
      </c>
      <c r="C172" s="27"/>
      <c r="F172" s="17"/>
      <c r="G172" s="17"/>
      <c r="H172" s="17"/>
    </row>
    <row r="173" spans="2:8" s="12" customFormat="1" x14ac:dyDescent="0.25">
      <c r="B173" s="6" t="s">
        <v>180</v>
      </c>
      <c r="C173" s="7" t="s">
        <v>207</v>
      </c>
      <c r="D173" s="6" t="s">
        <v>208</v>
      </c>
      <c r="E173" s="6" t="s">
        <v>209</v>
      </c>
      <c r="F173" s="61" t="s">
        <v>210</v>
      </c>
      <c r="G173" s="60"/>
      <c r="H173" s="17"/>
    </row>
    <row r="174" spans="2:8" s="12" customFormat="1" x14ac:dyDescent="0.25">
      <c r="B174" s="156" t="s">
        <v>165</v>
      </c>
      <c r="C174" s="2" t="s">
        <v>165</v>
      </c>
      <c r="D174" s="156" t="s">
        <v>165</v>
      </c>
      <c r="E174" s="156" t="s">
        <v>165</v>
      </c>
      <c r="F174" s="59" t="s">
        <v>165</v>
      </c>
      <c r="G174" s="17"/>
      <c r="H174" s="17"/>
    </row>
    <row r="175" spans="2:8" s="12" customFormat="1" x14ac:dyDescent="0.25">
      <c r="B175" s="12" t="s">
        <v>211</v>
      </c>
      <c r="C175" s="27"/>
      <c r="F175" s="17"/>
      <c r="G175" s="17"/>
      <c r="H175" s="17"/>
    </row>
  </sheetData>
  <mergeCells count="3">
    <mergeCell ref="B1:E1"/>
    <mergeCell ref="C3:C7"/>
    <mergeCell ref="D3:D7"/>
  </mergeCells>
  <hyperlinks>
    <hyperlink ref="A1" location="Index!A1" display="Index" xr:uid="{78DB98B1-4B51-4980-9D63-0206003F19E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49F2-1C70-4B7D-BD96-310F33B5AE54}">
  <sheetPr codeName="Sheet19"/>
  <dimension ref="A1:CB533"/>
  <sheetViews>
    <sheetView topLeftCell="A194"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9" width="1.7109375" style="12" bestFit="1" customWidth="1"/>
    <col min="10" max="256" width="9.140625" style="12"/>
    <col min="257" max="257" width="5.42578125" style="12" bestFit="1" customWidth="1"/>
    <col min="258" max="258" width="127.140625" style="12" bestFit="1" customWidth="1"/>
    <col min="259" max="259" width="19.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265" width="1.7109375" style="12" bestFit="1" customWidth="1"/>
    <col min="266" max="512" width="9.140625" style="12"/>
    <col min="513" max="513" width="5.42578125" style="12" bestFit="1" customWidth="1"/>
    <col min="514" max="514" width="127.140625" style="12" bestFit="1" customWidth="1"/>
    <col min="515" max="515" width="19.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521" width="1.7109375" style="12" bestFit="1" customWidth="1"/>
    <col min="522" max="768" width="9.140625" style="12"/>
    <col min="769" max="769" width="5.42578125" style="12" bestFit="1" customWidth="1"/>
    <col min="770" max="770" width="127.140625" style="12" bestFit="1" customWidth="1"/>
    <col min="771" max="771" width="19.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777" width="1.7109375" style="12" bestFit="1" customWidth="1"/>
    <col min="778" max="1024" width="9.140625" style="12"/>
    <col min="1025" max="1025" width="5.42578125" style="12" bestFit="1" customWidth="1"/>
    <col min="1026" max="1026" width="127.140625" style="12" bestFit="1" customWidth="1"/>
    <col min="1027" max="1027" width="19.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033" width="1.7109375" style="12" bestFit="1" customWidth="1"/>
    <col min="1034" max="1280" width="9.140625" style="12"/>
    <col min="1281" max="1281" width="5.42578125" style="12" bestFit="1" customWidth="1"/>
    <col min="1282" max="1282" width="127.140625" style="12" bestFit="1" customWidth="1"/>
    <col min="1283" max="1283" width="19.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289" width="1.7109375" style="12" bestFit="1" customWidth="1"/>
    <col min="1290" max="1536" width="9.140625" style="12"/>
    <col min="1537" max="1537" width="5.42578125" style="12" bestFit="1" customWidth="1"/>
    <col min="1538" max="1538" width="127.140625" style="12" bestFit="1" customWidth="1"/>
    <col min="1539" max="1539" width="19.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545" width="1.7109375" style="12" bestFit="1" customWidth="1"/>
    <col min="1546" max="1792" width="9.140625" style="12"/>
    <col min="1793" max="1793" width="5.42578125" style="12" bestFit="1" customWidth="1"/>
    <col min="1794" max="1794" width="127.140625" style="12" bestFit="1" customWidth="1"/>
    <col min="1795" max="1795" width="19.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1801" width="1.7109375" style="12" bestFit="1" customWidth="1"/>
    <col min="1802" max="2048" width="9.140625" style="12"/>
    <col min="2049" max="2049" width="5.42578125" style="12" bestFit="1" customWidth="1"/>
    <col min="2050" max="2050" width="127.140625" style="12" bestFit="1" customWidth="1"/>
    <col min="2051" max="2051" width="19.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057" width="1.7109375" style="12" bestFit="1" customWidth="1"/>
    <col min="2058" max="2304" width="9.140625" style="12"/>
    <col min="2305" max="2305" width="5.42578125" style="12" bestFit="1" customWidth="1"/>
    <col min="2306" max="2306" width="127.140625" style="12" bestFit="1" customWidth="1"/>
    <col min="2307" max="2307" width="19.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313" width="1.7109375" style="12" bestFit="1" customWidth="1"/>
    <col min="2314" max="2560" width="9.140625" style="12"/>
    <col min="2561" max="2561" width="5.42578125" style="12" bestFit="1" customWidth="1"/>
    <col min="2562" max="2562" width="127.140625" style="12" bestFit="1" customWidth="1"/>
    <col min="2563" max="2563" width="19.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569" width="1.7109375" style="12" bestFit="1" customWidth="1"/>
    <col min="2570" max="2816" width="9.140625" style="12"/>
    <col min="2817" max="2817" width="5.42578125" style="12" bestFit="1" customWidth="1"/>
    <col min="2818" max="2818" width="127.140625" style="12" bestFit="1" customWidth="1"/>
    <col min="2819" max="2819" width="19.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2825" width="1.7109375" style="12" bestFit="1" customWidth="1"/>
    <col min="2826" max="3072" width="9.140625" style="12"/>
    <col min="3073" max="3073" width="5.42578125" style="12" bestFit="1" customWidth="1"/>
    <col min="3074" max="3074" width="127.140625" style="12" bestFit="1" customWidth="1"/>
    <col min="3075" max="3075" width="19.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081" width="1.7109375" style="12" bestFit="1" customWidth="1"/>
    <col min="3082" max="3328" width="9.140625" style="12"/>
    <col min="3329" max="3329" width="5.42578125" style="12" bestFit="1" customWidth="1"/>
    <col min="3330" max="3330" width="127.140625" style="12" bestFit="1" customWidth="1"/>
    <col min="3331" max="3331" width="19.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337" width="1.7109375" style="12" bestFit="1" customWidth="1"/>
    <col min="3338" max="3584" width="9.140625" style="12"/>
    <col min="3585" max="3585" width="5.42578125" style="12" bestFit="1" customWidth="1"/>
    <col min="3586" max="3586" width="127.140625" style="12" bestFit="1" customWidth="1"/>
    <col min="3587" max="3587" width="19.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593" width="1.7109375" style="12" bestFit="1" customWidth="1"/>
    <col min="3594" max="3840" width="9.140625" style="12"/>
    <col min="3841" max="3841" width="5.42578125" style="12" bestFit="1" customWidth="1"/>
    <col min="3842" max="3842" width="127.140625" style="12" bestFit="1" customWidth="1"/>
    <col min="3843" max="3843" width="19.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3849" width="1.7109375" style="12" bestFit="1" customWidth="1"/>
    <col min="3850" max="4096" width="9.140625" style="12"/>
    <col min="4097" max="4097" width="5.42578125" style="12" bestFit="1" customWidth="1"/>
    <col min="4098" max="4098" width="127.140625" style="12" bestFit="1" customWidth="1"/>
    <col min="4099" max="4099" width="19.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105" width="1.7109375" style="12" bestFit="1" customWidth="1"/>
    <col min="4106" max="4352" width="9.140625" style="12"/>
    <col min="4353" max="4353" width="5.42578125" style="12" bestFit="1" customWidth="1"/>
    <col min="4354" max="4354" width="127.140625" style="12" bestFit="1" customWidth="1"/>
    <col min="4355" max="4355" width="19.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361" width="1.7109375" style="12" bestFit="1" customWidth="1"/>
    <col min="4362" max="4608" width="9.140625" style="12"/>
    <col min="4609" max="4609" width="5.42578125" style="12" bestFit="1" customWidth="1"/>
    <col min="4610" max="4610" width="127.140625" style="12" bestFit="1" customWidth="1"/>
    <col min="4611" max="4611" width="19.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617" width="1.7109375" style="12" bestFit="1" customWidth="1"/>
    <col min="4618" max="4864" width="9.140625" style="12"/>
    <col min="4865" max="4865" width="5.42578125" style="12" bestFit="1" customWidth="1"/>
    <col min="4866" max="4866" width="127.140625" style="12" bestFit="1" customWidth="1"/>
    <col min="4867" max="4867" width="19.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4873" width="1.7109375" style="12" bestFit="1" customWidth="1"/>
    <col min="4874" max="5120" width="9.140625" style="12"/>
    <col min="5121" max="5121" width="5.42578125" style="12" bestFit="1" customWidth="1"/>
    <col min="5122" max="5122" width="127.140625" style="12" bestFit="1" customWidth="1"/>
    <col min="5123" max="5123" width="19.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129" width="1.7109375" style="12" bestFit="1" customWidth="1"/>
    <col min="5130" max="5376" width="9.140625" style="12"/>
    <col min="5377" max="5377" width="5.42578125" style="12" bestFit="1" customWidth="1"/>
    <col min="5378" max="5378" width="127.140625" style="12" bestFit="1" customWidth="1"/>
    <col min="5379" max="5379" width="19.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385" width="1.7109375" style="12" bestFit="1" customWidth="1"/>
    <col min="5386" max="5632" width="9.140625" style="12"/>
    <col min="5633" max="5633" width="5.42578125" style="12" bestFit="1" customWidth="1"/>
    <col min="5634" max="5634" width="127.140625" style="12" bestFit="1" customWidth="1"/>
    <col min="5635" max="5635" width="19.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641" width="1.7109375" style="12" bestFit="1" customWidth="1"/>
    <col min="5642" max="5888" width="9.140625" style="12"/>
    <col min="5889" max="5889" width="5.42578125" style="12" bestFit="1" customWidth="1"/>
    <col min="5890" max="5890" width="127.140625" style="12" bestFit="1" customWidth="1"/>
    <col min="5891" max="5891" width="19.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5897" width="1.7109375" style="12" bestFit="1" customWidth="1"/>
    <col min="5898" max="6144" width="9.140625" style="12"/>
    <col min="6145" max="6145" width="5.42578125" style="12" bestFit="1" customWidth="1"/>
    <col min="6146" max="6146" width="127.140625" style="12" bestFit="1" customWidth="1"/>
    <col min="6147" max="6147" width="19.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153" width="1.7109375" style="12" bestFit="1" customWidth="1"/>
    <col min="6154" max="6400" width="9.140625" style="12"/>
    <col min="6401" max="6401" width="5.42578125" style="12" bestFit="1" customWidth="1"/>
    <col min="6402" max="6402" width="127.140625" style="12" bestFit="1" customWidth="1"/>
    <col min="6403" max="6403" width="19.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409" width="1.7109375" style="12" bestFit="1" customWidth="1"/>
    <col min="6410" max="6656" width="9.140625" style="12"/>
    <col min="6657" max="6657" width="5.42578125" style="12" bestFit="1" customWidth="1"/>
    <col min="6658" max="6658" width="127.140625" style="12" bestFit="1" customWidth="1"/>
    <col min="6659" max="6659" width="19.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665" width="1.7109375" style="12" bestFit="1" customWidth="1"/>
    <col min="6666" max="6912" width="9.140625" style="12"/>
    <col min="6913" max="6913" width="5.42578125" style="12" bestFit="1" customWidth="1"/>
    <col min="6914" max="6914" width="127.140625" style="12" bestFit="1" customWidth="1"/>
    <col min="6915" max="6915" width="19.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6921" width="1.7109375" style="12" bestFit="1" customWidth="1"/>
    <col min="6922" max="7168" width="9.140625" style="12"/>
    <col min="7169" max="7169" width="5.42578125" style="12" bestFit="1" customWidth="1"/>
    <col min="7170" max="7170" width="127.140625" style="12" bestFit="1" customWidth="1"/>
    <col min="7171" max="7171" width="19.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177" width="1.7109375" style="12" bestFit="1" customWidth="1"/>
    <col min="7178" max="7424" width="9.140625" style="12"/>
    <col min="7425" max="7425" width="5.42578125" style="12" bestFit="1" customWidth="1"/>
    <col min="7426" max="7426" width="127.140625" style="12" bestFit="1" customWidth="1"/>
    <col min="7427" max="7427" width="19.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433" width="1.7109375" style="12" bestFit="1" customWidth="1"/>
    <col min="7434" max="7680" width="9.140625" style="12"/>
    <col min="7681" max="7681" width="5.42578125" style="12" bestFit="1" customWidth="1"/>
    <col min="7682" max="7682" width="127.140625" style="12" bestFit="1" customWidth="1"/>
    <col min="7683" max="7683" width="19.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689" width="1.7109375" style="12" bestFit="1" customWidth="1"/>
    <col min="7690" max="7936" width="9.140625" style="12"/>
    <col min="7937" max="7937" width="5.42578125" style="12" bestFit="1" customWidth="1"/>
    <col min="7938" max="7938" width="127.140625" style="12" bestFit="1" customWidth="1"/>
    <col min="7939" max="7939" width="19.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7945" width="1.7109375" style="12" bestFit="1" customWidth="1"/>
    <col min="7946" max="8192" width="9.140625" style="12"/>
    <col min="8193" max="8193" width="5.42578125" style="12" bestFit="1" customWidth="1"/>
    <col min="8194" max="8194" width="127.140625" style="12" bestFit="1" customWidth="1"/>
    <col min="8195" max="8195" width="19.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201" width="1.7109375" style="12" bestFit="1" customWidth="1"/>
    <col min="8202" max="8448" width="9.140625" style="12"/>
    <col min="8449" max="8449" width="5.42578125" style="12" bestFit="1" customWidth="1"/>
    <col min="8450" max="8450" width="127.140625" style="12" bestFit="1" customWidth="1"/>
    <col min="8451" max="8451" width="19.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457" width="1.7109375" style="12" bestFit="1" customWidth="1"/>
    <col min="8458" max="8704" width="9.140625" style="12"/>
    <col min="8705" max="8705" width="5.42578125" style="12" bestFit="1" customWidth="1"/>
    <col min="8706" max="8706" width="127.140625" style="12" bestFit="1" customWidth="1"/>
    <col min="8707" max="8707" width="19.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713" width="1.7109375" style="12" bestFit="1" customWidth="1"/>
    <col min="8714" max="8960" width="9.140625" style="12"/>
    <col min="8961" max="8961" width="5.42578125" style="12" bestFit="1" customWidth="1"/>
    <col min="8962" max="8962" width="127.140625" style="12" bestFit="1" customWidth="1"/>
    <col min="8963" max="8963" width="19.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8969" width="1.7109375" style="12" bestFit="1" customWidth="1"/>
    <col min="8970" max="9216" width="9.140625" style="12"/>
    <col min="9217" max="9217" width="5.42578125" style="12" bestFit="1" customWidth="1"/>
    <col min="9218" max="9218" width="127.140625" style="12" bestFit="1" customWidth="1"/>
    <col min="9219" max="9219" width="19.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225" width="1.7109375" style="12" bestFit="1" customWidth="1"/>
    <col min="9226" max="9472" width="9.140625" style="12"/>
    <col min="9473" max="9473" width="5.42578125" style="12" bestFit="1" customWidth="1"/>
    <col min="9474" max="9474" width="127.140625" style="12" bestFit="1" customWidth="1"/>
    <col min="9475" max="9475" width="19.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481" width="1.7109375" style="12" bestFit="1" customWidth="1"/>
    <col min="9482" max="9728" width="9.140625" style="12"/>
    <col min="9729" max="9729" width="5.42578125" style="12" bestFit="1" customWidth="1"/>
    <col min="9730" max="9730" width="127.140625" style="12" bestFit="1" customWidth="1"/>
    <col min="9731" max="9731" width="19.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737" width="1.7109375" style="12" bestFit="1" customWidth="1"/>
    <col min="9738" max="9984" width="9.140625" style="12"/>
    <col min="9985" max="9985" width="5.42578125" style="12" bestFit="1" customWidth="1"/>
    <col min="9986" max="9986" width="127.140625" style="12" bestFit="1" customWidth="1"/>
    <col min="9987" max="9987" width="19.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9993" width="1.7109375" style="12" bestFit="1" customWidth="1"/>
    <col min="9994" max="10240" width="9.140625" style="12"/>
    <col min="10241" max="10241" width="5.42578125" style="12" bestFit="1" customWidth="1"/>
    <col min="10242" max="10242" width="127.140625" style="12" bestFit="1" customWidth="1"/>
    <col min="10243" max="10243" width="19.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249" width="1.7109375" style="12" bestFit="1" customWidth="1"/>
    <col min="10250" max="10496" width="9.140625" style="12"/>
    <col min="10497" max="10497" width="5.42578125" style="12" bestFit="1" customWidth="1"/>
    <col min="10498" max="10498" width="127.140625" style="12" bestFit="1" customWidth="1"/>
    <col min="10499" max="10499" width="19.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505" width="1.7109375" style="12" bestFit="1" customWidth="1"/>
    <col min="10506" max="10752" width="9.140625" style="12"/>
    <col min="10753" max="10753" width="5.42578125" style="12" bestFit="1" customWidth="1"/>
    <col min="10754" max="10754" width="127.140625" style="12" bestFit="1" customWidth="1"/>
    <col min="10755" max="10755" width="19.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0761" width="1.7109375" style="12" bestFit="1" customWidth="1"/>
    <col min="10762" max="11008" width="9.140625" style="12"/>
    <col min="11009" max="11009" width="5.42578125" style="12" bestFit="1" customWidth="1"/>
    <col min="11010" max="11010" width="127.140625" style="12" bestFit="1" customWidth="1"/>
    <col min="11011" max="11011" width="19.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017" width="1.7109375" style="12" bestFit="1" customWidth="1"/>
    <col min="11018" max="11264" width="9.140625" style="12"/>
    <col min="11265" max="11265" width="5.42578125" style="12" bestFit="1" customWidth="1"/>
    <col min="11266" max="11266" width="127.140625" style="12" bestFit="1" customWidth="1"/>
    <col min="11267" max="11267" width="19.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273" width="1.7109375" style="12" bestFit="1" customWidth="1"/>
    <col min="11274" max="11520" width="9.140625" style="12"/>
    <col min="11521" max="11521" width="5.42578125" style="12" bestFit="1" customWidth="1"/>
    <col min="11522" max="11522" width="127.140625" style="12" bestFit="1" customWidth="1"/>
    <col min="11523" max="11523" width="19.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529" width="1.7109375" style="12" bestFit="1" customWidth="1"/>
    <col min="11530" max="11776" width="9.140625" style="12"/>
    <col min="11777" max="11777" width="5.42578125" style="12" bestFit="1" customWidth="1"/>
    <col min="11778" max="11778" width="127.140625" style="12" bestFit="1" customWidth="1"/>
    <col min="11779" max="11779" width="19.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1785" width="1.7109375" style="12" bestFit="1" customWidth="1"/>
    <col min="11786" max="12032" width="9.140625" style="12"/>
    <col min="12033" max="12033" width="5.42578125" style="12" bestFit="1" customWidth="1"/>
    <col min="12034" max="12034" width="127.140625" style="12" bestFit="1" customWidth="1"/>
    <col min="12035" max="12035" width="19.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041" width="1.7109375" style="12" bestFit="1" customWidth="1"/>
    <col min="12042" max="12288" width="9.140625" style="12"/>
    <col min="12289" max="12289" width="5.42578125" style="12" bestFit="1" customWidth="1"/>
    <col min="12290" max="12290" width="127.140625" style="12" bestFit="1" customWidth="1"/>
    <col min="12291" max="12291" width="19.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297" width="1.7109375" style="12" bestFit="1" customWidth="1"/>
    <col min="12298" max="12544" width="9.140625" style="12"/>
    <col min="12545" max="12545" width="5.42578125" style="12" bestFit="1" customWidth="1"/>
    <col min="12546" max="12546" width="127.140625" style="12" bestFit="1" customWidth="1"/>
    <col min="12547" max="12547" width="19.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553" width="1.7109375" style="12" bestFit="1" customWidth="1"/>
    <col min="12554" max="12800" width="9.140625" style="12"/>
    <col min="12801" max="12801" width="5.42578125" style="12" bestFit="1" customWidth="1"/>
    <col min="12802" max="12802" width="127.140625" style="12" bestFit="1" customWidth="1"/>
    <col min="12803" max="12803" width="19.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2809" width="1.7109375" style="12" bestFit="1" customWidth="1"/>
    <col min="12810" max="13056" width="9.140625" style="12"/>
    <col min="13057" max="13057" width="5.42578125" style="12" bestFit="1" customWidth="1"/>
    <col min="13058" max="13058" width="127.140625" style="12" bestFit="1" customWidth="1"/>
    <col min="13059" max="13059" width="19.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065" width="1.7109375" style="12" bestFit="1" customWidth="1"/>
    <col min="13066" max="13312" width="9.140625" style="12"/>
    <col min="13313" max="13313" width="5.42578125" style="12" bestFit="1" customWidth="1"/>
    <col min="13314" max="13314" width="127.140625" style="12" bestFit="1" customWidth="1"/>
    <col min="13315" max="13315" width="19.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321" width="1.7109375" style="12" bestFit="1" customWidth="1"/>
    <col min="13322" max="13568" width="9.140625" style="12"/>
    <col min="13569" max="13569" width="5.42578125" style="12" bestFit="1" customWidth="1"/>
    <col min="13570" max="13570" width="127.140625" style="12" bestFit="1" customWidth="1"/>
    <col min="13571" max="13571" width="19.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577" width="1.7109375" style="12" bestFit="1" customWidth="1"/>
    <col min="13578" max="13824" width="9.140625" style="12"/>
    <col min="13825" max="13825" width="5.42578125" style="12" bestFit="1" customWidth="1"/>
    <col min="13826" max="13826" width="127.140625" style="12" bestFit="1" customWidth="1"/>
    <col min="13827" max="13827" width="19.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3833" width="1.7109375" style="12" bestFit="1" customWidth="1"/>
    <col min="13834" max="14080" width="9.140625" style="12"/>
    <col min="14081" max="14081" width="5.42578125" style="12" bestFit="1" customWidth="1"/>
    <col min="14082" max="14082" width="127.140625" style="12" bestFit="1" customWidth="1"/>
    <col min="14083" max="14083" width="19.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089" width="1.7109375" style="12" bestFit="1" customWidth="1"/>
    <col min="14090" max="14336" width="9.140625" style="12"/>
    <col min="14337" max="14337" width="5.42578125" style="12" bestFit="1" customWidth="1"/>
    <col min="14338" max="14338" width="127.140625" style="12" bestFit="1" customWidth="1"/>
    <col min="14339" max="14339" width="19.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345" width="1.7109375" style="12" bestFit="1" customWidth="1"/>
    <col min="14346" max="14592" width="9.140625" style="12"/>
    <col min="14593" max="14593" width="5.42578125" style="12" bestFit="1" customWidth="1"/>
    <col min="14594" max="14594" width="127.140625" style="12" bestFit="1" customWidth="1"/>
    <col min="14595" max="14595" width="19.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601" width="1.7109375" style="12" bestFit="1" customWidth="1"/>
    <col min="14602" max="14848" width="9.140625" style="12"/>
    <col min="14849" max="14849" width="5.42578125" style="12" bestFit="1" customWidth="1"/>
    <col min="14850" max="14850" width="127.140625" style="12" bestFit="1" customWidth="1"/>
    <col min="14851" max="14851" width="19.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4857" width="1.7109375" style="12" bestFit="1" customWidth="1"/>
    <col min="14858" max="15104" width="9.140625" style="12"/>
    <col min="15105" max="15105" width="5.42578125" style="12" bestFit="1" customWidth="1"/>
    <col min="15106" max="15106" width="127.140625" style="12" bestFit="1" customWidth="1"/>
    <col min="15107" max="15107" width="19.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113" width="1.7109375" style="12" bestFit="1" customWidth="1"/>
    <col min="15114" max="15360" width="9.140625" style="12"/>
    <col min="15361" max="15361" width="5.42578125" style="12" bestFit="1" customWidth="1"/>
    <col min="15362" max="15362" width="127.140625" style="12" bestFit="1" customWidth="1"/>
    <col min="15363" max="15363" width="19.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369" width="1.7109375" style="12" bestFit="1" customWidth="1"/>
    <col min="15370" max="15616" width="9.140625" style="12"/>
    <col min="15617" max="15617" width="5.42578125" style="12" bestFit="1" customWidth="1"/>
    <col min="15618" max="15618" width="127.140625" style="12" bestFit="1" customWidth="1"/>
    <col min="15619" max="15619" width="19.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625" width="1.7109375" style="12" bestFit="1" customWidth="1"/>
    <col min="15626" max="15872" width="9.140625" style="12"/>
    <col min="15873" max="15873" width="5.42578125" style="12" bestFit="1" customWidth="1"/>
    <col min="15874" max="15874" width="127.140625" style="12" bestFit="1" customWidth="1"/>
    <col min="15875" max="15875" width="19.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5881" width="1.7109375" style="12" bestFit="1" customWidth="1"/>
    <col min="15882" max="16128" width="9.140625" style="12"/>
    <col min="16129" max="16129" width="5.42578125" style="12" bestFit="1" customWidth="1"/>
    <col min="16130" max="16130" width="127.140625" style="12" bestFit="1" customWidth="1"/>
    <col min="16131" max="16131" width="19.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137" width="1.7109375" style="12" bestFit="1" customWidth="1"/>
    <col min="16138" max="16384" width="9.140625" style="12"/>
  </cols>
  <sheetData>
    <row r="1" spans="1:9" s="12" customFormat="1" x14ac:dyDescent="0.25">
      <c r="A1" s="79" t="s">
        <v>0</v>
      </c>
      <c r="B1" s="188" t="s">
        <v>39</v>
      </c>
      <c r="C1" s="188"/>
      <c r="D1" s="188"/>
      <c r="E1" s="188"/>
      <c r="F1" s="17"/>
      <c r="G1" s="17"/>
      <c r="H1" s="17"/>
    </row>
    <row r="3" spans="1:9" s="12" customFormat="1" ht="15" customHeight="1" x14ac:dyDescent="0.25">
      <c r="B3" s="1" t="s">
        <v>1322</v>
      </c>
      <c r="C3" s="185"/>
      <c r="D3" s="229"/>
      <c r="E3" s="230"/>
      <c r="F3" s="17"/>
      <c r="G3" s="17"/>
      <c r="H3" s="17"/>
    </row>
    <row r="4" spans="1:9" s="12" customFormat="1" ht="15" customHeight="1" x14ac:dyDescent="0.25">
      <c r="B4" s="5" t="s">
        <v>1323</v>
      </c>
      <c r="C4" s="185"/>
      <c r="D4" s="229"/>
      <c r="E4" s="230"/>
      <c r="F4" s="17"/>
      <c r="G4" s="17"/>
      <c r="H4" s="17"/>
    </row>
    <row r="5" spans="1:9" s="12" customFormat="1" ht="15" customHeight="1" x14ac:dyDescent="0.25">
      <c r="B5" s="159" t="s">
        <v>131</v>
      </c>
      <c r="C5" s="185"/>
      <c r="D5" s="229"/>
      <c r="E5" s="230"/>
      <c r="F5" s="17"/>
      <c r="G5" s="17"/>
      <c r="H5" s="17"/>
    </row>
    <row r="6" spans="1:9" s="12" customFormat="1" ht="15" customHeight="1" x14ac:dyDescent="0.25">
      <c r="B6" s="159" t="s">
        <v>1324</v>
      </c>
      <c r="C6" s="185"/>
      <c r="D6" s="229"/>
      <c r="E6" s="230"/>
      <c r="F6" s="17"/>
      <c r="G6" s="17"/>
      <c r="H6" s="17"/>
    </row>
    <row r="7" spans="1:9" s="12" customFormat="1" ht="15" customHeight="1" x14ac:dyDescent="0.25">
      <c r="B7" s="5" t="s">
        <v>1325</v>
      </c>
      <c r="C7" s="185"/>
      <c r="D7" s="229"/>
      <c r="E7" s="230"/>
      <c r="F7" s="17"/>
      <c r="G7" s="17"/>
      <c r="H7" s="17"/>
    </row>
    <row r="8" spans="1:9" s="12" customFormat="1" ht="15" customHeight="1" x14ac:dyDescent="0.25">
      <c r="B8" s="159" t="s">
        <v>134</v>
      </c>
      <c r="C8" s="185"/>
      <c r="D8" s="229"/>
      <c r="E8" s="230"/>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1516</v>
      </c>
      <c r="C15" s="27" t="s">
        <v>143</v>
      </c>
      <c r="D15" s="12" t="s">
        <v>253</v>
      </c>
      <c r="E15" s="12" t="s">
        <v>254</v>
      </c>
      <c r="F15" s="17">
        <v>1394925</v>
      </c>
      <c r="G15" s="17">
        <v>39906.01</v>
      </c>
      <c r="H15" s="17">
        <v>4.3</v>
      </c>
    </row>
    <row r="16" spans="1:9" s="12" customFormat="1" x14ac:dyDescent="0.25">
      <c r="B16" s="12" t="s">
        <v>1514</v>
      </c>
      <c r="C16" s="27" t="s">
        <v>143</v>
      </c>
      <c r="D16" s="12" t="s">
        <v>250</v>
      </c>
      <c r="E16" s="12" t="s">
        <v>251</v>
      </c>
      <c r="F16" s="17">
        <v>2311292</v>
      </c>
      <c r="G16" s="17">
        <v>35398.589999999997</v>
      </c>
      <c r="H16" s="17">
        <v>3.82</v>
      </c>
    </row>
    <row r="17" spans="2:8" s="12" customFormat="1" x14ac:dyDescent="0.25">
      <c r="B17" s="12" t="s">
        <v>419</v>
      </c>
      <c r="C17" s="27" t="s">
        <v>143</v>
      </c>
      <c r="D17" s="12" t="s">
        <v>250</v>
      </c>
      <c r="E17" s="12" t="s">
        <v>420</v>
      </c>
      <c r="F17" s="17">
        <v>3636000</v>
      </c>
      <c r="G17" s="17">
        <v>30191.53</v>
      </c>
      <c r="H17" s="17">
        <v>3.25</v>
      </c>
    </row>
    <row r="18" spans="2:8" s="12" customFormat="1" x14ac:dyDescent="0.25">
      <c r="B18" s="12" t="s">
        <v>1515</v>
      </c>
      <c r="C18" s="27" t="s">
        <v>143</v>
      </c>
      <c r="D18" s="12" t="s">
        <v>250</v>
      </c>
      <c r="E18" s="12" t="s">
        <v>252</v>
      </c>
      <c r="F18" s="17">
        <v>2599825</v>
      </c>
      <c r="G18" s="17">
        <v>29145.34</v>
      </c>
      <c r="H18" s="17">
        <v>3.14</v>
      </c>
    </row>
    <row r="19" spans="2:8" s="12" customFormat="1" x14ac:dyDescent="0.25">
      <c r="B19" s="12" t="s">
        <v>1522</v>
      </c>
      <c r="C19" s="27" t="s">
        <v>143</v>
      </c>
      <c r="D19" s="12" t="s">
        <v>259</v>
      </c>
      <c r="E19" s="12" t="s">
        <v>260</v>
      </c>
      <c r="F19" s="17">
        <v>773865</v>
      </c>
      <c r="G19" s="17">
        <v>28395.43</v>
      </c>
      <c r="H19" s="17">
        <v>3.06</v>
      </c>
    </row>
    <row r="20" spans="2:8" s="12" customFormat="1" x14ac:dyDescent="0.25">
      <c r="B20" s="12" t="s">
        <v>1608</v>
      </c>
      <c r="C20" s="27" t="s">
        <v>143</v>
      </c>
      <c r="D20" s="12" t="s">
        <v>315</v>
      </c>
      <c r="E20" s="12" t="s">
        <v>418</v>
      </c>
      <c r="F20" s="17">
        <v>1851626</v>
      </c>
      <c r="G20" s="17">
        <v>25418.2</v>
      </c>
      <c r="H20" s="17">
        <v>2.74</v>
      </c>
    </row>
    <row r="21" spans="2:8" s="12" customFormat="1" x14ac:dyDescent="0.25">
      <c r="B21" s="12" t="s">
        <v>1521</v>
      </c>
      <c r="C21" s="27" t="s">
        <v>143</v>
      </c>
      <c r="D21" s="12" t="s">
        <v>250</v>
      </c>
      <c r="E21" s="12" t="s">
        <v>258</v>
      </c>
      <c r="F21" s="17">
        <v>1931977</v>
      </c>
      <c r="G21" s="17">
        <v>22452.47</v>
      </c>
      <c r="H21" s="17">
        <v>2.42</v>
      </c>
    </row>
    <row r="22" spans="2:8" s="12" customFormat="1" x14ac:dyDescent="0.25">
      <c r="B22" s="12" t="s">
        <v>1518</v>
      </c>
      <c r="C22" s="27" t="s">
        <v>143</v>
      </c>
      <c r="D22" s="12" t="s">
        <v>144</v>
      </c>
      <c r="E22" s="12" t="s">
        <v>146</v>
      </c>
      <c r="F22" s="17">
        <v>601656</v>
      </c>
      <c r="G22" s="17">
        <v>22086.49</v>
      </c>
      <c r="H22" s="17">
        <v>2.38</v>
      </c>
    </row>
    <row r="23" spans="2:8" s="12" customFormat="1" x14ac:dyDescent="0.25">
      <c r="B23" s="12" t="s">
        <v>1612</v>
      </c>
      <c r="C23" s="27" t="s">
        <v>143</v>
      </c>
      <c r="D23" s="12" t="s">
        <v>328</v>
      </c>
      <c r="E23" s="12" t="s">
        <v>425</v>
      </c>
      <c r="F23" s="17">
        <v>6006186</v>
      </c>
      <c r="G23" s="17">
        <v>21562.21</v>
      </c>
      <c r="H23" s="17">
        <v>2.3199999999999998</v>
      </c>
    </row>
    <row r="24" spans="2:8" s="12" customFormat="1" x14ac:dyDescent="0.25">
      <c r="B24" s="12" t="s">
        <v>1615</v>
      </c>
      <c r="C24" s="27" t="s">
        <v>143</v>
      </c>
      <c r="D24" s="12" t="s">
        <v>328</v>
      </c>
      <c r="E24" s="12" t="s">
        <v>428</v>
      </c>
      <c r="F24" s="17">
        <v>6228732</v>
      </c>
      <c r="G24" s="17">
        <v>19309.07</v>
      </c>
      <c r="H24" s="17">
        <v>2.08</v>
      </c>
    </row>
    <row r="25" spans="2:8" s="12" customFormat="1" x14ac:dyDescent="0.25">
      <c r="B25" s="12" t="s">
        <v>1520</v>
      </c>
      <c r="C25" s="27" t="s">
        <v>143</v>
      </c>
      <c r="D25" s="12" t="s">
        <v>256</v>
      </c>
      <c r="E25" s="12" t="s">
        <v>257</v>
      </c>
      <c r="F25" s="17">
        <v>3911000</v>
      </c>
      <c r="G25" s="17">
        <v>16678.46</v>
      </c>
      <c r="H25" s="17">
        <v>1.8</v>
      </c>
    </row>
    <row r="26" spans="2:8" s="12" customFormat="1" x14ac:dyDescent="0.25">
      <c r="B26" s="12" t="s">
        <v>1781</v>
      </c>
      <c r="C26" s="27" t="s">
        <v>143</v>
      </c>
      <c r="D26" s="12" t="s">
        <v>335</v>
      </c>
      <c r="E26" s="12" t="s">
        <v>695</v>
      </c>
      <c r="F26" s="17">
        <v>1930350</v>
      </c>
      <c r="G26" s="17">
        <v>15744.9</v>
      </c>
      <c r="H26" s="17">
        <v>1.7</v>
      </c>
    </row>
    <row r="27" spans="2:8" s="12" customFormat="1" x14ac:dyDescent="0.25">
      <c r="B27" s="12" t="s">
        <v>1524</v>
      </c>
      <c r="C27" s="27" t="s">
        <v>143</v>
      </c>
      <c r="D27" s="12" t="s">
        <v>250</v>
      </c>
      <c r="E27" s="12" t="s">
        <v>263</v>
      </c>
      <c r="F27" s="17">
        <v>889600</v>
      </c>
      <c r="G27" s="17">
        <v>14948.84</v>
      </c>
      <c r="H27" s="17">
        <v>1.61</v>
      </c>
    </row>
    <row r="28" spans="2:8" s="12" customFormat="1" x14ac:dyDescent="0.25">
      <c r="B28" s="12" t="s">
        <v>1619</v>
      </c>
      <c r="C28" s="27" t="s">
        <v>143</v>
      </c>
      <c r="D28" s="12" t="s">
        <v>250</v>
      </c>
      <c r="E28" s="12" t="s">
        <v>432</v>
      </c>
      <c r="F28" s="17">
        <v>952350</v>
      </c>
      <c r="G28" s="17">
        <v>13921.93</v>
      </c>
      <c r="H28" s="17">
        <v>1.5</v>
      </c>
    </row>
    <row r="29" spans="2:8" s="12" customFormat="1" x14ac:dyDescent="0.25">
      <c r="B29" s="12" t="s">
        <v>1679</v>
      </c>
      <c r="C29" s="27" t="s">
        <v>143</v>
      </c>
      <c r="D29" s="12" t="s">
        <v>549</v>
      </c>
      <c r="E29" s="12" t="s">
        <v>550</v>
      </c>
      <c r="F29" s="17">
        <v>1926400</v>
      </c>
      <c r="G29" s="17">
        <v>13279.64</v>
      </c>
      <c r="H29" s="17">
        <v>1.43</v>
      </c>
    </row>
    <row r="30" spans="2:8" s="12" customFormat="1" x14ac:dyDescent="0.25">
      <c r="B30" s="12" t="s">
        <v>1535</v>
      </c>
      <c r="C30" s="27" t="s">
        <v>143</v>
      </c>
      <c r="D30" s="12" t="s">
        <v>256</v>
      </c>
      <c r="E30" s="12" t="s">
        <v>282</v>
      </c>
      <c r="F30" s="17">
        <v>546300</v>
      </c>
      <c r="G30" s="17">
        <v>12723.6</v>
      </c>
      <c r="H30" s="17">
        <v>1.37</v>
      </c>
    </row>
    <row r="31" spans="2:8" s="12" customFormat="1" x14ac:dyDescent="0.25">
      <c r="B31" s="12" t="s">
        <v>1718</v>
      </c>
      <c r="C31" s="27" t="s">
        <v>143</v>
      </c>
      <c r="D31" s="12" t="s">
        <v>283</v>
      </c>
      <c r="E31" s="12" t="s">
        <v>616</v>
      </c>
      <c r="F31" s="17">
        <v>215200</v>
      </c>
      <c r="G31" s="17">
        <v>12565.96</v>
      </c>
      <c r="H31" s="17">
        <v>1.35</v>
      </c>
    </row>
    <row r="32" spans="2:8" s="12" customFormat="1" x14ac:dyDescent="0.25">
      <c r="B32" s="12" t="s">
        <v>1609</v>
      </c>
      <c r="C32" s="27" t="s">
        <v>143</v>
      </c>
      <c r="D32" s="12" t="s">
        <v>421</v>
      </c>
      <c r="E32" s="12" t="s">
        <v>422</v>
      </c>
      <c r="F32" s="17">
        <v>468250</v>
      </c>
      <c r="G32" s="17">
        <v>11735.52</v>
      </c>
      <c r="H32" s="17">
        <v>1.27</v>
      </c>
    </row>
    <row r="33" spans="2:8" s="12" customFormat="1" x14ac:dyDescent="0.25">
      <c r="B33" s="12" t="s">
        <v>1714</v>
      </c>
      <c r="C33" s="27" t="s">
        <v>143</v>
      </c>
      <c r="D33" s="12" t="s">
        <v>264</v>
      </c>
      <c r="E33" s="12" t="s">
        <v>612</v>
      </c>
      <c r="F33" s="17">
        <v>322550</v>
      </c>
      <c r="G33" s="17">
        <v>11454.72</v>
      </c>
      <c r="H33" s="17">
        <v>1.23</v>
      </c>
    </row>
    <row r="34" spans="2:8" s="12" customFormat="1" x14ac:dyDescent="0.25">
      <c r="B34" s="12" t="s">
        <v>1670</v>
      </c>
      <c r="C34" s="27" t="s">
        <v>143</v>
      </c>
      <c r="D34" s="12" t="s">
        <v>270</v>
      </c>
      <c r="E34" s="12" t="s">
        <v>538</v>
      </c>
      <c r="F34" s="17">
        <v>1695600</v>
      </c>
      <c r="G34" s="17">
        <v>10750.95</v>
      </c>
      <c r="H34" s="17">
        <v>1.1599999999999999</v>
      </c>
    </row>
    <row r="35" spans="2:8" s="12" customFormat="1" x14ac:dyDescent="0.25">
      <c r="B35" s="12" t="s">
        <v>1540</v>
      </c>
      <c r="C35" s="27" t="s">
        <v>143</v>
      </c>
      <c r="D35" s="12" t="s">
        <v>270</v>
      </c>
      <c r="E35" s="12" t="s">
        <v>290</v>
      </c>
      <c r="F35" s="17">
        <v>422050</v>
      </c>
      <c r="G35" s="17">
        <v>10747.08</v>
      </c>
      <c r="H35" s="17">
        <v>1.1599999999999999</v>
      </c>
    </row>
    <row r="36" spans="2:8" s="12" customFormat="1" x14ac:dyDescent="0.25">
      <c r="B36" s="12" t="s">
        <v>1697</v>
      </c>
      <c r="C36" s="27" t="s">
        <v>143</v>
      </c>
      <c r="D36" s="12" t="s">
        <v>275</v>
      </c>
      <c r="E36" s="12" t="s">
        <v>582</v>
      </c>
      <c r="F36" s="17">
        <v>736946</v>
      </c>
      <c r="G36" s="17">
        <v>10665.08</v>
      </c>
      <c r="H36" s="17">
        <v>1.1499999999999999</v>
      </c>
    </row>
    <row r="37" spans="2:8" s="12" customFormat="1" x14ac:dyDescent="0.25">
      <c r="B37" s="12" t="s">
        <v>1627</v>
      </c>
      <c r="C37" s="27" t="s">
        <v>143</v>
      </c>
      <c r="D37" s="12" t="s">
        <v>272</v>
      </c>
      <c r="E37" s="12" t="s">
        <v>450</v>
      </c>
      <c r="F37" s="17">
        <v>693000</v>
      </c>
      <c r="G37" s="17">
        <v>9961.18</v>
      </c>
      <c r="H37" s="17">
        <v>1.07</v>
      </c>
    </row>
    <row r="38" spans="2:8" s="12" customFormat="1" x14ac:dyDescent="0.25">
      <c r="B38" s="12" t="s">
        <v>1613</v>
      </c>
      <c r="C38" s="27" t="s">
        <v>143</v>
      </c>
      <c r="D38" s="12" t="s">
        <v>421</v>
      </c>
      <c r="E38" s="12" t="s">
        <v>426</v>
      </c>
      <c r="F38" s="17">
        <v>1016275</v>
      </c>
      <c r="G38" s="17">
        <v>9380.2199999999993</v>
      </c>
      <c r="H38" s="17">
        <v>1.01</v>
      </c>
    </row>
    <row r="39" spans="2:8" s="12" customFormat="1" x14ac:dyDescent="0.25">
      <c r="B39" s="12" t="s">
        <v>1616</v>
      </c>
      <c r="C39" s="27" t="s">
        <v>143</v>
      </c>
      <c r="D39" s="12" t="s">
        <v>144</v>
      </c>
      <c r="E39" s="12" t="s">
        <v>429</v>
      </c>
      <c r="F39" s="17">
        <v>702250</v>
      </c>
      <c r="G39" s="17">
        <v>9298.49</v>
      </c>
      <c r="H39" s="17">
        <v>1</v>
      </c>
    </row>
    <row r="40" spans="2:8" s="12" customFormat="1" x14ac:dyDescent="0.25">
      <c r="B40" s="12" t="s">
        <v>1517</v>
      </c>
      <c r="C40" s="27" t="s">
        <v>143</v>
      </c>
      <c r="D40" s="12" t="s">
        <v>144</v>
      </c>
      <c r="E40" s="12" t="s">
        <v>145</v>
      </c>
      <c r="F40" s="17">
        <v>650900</v>
      </c>
      <c r="G40" s="17">
        <v>9157.51</v>
      </c>
      <c r="H40" s="17">
        <v>0.99</v>
      </c>
    </row>
    <row r="41" spans="2:8" s="12" customFormat="1" x14ac:dyDescent="0.25">
      <c r="B41" s="12" t="s">
        <v>1528</v>
      </c>
      <c r="C41" s="27" t="s">
        <v>143</v>
      </c>
      <c r="D41" s="12" t="s">
        <v>270</v>
      </c>
      <c r="E41" s="12" t="s">
        <v>271</v>
      </c>
      <c r="F41" s="17">
        <v>80800</v>
      </c>
      <c r="G41" s="17">
        <v>8011.72</v>
      </c>
      <c r="H41" s="17">
        <v>0.86</v>
      </c>
    </row>
    <row r="42" spans="2:8" s="12" customFormat="1" x14ac:dyDescent="0.25">
      <c r="B42" s="12" t="s">
        <v>1614</v>
      </c>
      <c r="C42" s="27" t="s">
        <v>143</v>
      </c>
      <c r="D42" s="12" t="s">
        <v>275</v>
      </c>
      <c r="E42" s="12" t="s">
        <v>427</v>
      </c>
      <c r="F42" s="17">
        <v>545550</v>
      </c>
      <c r="G42" s="17">
        <v>7963.94</v>
      </c>
      <c r="H42" s="17">
        <v>0.86</v>
      </c>
    </row>
    <row r="43" spans="2:8" s="12" customFormat="1" x14ac:dyDescent="0.25">
      <c r="B43" s="12" t="s">
        <v>1671</v>
      </c>
      <c r="C43" s="27" t="s">
        <v>143</v>
      </c>
      <c r="D43" s="12" t="s">
        <v>328</v>
      </c>
      <c r="E43" s="12" t="s">
        <v>539</v>
      </c>
      <c r="F43" s="17">
        <v>1647000</v>
      </c>
      <c r="G43" s="17">
        <v>7193.27</v>
      </c>
      <c r="H43" s="17">
        <v>0.78</v>
      </c>
    </row>
    <row r="44" spans="2:8" s="12" customFormat="1" x14ac:dyDescent="0.25">
      <c r="B44" s="12" t="s">
        <v>1637</v>
      </c>
      <c r="C44" s="27" t="s">
        <v>143</v>
      </c>
      <c r="D44" s="12" t="s">
        <v>421</v>
      </c>
      <c r="E44" s="12" t="s">
        <v>462</v>
      </c>
      <c r="F44" s="17">
        <v>133508</v>
      </c>
      <c r="G44" s="17">
        <v>6835.08</v>
      </c>
      <c r="H44" s="17">
        <v>0.74</v>
      </c>
    </row>
    <row r="45" spans="2:8" s="12" customFormat="1" x14ac:dyDescent="0.25">
      <c r="B45" s="12" t="s">
        <v>1735</v>
      </c>
      <c r="C45" s="27" t="s">
        <v>143</v>
      </c>
      <c r="D45" s="12" t="s">
        <v>278</v>
      </c>
      <c r="E45" s="12" t="s">
        <v>635</v>
      </c>
      <c r="F45" s="17">
        <v>897508</v>
      </c>
      <c r="G45" s="17">
        <v>6628.1</v>
      </c>
      <c r="H45" s="17">
        <v>0.71</v>
      </c>
    </row>
    <row r="46" spans="2:8" s="12" customFormat="1" x14ac:dyDescent="0.25">
      <c r="B46" s="12" t="s">
        <v>1716</v>
      </c>
      <c r="C46" s="27" t="s">
        <v>143</v>
      </c>
      <c r="D46" s="12" t="s">
        <v>447</v>
      </c>
      <c r="E46" s="12" t="s">
        <v>614</v>
      </c>
      <c r="F46" s="17">
        <v>2800000</v>
      </c>
      <c r="G46" s="17">
        <v>6272</v>
      </c>
      <c r="H46" s="17">
        <v>0.68</v>
      </c>
    </row>
    <row r="47" spans="2:8" s="12" customFormat="1" x14ac:dyDescent="0.25">
      <c r="B47" s="12" t="s">
        <v>1787</v>
      </c>
      <c r="C47" s="27" t="s">
        <v>143</v>
      </c>
      <c r="D47" s="12" t="s">
        <v>250</v>
      </c>
      <c r="E47" s="12" t="s">
        <v>710</v>
      </c>
      <c r="F47" s="17">
        <v>3834587</v>
      </c>
      <c r="G47" s="17">
        <v>6213.95</v>
      </c>
      <c r="H47" s="17">
        <v>0.67</v>
      </c>
    </row>
    <row r="48" spans="2:8" s="12" customFormat="1" x14ac:dyDescent="0.25">
      <c r="B48" s="12" t="s">
        <v>1758</v>
      </c>
      <c r="C48" s="27" t="s">
        <v>143</v>
      </c>
      <c r="D48" s="12" t="s">
        <v>386</v>
      </c>
      <c r="E48" s="12" t="s">
        <v>664</v>
      </c>
      <c r="F48" s="17">
        <v>170526</v>
      </c>
      <c r="G48" s="17">
        <v>6036.11</v>
      </c>
      <c r="H48" s="17">
        <v>0.65</v>
      </c>
    </row>
    <row r="49" spans="2:8" s="12" customFormat="1" x14ac:dyDescent="0.25">
      <c r="B49" s="12" t="s">
        <v>1623</v>
      </c>
      <c r="C49" s="27" t="s">
        <v>143</v>
      </c>
      <c r="D49" s="12" t="s">
        <v>144</v>
      </c>
      <c r="E49" s="12" t="s">
        <v>437</v>
      </c>
      <c r="F49" s="17">
        <v>488400</v>
      </c>
      <c r="G49" s="17">
        <v>5999.75</v>
      </c>
      <c r="H49" s="17">
        <v>0.65</v>
      </c>
    </row>
    <row r="50" spans="2:8" s="12" customFormat="1" x14ac:dyDescent="0.25">
      <c r="B50" s="12" t="s">
        <v>1926</v>
      </c>
      <c r="C50" s="27" t="s">
        <v>143</v>
      </c>
      <c r="D50" s="12" t="s">
        <v>278</v>
      </c>
      <c r="E50" s="12" t="s">
        <v>978</v>
      </c>
      <c r="F50" s="17">
        <v>85250</v>
      </c>
      <c r="G50" s="17">
        <v>5940.18</v>
      </c>
      <c r="H50" s="17">
        <v>0.64</v>
      </c>
    </row>
    <row r="51" spans="2:8" s="12" customFormat="1" x14ac:dyDescent="0.25">
      <c r="B51" s="12" t="s">
        <v>1937</v>
      </c>
      <c r="C51" s="27" t="s">
        <v>143</v>
      </c>
      <c r="D51" s="12" t="s">
        <v>278</v>
      </c>
      <c r="E51" s="12" t="s">
        <v>1013</v>
      </c>
      <c r="F51" s="17">
        <v>69800</v>
      </c>
      <c r="G51" s="17">
        <v>5805.93</v>
      </c>
      <c r="H51" s="17">
        <v>0.63</v>
      </c>
    </row>
    <row r="52" spans="2:8" s="12" customFormat="1" x14ac:dyDescent="0.25">
      <c r="B52" s="12" t="s">
        <v>1531</v>
      </c>
      <c r="C52" s="27" t="s">
        <v>143</v>
      </c>
      <c r="D52" s="12" t="s">
        <v>275</v>
      </c>
      <c r="E52" s="12" t="s">
        <v>276</v>
      </c>
      <c r="F52" s="17">
        <v>94384</v>
      </c>
      <c r="G52" s="17">
        <v>5466.58</v>
      </c>
      <c r="H52" s="17">
        <v>0.59</v>
      </c>
    </row>
    <row r="53" spans="2:8" s="12" customFormat="1" x14ac:dyDescent="0.25">
      <c r="B53" s="12" t="s">
        <v>1707</v>
      </c>
      <c r="C53" s="27" t="s">
        <v>143</v>
      </c>
      <c r="D53" s="12" t="s">
        <v>287</v>
      </c>
      <c r="E53" s="12" t="s">
        <v>592</v>
      </c>
      <c r="F53" s="17">
        <v>131780</v>
      </c>
      <c r="G53" s="17">
        <v>5118.7299999999996</v>
      </c>
      <c r="H53" s="17">
        <v>0.55000000000000004</v>
      </c>
    </row>
    <row r="54" spans="2:8" s="12" customFormat="1" x14ac:dyDescent="0.25">
      <c r="B54" s="12" t="s">
        <v>1544</v>
      </c>
      <c r="C54" s="27" t="s">
        <v>143</v>
      </c>
      <c r="D54" s="12" t="s">
        <v>295</v>
      </c>
      <c r="E54" s="12" t="s">
        <v>296</v>
      </c>
      <c r="F54" s="17">
        <v>317018</v>
      </c>
      <c r="G54" s="17">
        <v>5011.26</v>
      </c>
      <c r="H54" s="17">
        <v>0.54</v>
      </c>
    </row>
    <row r="55" spans="2:8" s="12" customFormat="1" x14ac:dyDescent="0.25">
      <c r="B55" s="12" t="s">
        <v>1677</v>
      </c>
      <c r="C55" s="27" t="s">
        <v>143</v>
      </c>
      <c r="D55" s="12" t="s">
        <v>309</v>
      </c>
      <c r="E55" s="12" t="s">
        <v>547</v>
      </c>
      <c r="F55" s="17">
        <v>2225368</v>
      </c>
      <c r="G55" s="17">
        <v>4546.43</v>
      </c>
      <c r="H55" s="17">
        <v>0.49</v>
      </c>
    </row>
    <row r="56" spans="2:8" s="12" customFormat="1" x14ac:dyDescent="0.25">
      <c r="B56" s="12" t="s">
        <v>1844</v>
      </c>
      <c r="C56" s="27" t="s">
        <v>143</v>
      </c>
      <c r="D56" s="12" t="s">
        <v>848</v>
      </c>
      <c r="E56" s="12" t="s">
        <v>849</v>
      </c>
      <c r="F56" s="17">
        <v>826250</v>
      </c>
      <c r="G56" s="17">
        <v>4503.8900000000003</v>
      </c>
      <c r="H56" s="17">
        <v>0.49</v>
      </c>
    </row>
    <row r="57" spans="2:8" s="12" customFormat="1" x14ac:dyDescent="0.25">
      <c r="B57" s="12" t="s">
        <v>1673</v>
      </c>
      <c r="C57" s="27" t="s">
        <v>143</v>
      </c>
      <c r="D57" s="12" t="s">
        <v>270</v>
      </c>
      <c r="E57" s="12" t="s">
        <v>543</v>
      </c>
      <c r="F57" s="17">
        <v>185402</v>
      </c>
      <c r="G57" s="17">
        <v>4294.37</v>
      </c>
      <c r="H57" s="17">
        <v>0.46</v>
      </c>
    </row>
    <row r="58" spans="2:8" s="12" customFormat="1" x14ac:dyDescent="0.25">
      <c r="B58" s="12" t="s">
        <v>1934</v>
      </c>
      <c r="C58" s="27" t="s">
        <v>143</v>
      </c>
      <c r="D58" s="12" t="s">
        <v>285</v>
      </c>
      <c r="E58" s="12" t="s">
        <v>998</v>
      </c>
      <c r="F58" s="17">
        <v>1485000</v>
      </c>
      <c r="G58" s="17">
        <v>3973.86</v>
      </c>
      <c r="H58" s="17">
        <v>0.43</v>
      </c>
    </row>
    <row r="59" spans="2:8" s="12" customFormat="1" x14ac:dyDescent="0.25">
      <c r="B59" s="12" t="s">
        <v>1527</v>
      </c>
      <c r="C59" s="27" t="s">
        <v>143</v>
      </c>
      <c r="D59" s="12" t="s">
        <v>268</v>
      </c>
      <c r="E59" s="12" t="s">
        <v>269</v>
      </c>
      <c r="F59" s="17">
        <v>339100</v>
      </c>
      <c r="G59" s="17">
        <v>3931.53</v>
      </c>
      <c r="H59" s="17">
        <v>0.42</v>
      </c>
    </row>
    <row r="60" spans="2:8" s="12" customFormat="1" x14ac:dyDescent="0.25">
      <c r="B60" s="12" t="s">
        <v>1713</v>
      </c>
      <c r="C60" s="27" t="s">
        <v>143</v>
      </c>
      <c r="D60" s="12" t="s">
        <v>324</v>
      </c>
      <c r="E60" s="12" t="s">
        <v>611</v>
      </c>
      <c r="F60" s="17">
        <v>673262</v>
      </c>
      <c r="G60" s="17">
        <v>3752.76</v>
      </c>
      <c r="H60" s="17">
        <v>0.4</v>
      </c>
    </row>
    <row r="61" spans="2:8" s="12" customFormat="1" x14ac:dyDescent="0.25">
      <c r="B61" s="12" t="s">
        <v>1705</v>
      </c>
      <c r="C61" s="27" t="s">
        <v>143</v>
      </c>
      <c r="D61" s="12" t="s">
        <v>295</v>
      </c>
      <c r="E61" s="12" t="s">
        <v>590</v>
      </c>
      <c r="F61" s="17">
        <v>579243</v>
      </c>
      <c r="G61" s="17">
        <v>3159.48</v>
      </c>
      <c r="H61" s="17">
        <v>0.34</v>
      </c>
    </row>
    <row r="62" spans="2:8" s="12" customFormat="1" x14ac:dyDescent="0.25">
      <c r="B62" s="12" t="s">
        <v>1674</v>
      </c>
      <c r="C62" s="27" t="s">
        <v>143</v>
      </c>
      <c r="D62" s="12" t="s">
        <v>253</v>
      </c>
      <c r="E62" s="12" t="s">
        <v>544</v>
      </c>
      <c r="F62" s="17">
        <v>489600</v>
      </c>
      <c r="G62" s="17">
        <v>3073.71</v>
      </c>
      <c r="H62" s="17">
        <v>0.33</v>
      </c>
    </row>
    <row r="63" spans="2:8" s="12" customFormat="1" x14ac:dyDescent="0.25">
      <c r="B63" s="12" t="s">
        <v>1846</v>
      </c>
      <c r="C63" s="27" t="s">
        <v>143</v>
      </c>
      <c r="D63" s="12" t="s">
        <v>304</v>
      </c>
      <c r="E63" s="12" t="s">
        <v>851</v>
      </c>
      <c r="F63" s="17">
        <v>229852</v>
      </c>
      <c r="G63" s="17">
        <v>3008.88</v>
      </c>
      <c r="H63" s="17">
        <v>0.32</v>
      </c>
    </row>
    <row r="64" spans="2:8" s="12" customFormat="1" x14ac:dyDescent="0.25">
      <c r="B64" s="12" t="s">
        <v>1933</v>
      </c>
      <c r="C64" s="27" t="s">
        <v>143</v>
      </c>
      <c r="D64" s="12" t="s">
        <v>268</v>
      </c>
      <c r="E64" s="12" t="s">
        <v>997</v>
      </c>
      <c r="F64" s="17">
        <v>184524</v>
      </c>
      <c r="G64" s="17">
        <v>2632.79</v>
      </c>
      <c r="H64" s="17">
        <v>0.28000000000000003</v>
      </c>
    </row>
    <row r="65" spans="2:9" s="12" customFormat="1" x14ac:dyDescent="0.25">
      <c r="B65" s="12" t="s">
        <v>1534</v>
      </c>
      <c r="C65" s="27" t="s">
        <v>143</v>
      </c>
      <c r="D65" s="12" t="s">
        <v>280</v>
      </c>
      <c r="E65" s="12" t="s">
        <v>281</v>
      </c>
      <c r="F65" s="17">
        <v>239452</v>
      </c>
      <c r="G65" s="17">
        <v>2538.79</v>
      </c>
      <c r="H65" s="17">
        <v>0.27</v>
      </c>
    </row>
    <row r="66" spans="2:9" s="12" customFormat="1" x14ac:dyDescent="0.25">
      <c r="B66" s="12" t="s">
        <v>1550</v>
      </c>
      <c r="C66" s="27" t="s">
        <v>143</v>
      </c>
      <c r="D66" s="12" t="s">
        <v>275</v>
      </c>
      <c r="E66" s="12" t="s">
        <v>306</v>
      </c>
      <c r="F66" s="17">
        <v>47600</v>
      </c>
      <c r="G66" s="17">
        <v>2050.23</v>
      </c>
      <c r="H66" s="17">
        <v>0.22</v>
      </c>
    </row>
    <row r="67" spans="2:9" s="12" customFormat="1" x14ac:dyDescent="0.25">
      <c r="B67" s="12" t="s">
        <v>1617</v>
      </c>
      <c r="C67" s="27" t="s">
        <v>143</v>
      </c>
      <c r="D67" s="12" t="s">
        <v>392</v>
      </c>
      <c r="E67" s="12" t="s">
        <v>430</v>
      </c>
      <c r="F67" s="17">
        <v>1129000</v>
      </c>
      <c r="G67" s="17">
        <v>1887.69</v>
      </c>
      <c r="H67" s="17">
        <v>0.2</v>
      </c>
    </row>
    <row r="68" spans="2:9" s="12" customFormat="1" x14ac:dyDescent="0.25">
      <c r="B68" s="12" t="s">
        <v>2015</v>
      </c>
      <c r="C68" s="27" t="s">
        <v>143</v>
      </c>
      <c r="D68" s="12" t="s">
        <v>261</v>
      </c>
      <c r="E68" s="12" t="s">
        <v>1326</v>
      </c>
      <c r="F68" s="17">
        <v>118886</v>
      </c>
      <c r="G68" s="17">
        <v>1623.33</v>
      </c>
      <c r="H68" s="17">
        <v>0.18</v>
      </c>
    </row>
    <row r="69" spans="2:9" s="12" customFormat="1" x14ac:dyDescent="0.25">
      <c r="B69" s="12" t="s">
        <v>842</v>
      </c>
      <c r="C69" s="27" t="s">
        <v>143</v>
      </c>
      <c r="D69" s="12" t="s">
        <v>324</v>
      </c>
      <c r="E69" s="12" t="s">
        <v>843</v>
      </c>
      <c r="F69" s="17">
        <v>1195943</v>
      </c>
      <c r="G69" s="17">
        <v>1552.93</v>
      </c>
      <c r="H69" s="17">
        <v>0.17</v>
      </c>
    </row>
    <row r="70" spans="2:9" s="12" customFormat="1" x14ac:dyDescent="0.25">
      <c r="B70" s="12" t="s">
        <v>1610</v>
      </c>
      <c r="C70" s="27" t="s">
        <v>143</v>
      </c>
      <c r="D70" s="12" t="s">
        <v>285</v>
      </c>
      <c r="E70" s="12" t="s">
        <v>423</v>
      </c>
      <c r="F70" s="17">
        <v>22125</v>
      </c>
      <c r="G70" s="17">
        <v>1481.87</v>
      </c>
      <c r="H70" s="17">
        <v>0.16</v>
      </c>
    </row>
    <row r="71" spans="2:9" s="12" customFormat="1" x14ac:dyDescent="0.25">
      <c r="B71" s="12" t="s">
        <v>1696</v>
      </c>
      <c r="C71" s="27" t="s">
        <v>143</v>
      </c>
      <c r="D71" s="12" t="s">
        <v>295</v>
      </c>
      <c r="E71" s="12" t="s">
        <v>581</v>
      </c>
      <c r="F71" s="17">
        <v>106125</v>
      </c>
      <c r="G71" s="17">
        <v>1471.32</v>
      </c>
      <c r="H71" s="17">
        <v>0.16</v>
      </c>
    </row>
    <row r="72" spans="2:9" s="12" customFormat="1" x14ac:dyDescent="0.25">
      <c r="B72" s="12" t="s">
        <v>1761</v>
      </c>
      <c r="C72" s="27" t="s">
        <v>143</v>
      </c>
      <c r="D72" s="12" t="s">
        <v>386</v>
      </c>
      <c r="E72" s="12" t="s">
        <v>667</v>
      </c>
      <c r="F72" s="17">
        <v>274300</v>
      </c>
      <c r="G72" s="17">
        <v>1395.64</v>
      </c>
      <c r="H72" s="17">
        <v>0.15</v>
      </c>
    </row>
    <row r="73" spans="2:9" s="12" customFormat="1" x14ac:dyDescent="0.25">
      <c r="B73" s="12" t="s">
        <v>1621</v>
      </c>
      <c r="C73" s="27" t="s">
        <v>143</v>
      </c>
      <c r="D73" s="12" t="s">
        <v>392</v>
      </c>
      <c r="E73" s="12" t="s">
        <v>435</v>
      </c>
      <c r="F73" s="17">
        <v>132300</v>
      </c>
      <c r="G73" s="17">
        <v>1164.97</v>
      </c>
      <c r="H73" s="17">
        <v>0.13</v>
      </c>
    </row>
    <row r="74" spans="2:9" s="12" customFormat="1" x14ac:dyDescent="0.25">
      <c r="B74" s="12" t="s">
        <v>1693</v>
      </c>
      <c r="C74" s="27" t="s">
        <v>143</v>
      </c>
      <c r="D74" s="12" t="s">
        <v>270</v>
      </c>
      <c r="E74" s="12" t="s">
        <v>566</v>
      </c>
      <c r="F74" s="17">
        <v>17975</v>
      </c>
      <c r="G74" s="17">
        <v>183.52</v>
      </c>
      <c r="H74" s="17">
        <v>0.02</v>
      </c>
    </row>
    <row r="75" spans="2:9" s="12" customFormat="1" x14ac:dyDescent="0.25">
      <c r="B75" s="12" t="s">
        <v>1762</v>
      </c>
      <c r="C75" s="27" t="s">
        <v>143</v>
      </c>
      <c r="D75" s="12" t="s">
        <v>275</v>
      </c>
      <c r="E75" s="12" t="s">
        <v>668</v>
      </c>
      <c r="F75" s="17">
        <v>952</v>
      </c>
      <c r="G75" s="17">
        <v>45.8</v>
      </c>
      <c r="H75" s="17">
        <v>0</v>
      </c>
      <c r="I75" s="12" t="s">
        <v>1327</v>
      </c>
    </row>
    <row r="76" spans="2:9" s="12" customFormat="1" x14ac:dyDescent="0.25">
      <c r="B76" s="12" t="s">
        <v>1755</v>
      </c>
      <c r="C76" s="27" t="s">
        <v>143</v>
      </c>
      <c r="D76" s="12" t="s">
        <v>421</v>
      </c>
      <c r="E76" s="12" t="s">
        <v>661</v>
      </c>
      <c r="F76" s="17">
        <v>85</v>
      </c>
      <c r="G76" s="17">
        <v>4.0199999999999996</v>
      </c>
      <c r="H76" s="17">
        <v>0</v>
      </c>
      <c r="I76" s="12" t="s">
        <v>1327</v>
      </c>
    </row>
    <row r="77" spans="2:9" s="12" customFormat="1" x14ac:dyDescent="0.25">
      <c r="B77" s="12" t="s">
        <v>1699</v>
      </c>
      <c r="C77" s="27" t="s">
        <v>143</v>
      </c>
      <c r="D77" s="12" t="s">
        <v>335</v>
      </c>
      <c r="E77" s="12" t="s">
        <v>584</v>
      </c>
      <c r="F77" s="17">
        <v>83</v>
      </c>
      <c r="G77" s="17">
        <v>2.31</v>
      </c>
      <c r="H77" s="17">
        <v>0</v>
      </c>
      <c r="I77" s="12" t="s">
        <v>1327</v>
      </c>
    </row>
    <row r="78" spans="2:9" s="12" customFormat="1" x14ac:dyDescent="0.25">
      <c r="B78" s="11" t="s">
        <v>1867</v>
      </c>
      <c r="C78" s="27" t="s">
        <v>143</v>
      </c>
      <c r="D78" s="12" t="s">
        <v>272</v>
      </c>
      <c r="E78" s="12" t="s">
        <v>450</v>
      </c>
      <c r="F78" s="17">
        <v>-32400</v>
      </c>
      <c r="G78" s="17">
        <v>-467.24</v>
      </c>
      <c r="H78" s="17">
        <v>-0.05</v>
      </c>
    </row>
    <row r="79" spans="2:9" s="12" customFormat="1" x14ac:dyDescent="0.25">
      <c r="B79" s="12" t="s">
        <v>1856</v>
      </c>
      <c r="C79" s="27" t="s">
        <v>143</v>
      </c>
      <c r="D79" s="12" t="s">
        <v>447</v>
      </c>
      <c r="E79" s="12" t="s">
        <v>614</v>
      </c>
      <c r="F79" s="17">
        <v>-225000</v>
      </c>
      <c r="G79" s="17">
        <v>-506.93</v>
      </c>
      <c r="H79" s="17">
        <v>-0.05</v>
      </c>
    </row>
    <row r="80" spans="2:9" s="12" customFormat="1" x14ac:dyDescent="0.25">
      <c r="B80" s="12" t="s">
        <v>1979</v>
      </c>
      <c r="C80" s="27" t="s">
        <v>143</v>
      </c>
      <c r="D80" s="12" t="s">
        <v>270</v>
      </c>
      <c r="E80" s="12" t="s">
        <v>290</v>
      </c>
      <c r="F80" s="17">
        <v>-30000</v>
      </c>
      <c r="G80" s="17">
        <v>-767.63</v>
      </c>
      <c r="H80" s="17">
        <v>-0.08</v>
      </c>
    </row>
    <row r="81" spans="2:8" s="12" customFormat="1" x14ac:dyDescent="0.25">
      <c r="B81" s="12" t="s">
        <v>2016</v>
      </c>
      <c r="C81" s="27" t="s">
        <v>143</v>
      </c>
      <c r="D81" s="12" t="s">
        <v>392</v>
      </c>
      <c r="E81" s="12" t="s">
        <v>435</v>
      </c>
      <c r="F81" s="17">
        <v>-132300</v>
      </c>
      <c r="G81" s="17">
        <v>-1175.1500000000001</v>
      </c>
      <c r="H81" s="17">
        <v>-0.13</v>
      </c>
    </row>
    <row r="82" spans="2:8" s="12" customFormat="1" x14ac:dyDescent="0.25">
      <c r="B82" s="12" t="s">
        <v>2017</v>
      </c>
      <c r="C82" s="27" t="s">
        <v>143</v>
      </c>
      <c r="D82" s="12" t="s">
        <v>386</v>
      </c>
      <c r="E82" s="12" t="s">
        <v>667</v>
      </c>
      <c r="F82" s="17">
        <v>-274300</v>
      </c>
      <c r="G82" s="17">
        <v>-1401.81</v>
      </c>
      <c r="H82" s="17">
        <v>-0.15</v>
      </c>
    </row>
    <row r="83" spans="2:8" s="12" customFormat="1" x14ac:dyDescent="0.25">
      <c r="B83" s="12" t="s">
        <v>2018</v>
      </c>
      <c r="C83" s="27" t="s">
        <v>143</v>
      </c>
      <c r="D83" s="12" t="s">
        <v>278</v>
      </c>
      <c r="E83" s="12" t="s">
        <v>1013</v>
      </c>
      <c r="F83" s="17">
        <v>-17000</v>
      </c>
      <c r="G83" s="17">
        <v>-1420.97</v>
      </c>
      <c r="H83" s="17">
        <v>-0.15</v>
      </c>
    </row>
    <row r="84" spans="2:8" s="12" customFormat="1" x14ac:dyDescent="0.25">
      <c r="B84" s="12" t="s">
        <v>2019</v>
      </c>
      <c r="C84" s="27" t="s">
        <v>143</v>
      </c>
      <c r="D84" s="12" t="s">
        <v>421</v>
      </c>
      <c r="E84" s="12" t="s">
        <v>422</v>
      </c>
      <c r="F84" s="17">
        <v>-57400</v>
      </c>
      <c r="G84" s="17">
        <v>-1450.58</v>
      </c>
      <c r="H84" s="17">
        <v>-0.16</v>
      </c>
    </row>
    <row r="85" spans="2:8" s="12" customFormat="1" x14ac:dyDescent="0.25">
      <c r="B85" s="12" t="s">
        <v>1876</v>
      </c>
      <c r="C85" s="27" t="s">
        <v>143</v>
      </c>
      <c r="D85" s="12" t="s">
        <v>295</v>
      </c>
      <c r="E85" s="12" t="s">
        <v>581</v>
      </c>
      <c r="F85" s="17">
        <v>-106125</v>
      </c>
      <c r="G85" s="17">
        <v>-1481.35</v>
      </c>
      <c r="H85" s="17">
        <v>-0.16</v>
      </c>
    </row>
    <row r="86" spans="2:8" s="12" customFormat="1" x14ac:dyDescent="0.25">
      <c r="B86" s="12" t="s">
        <v>1872</v>
      </c>
      <c r="C86" s="27" t="s">
        <v>143</v>
      </c>
      <c r="D86" s="12" t="s">
        <v>285</v>
      </c>
      <c r="E86" s="12" t="s">
        <v>423</v>
      </c>
      <c r="F86" s="17">
        <v>-22125</v>
      </c>
      <c r="G86" s="17">
        <v>-1486.66</v>
      </c>
      <c r="H86" s="17">
        <v>-0.16</v>
      </c>
    </row>
    <row r="87" spans="2:8" s="12" customFormat="1" x14ac:dyDescent="0.25">
      <c r="B87" s="12" t="s">
        <v>1878</v>
      </c>
      <c r="C87" s="27" t="s">
        <v>143</v>
      </c>
      <c r="D87" s="12" t="s">
        <v>250</v>
      </c>
      <c r="E87" s="12" t="s">
        <v>251</v>
      </c>
      <c r="F87" s="17">
        <v>-103400</v>
      </c>
      <c r="G87" s="17">
        <v>-1592.1</v>
      </c>
      <c r="H87" s="17">
        <v>-0.17</v>
      </c>
    </row>
    <row r="88" spans="2:8" s="12" customFormat="1" x14ac:dyDescent="0.25">
      <c r="B88" s="12" t="s">
        <v>2020</v>
      </c>
      <c r="C88" s="27" t="s">
        <v>143</v>
      </c>
      <c r="D88" s="12" t="s">
        <v>392</v>
      </c>
      <c r="E88" s="12" t="s">
        <v>430</v>
      </c>
      <c r="F88" s="17">
        <v>-1127500</v>
      </c>
      <c r="G88" s="17">
        <v>-1897.58</v>
      </c>
      <c r="H88" s="17">
        <v>-0.2</v>
      </c>
    </row>
    <row r="89" spans="2:8" s="12" customFormat="1" x14ac:dyDescent="0.25">
      <c r="B89" s="12" t="s">
        <v>2021</v>
      </c>
      <c r="C89" s="27" t="s">
        <v>143</v>
      </c>
      <c r="D89" s="12" t="s">
        <v>144</v>
      </c>
      <c r="E89" s="12" t="s">
        <v>429</v>
      </c>
      <c r="F89" s="17">
        <v>-145250</v>
      </c>
      <c r="G89" s="17">
        <v>-1935.09</v>
      </c>
      <c r="H89" s="17">
        <v>-0.21</v>
      </c>
    </row>
    <row r="90" spans="2:8" s="12" customFormat="1" x14ac:dyDescent="0.25">
      <c r="B90" s="12" t="s">
        <v>1873</v>
      </c>
      <c r="C90" s="27" t="s">
        <v>143</v>
      </c>
      <c r="D90" s="12" t="s">
        <v>275</v>
      </c>
      <c r="E90" s="12" t="s">
        <v>306</v>
      </c>
      <c r="F90" s="17">
        <v>-47600</v>
      </c>
      <c r="G90" s="17">
        <v>-2067.89</v>
      </c>
      <c r="H90" s="17">
        <v>-0.22</v>
      </c>
    </row>
    <row r="91" spans="2:8" s="12" customFormat="1" x14ac:dyDescent="0.25">
      <c r="B91" s="12" t="s">
        <v>2022</v>
      </c>
      <c r="C91" s="27" t="s">
        <v>143</v>
      </c>
      <c r="D91" s="12" t="s">
        <v>421</v>
      </c>
      <c r="E91" s="12" t="s">
        <v>462</v>
      </c>
      <c r="F91" s="17">
        <v>-50850</v>
      </c>
      <c r="G91" s="17">
        <v>-2618.42</v>
      </c>
      <c r="H91" s="17">
        <v>-0.28000000000000003</v>
      </c>
    </row>
    <row r="92" spans="2:8" s="12" customFormat="1" x14ac:dyDescent="0.25">
      <c r="B92" s="12" t="s">
        <v>1864</v>
      </c>
      <c r="C92" s="27" t="s">
        <v>143</v>
      </c>
      <c r="D92" s="12" t="s">
        <v>270</v>
      </c>
      <c r="E92" s="12" t="s">
        <v>271</v>
      </c>
      <c r="F92" s="17">
        <v>-26300</v>
      </c>
      <c r="G92" s="17">
        <v>-2628.75</v>
      </c>
      <c r="H92" s="17">
        <v>-0.28000000000000003</v>
      </c>
    </row>
    <row r="93" spans="2:8" s="12" customFormat="1" x14ac:dyDescent="0.25">
      <c r="B93" s="12" t="s">
        <v>2023</v>
      </c>
      <c r="C93" s="27" t="s">
        <v>143</v>
      </c>
      <c r="D93" s="12" t="s">
        <v>283</v>
      </c>
      <c r="E93" s="12" t="s">
        <v>616</v>
      </c>
      <c r="F93" s="17">
        <v>-45625</v>
      </c>
      <c r="G93" s="17">
        <v>-2686.31</v>
      </c>
      <c r="H93" s="17">
        <v>-0.28999999999999998</v>
      </c>
    </row>
    <row r="94" spans="2:8" s="12" customFormat="1" x14ac:dyDescent="0.25">
      <c r="B94" s="12" t="s">
        <v>2024</v>
      </c>
      <c r="C94" s="27" t="s">
        <v>143</v>
      </c>
      <c r="D94" s="12" t="s">
        <v>268</v>
      </c>
      <c r="E94" s="12" t="s">
        <v>269</v>
      </c>
      <c r="F94" s="17">
        <v>-338800</v>
      </c>
      <c r="G94" s="17">
        <v>-3956</v>
      </c>
      <c r="H94" s="17">
        <v>-0.43</v>
      </c>
    </row>
    <row r="95" spans="2:8" s="12" customFormat="1" x14ac:dyDescent="0.25">
      <c r="B95" s="12" t="s">
        <v>2025</v>
      </c>
      <c r="C95" s="27" t="s">
        <v>143</v>
      </c>
      <c r="D95" s="12" t="s">
        <v>848</v>
      </c>
      <c r="E95" s="12" t="s">
        <v>849</v>
      </c>
      <c r="F95" s="17">
        <v>-826250</v>
      </c>
      <c r="G95" s="17">
        <v>-4545.6099999999997</v>
      </c>
      <c r="H95" s="17">
        <v>-0.49</v>
      </c>
    </row>
    <row r="96" spans="2:8" s="12" customFormat="1" x14ac:dyDescent="0.25">
      <c r="B96" s="12" t="s">
        <v>1982</v>
      </c>
      <c r="C96" s="27" t="s">
        <v>143</v>
      </c>
      <c r="D96" s="12" t="s">
        <v>270</v>
      </c>
      <c r="E96" s="12" t="s">
        <v>538</v>
      </c>
      <c r="F96" s="17">
        <v>-723600</v>
      </c>
      <c r="G96" s="17">
        <v>-4611.8599999999997</v>
      </c>
      <c r="H96" s="17">
        <v>-0.5</v>
      </c>
    </row>
    <row r="97" spans="2:8" s="12" customFormat="1" x14ac:dyDescent="0.25">
      <c r="B97" s="12" t="s">
        <v>2026</v>
      </c>
      <c r="C97" s="27" t="s">
        <v>143</v>
      </c>
      <c r="D97" s="12" t="s">
        <v>328</v>
      </c>
      <c r="E97" s="12" t="s">
        <v>428</v>
      </c>
      <c r="F97" s="17">
        <v>-1789200</v>
      </c>
      <c r="G97" s="17">
        <v>-5580.51</v>
      </c>
      <c r="H97" s="17">
        <v>-0.6</v>
      </c>
    </row>
    <row r="98" spans="2:8" s="12" customFormat="1" x14ac:dyDescent="0.25">
      <c r="B98" s="12" t="s">
        <v>2027</v>
      </c>
      <c r="C98" s="27" t="s">
        <v>143</v>
      </c>
      <c r="D98" s="12" t="s">
        <v>328</v>
      </c>
      <c r="E98" s="12" t="s">
        <v>425</v>
      </c>
      <c r="F98" s="17">
        <v>-1609500</v>
      </c>
      <c r="G98" s="17">
        <v>-5827.19</v>
      </c>
      <c r="H98" s="17">
        <v>-0.63</v>
      </c>
    </row>
    <row r="99" spans="2:8" s="12" customFormat="1" x14ac:dyDescent="0.25">
      <c r="B99" s="12" t="s">
        <v>1863</v>
      </c>
      <c r="C99" s="27" t="s">
        <v>143</v>
      </c>
      <c r="D99" s="12" t="s">
        <v>144</v>
      </c>
      <c r="E99" s="12" t="s">
        <v>437</v>
      </c>
      <c r="F99" s="17">
        <v>-488400</v>
      </c>
      <c r="G99" s="17">
        <v>-6034.18</v>
      </c>
      <c r="H99" s="17">
        <v>-0.65</v>
      </c>
    </row>
    <row r="100" spans="2:8" s="12" customFormat="1" x14ac:dyDescent="0.25">
      <c r="B100" s="12" t="s">
        <v>1870</v>
      </c>
      <c r="C100" s="27" t="s">
        <v>143</v>
      </c>
      <c r="D100" s="12" t="s">
        <v>144</v>
      </c>
      <c r="E100" s="12" t="s">
        <v>146</v>
      </c>
      <c r="F100" s="17">
        <v>-183575</v>
      </c>
      <c r="G100" s="17">
        <v>-6796.96</v>
      </c>
      <c r="H100" s="17">
        <v>-0.73</v>
      </c>
    </row>
    <row r="101" spans="2:8" s="12" customFormat="1" x14ac:dyDescent="0.25">
      <c r="B101" s="12" t="s">
        <v>1865</v>
      </c>
      <c r="C101" s="27" t="s">
        <v>143</v>
      </c>
      <c r="D101" s="12" t="s">
        <v>250</v>
      </c>
      <c r="E101" s="12" t="s">
        <v>432</v>
      </c>
      <c r="F101" s="17">
        <v>-471500</v>
      </c>
      <c r="G101" s="17">
        <v>-6937.89</v>
      </c>
      <c r="H101" s="17">
        <v>-0.75</v>
      </c>
    </row>
    <row r="102" spans="2:8" s="12" customFormat="1" x14ac:dyDescent="0.25">
      <c r="B102" s="12" t="s">
        <v>2028</v>
      </c>
      <c r="C102" s="27" t="s">
        <v>143</v>
      </c>
      <c r="D102" s="12" t="s">
        <v>328</v>
      </c>
      <c r="E102" s="12" t="s">
        <v>539</v>
      </c>
      <c r="F102" s="17">
        <v>-1647000</v>
      </c>
      <c r="G102" s="17">
        <v>-7237.74</v>
      </c>
      <c r="H102" s="17">
        <v>-0.78</v>
      </c>
    </row>
    <row r="103" spans="2:8" s="12" customFormat="1" x14ac:dyDescent="0.25">
      <c r="B103" s="12" t="s">
        <v>1875</v>
      </c>
      <c r="C103" s="27" t="s">
        <v>143</v>
      </c>
      <c r="D103" s="12" t="s">
        <v>256</v>
      </c>
      <c r="E103" s="12" t="s">
        <v>282</v>
      </c>
      <c r="F103" s="17">
        <v>-316200</v>
      </c>
      <c r="G103" s="17">
        <v>-7348.01</v>
      </c>
      <c r="H103" s="17">
        <v>-0.79</v>
      </c>
    </row>
    <row r="104" spans="2:8" s="12" customFormat="1" x14ac:dyDescent="0.25">
      <c r="B104" s="12" t="s">
        <v>2029</v>
      </c>
      <c r="C104" s="27" t="s">
        <v>143</v>
      </c>
      <c r="D104" s="12" t="s">
        <v>250</v>
      </c>
      <c r="E104" s="12" t="s">
        <v>263</v>
      </c>
      <c r="F104" s="17">
        <v>-491600</v>
      </c>
      <c r="G104" s="17">
        <v>-8327.9500000000007</v>
      </c>
      <c r="H104" s="17">
        <v>-0.9</v>
      </c>
    </row>
    <row r="105" spans="2:8" s="12" customFormat="1" x14ac:dyDescent="0.25">
      <c r="B105" s="12" t="s">
        <v>1874</v>
      </c>
      <c r="C105" s="27" t="s">
        <v>143</v>
      </c>
      <c r="D105" s="12" t="s">
        <v>335</v>
      </c>
      <c r="E105" s="12" t="s">
        <v>695</v>
      </c>
      <c r="F105" s="17">
        <v>-1024650</v>
      </c>
      <c r="G105" s="17">
        <v>-8436.4599999999991</v>
      </c>
      <c r="H105" s="17">
        <v>-0.91</v>
      </c>
    </row>
    <row r="106" spans="2:8" s="12" customFormat="1" x14ac:dyDescent="0.25">
      <c r="B106" s="12" t="s">
        <v>1880</v>
      </c>
      <c r="C106" s="27" t="s">
        <v>143</v>
      </c>
      <c r="D106" s="12" t="s">
        <v>259</v>
      </c>
      <c r="E106" s="12" t="s">
        <v>260</v>
      </c>
      <c r="F106" s="17">
        <v>-246450</v>
      </c>
      <c r="G106" s="17">
        <v>-9050.51</v>
      </c>
      <c r="H106" s="17">
        <v>-0.98</v>
      </c>
    </row>
    <row r="107" spans="2:8" s="12" customFormat="1" x14ac:dyDescent="0.25">
      <c r="B107" s="12" t="s">
        <v>1980</v>
      </c>
      <c r="C107" s="27" t="s">
        <v>143</v>
      </c>
      <c r="D107" s="12" t="s">
        <v>315</v>
      </c>
      <c r="E107" s="12" t="s">
        <v>418</v>
      </c>
      <c r="F107" s="17">
        <v>-674025</v>
      </c>
      <c r="G107" s="17">
        <v>-9307.61</v>
      </c>
      <c r="H107" s="17">
        <v>-1</v>
      </c>
    </row>
    <row r="108" spans="2:8" s="12" customFormat="1" x14ac:dyDescent="0.25">
      <c r="B108" s="12" t="s">
        <v>1881</v>
      </c>
      <c r="C108" s="27" t="s">
        <v>143</v>
      </c>
      <c r="D108" s="12" t="s">
        <v>250</v>
      </c>
      <c r="E108" s="12" t="s">
        <v>258</v>
      </c>
      <c r="F108" s="17">
        <v>-814375</v>
      </c>
      <c r="G108" s="17">
        <v>-9548.14</v>
      </c>
      <c r="H108" s="17">
        <v>-1.03</v>
      </c>
    </row>
    <row r="109" spans="2:8" s="12" customFormat="1" x14ac:dyDescent="0.25">
      <c r="B109" s="12" t="s">
        <v>1868</v>
      </c>
      <c r="C109" s="27" t="s">
        <v>143</v>
      </c>
      <c r="D109" s="12" t="s">
        <v>253</v>
      </c>
      <c r="E109" s="12" t="s">
        <v>254</v>
      </c>
      <c r="F109" s="17">
        <v>-350500</v>
      </c>
      <c r="G109" s="17">
        <v>-10097.549999999999</v>
      </c>
      <c r="H109" s="17">
        <v>-1.0900000000000001</v>
      </c>
    </row>
    <row r="110" spans="2:8" s="12" customFormat="1" x14ac:dyDescent="0.25">
      <c r="B110" s="12" t="s">
        <v>904</v>
      </c>
      <c r="C110" s="27" t="s">
        <v>143</v>
      </c>
      <c r="D110" s="12" t="s">
        <v>250</v>
      </c>
      <c r="E110" s="12" t="s">
        <v>420</v>
      </c>
      <c r="F110" s="17">
        <v>-1294500</v>
      </c>
      <c r="G110" s="17">
        <v>-10845.32</v>
      </c>
      <c r="H110" s="17">
        <v>-1.17</v>
      </c>
    </row>
    <row r="111" spans="2:8" s="12" customFormat="1" x14ac:dyDescent="0.25">
      <c r="B111" s="12" t="s">
        <v>1978</v>
      </c>
      <c r="C111" s="27" t="s">
        <v>143</v>
      </c>
      <c r="D111" s="12" t="s">
        <v>256</v>
      </c>
      <c r="E111" s="12" t="s">
        <v>257</v>
      </c>
      <c r="F111" s="17">
        <v>-2625600</v>
      </c>
      <c r="G111" s="17">
        <v>-11066.9</v>
      </c>
      <c r="H111" s="17">
        <v>-1.19</v>
      </c>
    </row>
    <row r="112" spans="2:8" s="12" customFormat="1" x14ac:dyDescent="0.25">
      <c r="B112" s="12" t="s">
        <v>1879</v>
      </c>
      <c r="C112" s="27" t="s">
        <v>143</v>
      </c>
      <c r="D112" s="12" t="s">
        <v>549</v>
      </c>
      <c r="E112" s="12" t="s">
        <v>550</v>
      </c>
      <c r="F112" s="17">
        <v>-1926400</v>
      </c>
      <c r="G112" s="17">
        <v>-13383.66</v>
      </c>
      <c r="H112" s="17">
        <v>-1.44</v>
      </c>
    </row>
    <row r="113" spans="2:8" s="12" customFormat="1" x14ac:dyDescent="0.25">
      <c r="B113" s="12" t="s">
        <v>1328</v>
      </c>
      <c r="C113" s="27" t="s">
        <v>143</v>
      </c>
      <c r="F113" s="17">
        <v>-111900</v>
      </c>
      <c r="G113" s="17">
        <v>-25402.080000000002</v>
      </c>
      <c r="H113" s="17">
        <v>-2.74</v>
      </c>
    </row>
    <row r="114" spans="2:8" s="12" customFormat="1" x14ac:dyDescent="0.25">
      <c r="B114" s="11" t="s">
        <v>333</v>
      </c>
      <c r="C114" s="27"/>
      <c r="F114" s="17"/>
      <c r="G114" s="60">
        <f>SUM(G9:G77)</f>
        <v>607656.14000000025</v>
      </c>
      <c r="H114" s="60">
        <f>SUM(H9:H77)</f>
        <v>65.48</v>
      </c>
    </row>
    <row r="115" spans="2:8" s="12" customFormat="1" x14ac:dyDescent="0.25">
      <c r="B115" s="12" t="s">
        <v>1329</v>
      </c>
      <c r="C115" s="27" t="s">
        <v>143</v>
      </c>
      <c r="D115" s="12" t="s">
        <v>315</v>
      </c>
      <c r="E115" s="12" t="s">
        <v>1330</v>
      </c>
      <c r="F115" s="17">
        <v>5000000</v>
      </c>
      <c r="G115" s="17">
        <v>8100</v>
      </c>
      <c r="H115" s="17">
        <v>0.87</v>
      </c>
    </row>
    <row r="116" spans="2:8" s="12" customFormat="1" x14ac:dyDescent="0.25">
      <c r="B116" s="12" t="s">
        <v>334</v>
      </c>
      <c r="C116" s="27" t="s">
        <v>143</v>
      </c>
      <c r="D116" s="12" t="s">
        <v>335</v>
      </c>
      <c r="E116" s="12" t="s">
        <v>336</v>
      </c>
      <c r="F116" s="17">
        <v>2279969</v>
      </c>
      <c r="G116" s="17">
        <v>5935.22</v>
      </c>
      <c r="H116" s="17">
        <v>0.64</v>
      </c>
    </row>
    <row r="117" spans="2:8" s="12" customFormat="1" x14ac:dyDescent="0.25">
      <c r="B117" s="11" t="s">
        <v>155</v>
      </c>
      <c r="C117" s="62"/>
      <c r="D117" s="11"/>
      <c r="E117" s="11"/>
      <c r="F117" s="60"/>
      <c r="G117" s="60">
        <f>G116+G115</f>
        <v>14035.220000000001</v>
      </c>
      <c r="H117" s="60">
        <f>H116+H115</f>
        <v>1.51</v>
      </c>
    </row>
    <row r="118" spans="2:8" s="12" customFormat="1" x14ac:dyDescent="0.25">
      <c r="B118" s="11" t="s">
        <v>793</v>
      </c>
      <c r="C118" s="27"/>
      <c r="F118" s="17"/>
      <c r="G118" s="17"/>
      <c r="H118" s="17"/>
    </row>
    <row r="119" spans="2:8" s="12" customFormat="1" x14ac:dyDescent="0.25">
      <c r="B119" s="12" t="s">
        <v>20</v>
      </c>
      <c r="C119" s="27" t="s">
        <v>143</v>
      </c>
      <c r="D119" s="12" t="s">
        <v>794</v>
      </c>
      <c r="E119" s="12" t="s">
        <v>1331</v>
      </c>
      <c r="F119" s="17">
        <v>14999250.037</v>
      </c>
      <c r="G119" s="17">
        <v>1652.71</v>
      </c>
      <c r="H119" s="17">
        <v>0.18</v>
      </c>
    </row>
    <row r="120" spans="2:8" s="12" customFormat="1" x14ac:dyDescent="0.25">
      <c r="B120" s="11" t="s">
        <v>155</v>
      </c>
      <c r="C120" s="62"/>
      <c r="D120" s="11"/>
      <c r="E120" s="11"/>
      <c r="F120" s="60"/>
      <c r="G120" s="60">
        <f>SUM(G118:G119)</f>
        <v>1652.71</v>
      </c>
      <c r="H120" s="60">
        <f>SUM(H118:H119)</f>
        <v>0.18</v>
      </c>
    </row>
    <row r="121" spans="2:8" s="12" customFormat="1" x14ac:dyDescent="0.25">
      <c r="B121" s="74" t="s">
        <v>137</v>
      </c>
      <c r="C121" s="75" t="s">
        <v>138</v>
      </c>
      <c r="D121" s="74" t="s">
        <v>217</v>
      </c>
      <c r="E121" s="74" t="s">
        <v>140</v>
      </c>
      <c r="F121" s="73" t="s">
        <v>149</v>
      </c>
      <c r="G121" s="73" t="s">
        <v>150</v>
      </c>
      <c r="H121" s="73" t="s">
        <v>151</v>
      </c>
    </row>
    <row r="122" spans="2:8" s="12" customFormat="1" x14ac:dyDescent="0.25">
      <c r="B122" s="11" t="s">
        <v>218</v>
      </c>
      <c r="C122" s="27"/>
      <c r="F122" s="17"/>
      <c r="G122" s="17"/>
      <c r="H122" s="17"/>
    </row>
    <row r="123" spans="2:8" s="12" customFormat="1" x14ac:dyDescent="0.25">
      <c r="B123" s="11" t="s">
        <v>142</v>
      </c>
      <c r="C123" s="27"/>
      <c r="F123" s="17"/>
      <c r="G123" s="17"/>
      <c r="H123" s="17"/>
    </row>
    <row r="124" spans="2:8" s="12" customFormat="1" x14ac:dyDescent="0.25">
      <c r="B124" s="11" t="s">
        <v>219</v>
      </c>
      <c r="C124" s="27"/>
      <c r="F124" s="17"/>
      <c r="G124" s="17"/>
      <c r="H124" s="17"/>
    </row>
    <row r="125" spans="2:8" s="12" customFormat="1" x14ac:dyDescent="0.25">
      <c r="B125" s="12" t="s">
        <v>1505</v>
      </c>
      <c r="C125" s="27">
        <v>7.01</v>
      </c>
      <c r="D125" s="12" t="s">
        <v>220</v>
      </c>
      <c r="E125" s="12" t="s">
        <v>910</v>
      </c>
      <c r="F125" s="17">
        <v>16000000</v>
      </c>
      <c r="G125" s="17">
        <v>15617.81</v>
      </c>
      <c r="H125" s="17">
        <v>1.68</v>
      </c>
    </row>
    <row r="126" spans="2:8" s="12" customFormat="1" x14ac:dyDescent="0.25">
      <c r="B126" s="12" t="s">
        <v>1506</v>
      </c>
      <c r="C126" s="27">
        <v>6.98</v>
      </c>
      <c r="D126" s="12" t="s">
        <v>220</v>
      </c>
      <c r="E126" s="12" t="s">
        <v>1214</v>
      </c>
      <c r="F126" s="17">
        <v>8000000</v>
      </c>
      <c r="G126" s="17">
        <v>7779.34</v>
      </c>
      <c r="H126" s="17">
        <v>0.84</v>
      </c>
    </row>
    <row r="127" spans="2:8" s="12" customFormat="1" x14ac:dyDescent="0.25">
      <c r="B127" s="12" t="s">
        <v>1507</v>
      </c>
      <c r="C127" s="27">
        <v>6.89</v>
      </c>
      <c r="D127" s="12" t="s">
        <v>220</v>
      </c>
      <c r="E127" s="12" t="s">
        <v>221</v>
      </c>
      <c r="F127" s="17">
        <v>7500000</v>
      </c>
      <c r="G127" s="17">
        <v>7498.39</v>
      </c>
      <c r="H127" s="17">
        <v>0.81</v>
      </c>
    </row>
    <row r="128" spans="2:8" s="12" customFormat="1" x14ac:dyDescent="0.25">
      <c r="B128" s="12" t="s">
        <v>1504</v>
      </c>
      <c r="C128" s="27">
        <v>7.01</v>
      </c>
      <c r="D128" s="12" t="s">
        <v>220</v>
      </c>
      <c r="E128" s="12" t="s">
        <v>1332</v>
      </c>
      <c r="F128" s="17">
        <v>6500000</v>
      </c>
      <c r="G128" s="17">
        <v>6385.42</v>
      </c>
      <c r="H128" s="17">
        <v>0.69</v>
      </c>
    </row>
    <row r="129" spans="2:8" s="12" customFormat="1" x14ac:dyDescent="0.25">
      <c r="B129" s="12" t="s">
        <v>1333</v>
      </c>
      <c r="C129" s="27">
        <v>7.38</v>
      </c>
      <c r="D129" s="12" t="s">
        <v>220</v>
      </c>
      <c r="E129" s="12" t="s">
        <v>1334</v>
      </c>
      <c r="F129" s="17">
        <v>5000000</v>
      </c>
      <c r="G129" s="17">
        <v>5032.67</v>
      </c>
      <c r="H129" s="17">
        <v>0.54</v>
      </c>
    </row>
    <row r="130" spans="2:8" s="12" customFormat="1" x14ac:dyDescent="0.25">
      <c r="B130" s="12" t="s">
        <v>1335</v>
      </c>
      <c r="C130" s="27">
        <v>7.35</v>
      </c>
      <c r="D130" s="12" t="s">
        <v>220</v>
      </c>
      <c r="E130" s="12" t="s">
        <v>1336</v>
      </c>
      <c r="F130" s="17">
        <v>5000000</v>
      </c>
      <c r="G130" s="17">
        <v>4990.59</v>
      </c>
      <c r="H130" s="17">
        <v>0.54</v>
      </c>
    </row>
    <row r="131" spans="2:8" s="12" customFormat="1" x14ac:dyDescent="0.25">
      <c r="B131" s="12" t="s">
        <v>1086</v>
      </c>
      <c r="C131" s="27">
        <v>7.36</v>
      </c>
      <c r="D131" s="12" t="s">
        <v>220</v>
      </c>
      <c r="E131" s="12" t="s">
        <v>1087</v>
      </c>
      <c r="F131" s="17">
        <v>4000000</v>
      </c>
      <c r="G131" s="17">
        <v>4030.15</v>
      </c>
      <c r="H131" s="17">
        <v>0.43</v>
      </c>
    </row>
    <row r="132" spans="2:8" s="12" customFormat="1" x14ac:dyDescent="0.25">
      <c r="B132" s="12" t="s">
        <v>1337</v>
      </c>
      <c r="C132" s="27">
        <v>7.38</v>
      </c>
      <c r="D132" s="12" t="s">
        <v>220</v>
      </c>
      <c r="E132" s="12" t="s">
        <v>1338</v>
      </c>
      <c r="F132" s="17">
        <v>4000000</v>
      </c>
      <c r="G132" s="17">
        <v>4010.31</v>
      </c>
      <c r="H132" s="17">
        <v>0.43</v>
      </c>
    </row>
    <row r="133" spans="2:8" s="12" customFormat="1" x14ac:dyDescent="0.25">
      <c r="B133" s="12" t="s">
        <v>1509</v>
      </c>
      <c r="C133" s="27">
        <v>7.04</v>
      </c>
      <c r="D133" s="12" t="s">
        <v>220</v>
      </c>
      <c r="E133" s="12" t="s">
        <v>914</v>
      </c>
      <c r="F133" s="17">
        <v>3500000</v>
      </c>
      <c r="G133" s="17">
        <v>3531.44</v>
      </c>
      <c r="H133" s="17">
        <v>0.38</v>
      </c>
    </row>
    <row r="134" spans="2:8" s="12" customFormat="1" x14ac:dyDescent="0.25">
      <c r="B134" s="12" t="s">
        <v>1339</v>
      </c>
      <c r="C134" s="27">
        <v>7.4</v>
      </c>
      <c r="D134" s="12" t="s">
        <v>220</v>
      </c>
      <c r="E134" s="12" t="s">
        <v>1340</v>
      </c>
      <c r="F134" s="17">
        <v>2500000</v>
      </c>
      <c r="G134" s="17">
        <v>2524.52</v>
      </c>
      <c r="H134" s="17">
        <v>0.27</v>
      </c>
    </row>
    <row r="135" spans="2:8" s="12" customFormat="1" x14ac:dyDescent="0.25">
      <c r="B135" s="12" t="s">
        <v>1341</v>
      </c>
      <c r="C135" s="27">
        <v>7.37</v>
      </c>
      <c r="D135" s="12" t="s">
        <v>220</v>
      </c>
      <c r="E135" s="12" t="s">
        <v>1342</v>
      </c>
      <c r="F135" s="17">
        <v>2500000</v>
      </c>
      <c r="G135" s="17">
        <v>2519.9699999999998</v>
      </c>
      <c r="H135" s="17">
        <v>0.27</v>
      </c>
    </row>
    <row r="136" spans="2:8" s="12" customFormat="1" x14ac:dyDescent="0.25">
      <c r="B136" s="12" t="s">
        <v>1343</v>
      </c>
      <c r="C136" s="27">
        <v>7.36</v>
      </c>
      <c r="D136" s="12" t="s">
        <v>220</v>
      </c>
      <c r="E136" s="12" t="s">
        <v>1344</v>
      </c>
      <c r="F136" s="17">
        <v>2500000</v>
      </c>
      <c r="G136" s="17">
        <v>2518.2600000000002</v>
      </c>
      <c r="H136" s="17">
        <v>0.27</v>
      </c>
    </row>
    <row r="137" spans="2:8" s="12" customFormat="1" x14ac:dyDescent="0.25">
      <c r="B137" s="12" t="s">
        <v>1345</v>
      </c>
      <c r="C137" s="27">
        <v>7.14</v>
      </c>
      <c r="D137" s="12" t="s">
        <v>220</v>
      </c>
      <c r="E137" s="12" t="s">
        <v>1346</v>
      </c>
      <c r="F137" s="17">
        <v>2500000</v>
      </c>
      <c r="G137" s="17">
        <v>2491.12</v>
      </c>
      <c r="H137" s="17">
        <v>0.27</v>
      </c>
    </row>
    <row r="138" spans="2:8" s="12" customFormat="1" x14ac:dyDescent="0.25">
      <c r="B138" s="12" t="s">
        <v>1503</v>
      </c>
      <c r="C138" s="27">
        <v>6.99</v>
      </c>
      <c r="D138" s="12" t="s">
        <v>220</v>
      </c>
      <c r="E138" s="12" t="s">
        <v>1347</v>
      </c>
      <c r="F138" s="17">
        <v>2500000</v>
      </c>
      <c r="G138" s="17">
        <v>2438.02</v>
      </c>
      <c r="H138" s="17">
        <v>0.26</v>
      </c>
    </row>
    <row r="139" spans="2:8" s="12" customFormat="1" x14ac:dyDescent="0.25">
      <c r="B139" s="12" t="s">
        <v>1348</v>
      </c>
      <c r="C139" s="27">
        <v>7.38</v>
      </c>
      <c r="D139" s="12" t="s">
        <v>220</v>
      </c>
      <c r="E139" s="12" t="s">
        <v>1349</v>
      </c>
      <c r="F139" s="17">
        <v>2500000</v>
      </c>
      <c r="G139" s="17">
        <v>2390.5100000000002</v>
      </c>
      <c r="H139" s="17">
        <v>0.26</v>
      </c>
    </row>
    <row r="140" spans="2:8" s="12" customFormat="1" x14ac:dyDescent="0.25">
      <c r="B140" s="12" t="s">
        <v>1350</v>
      </c>
      <c r="C140" s="27">
        <v>7.37</v>
      </c>
      <c r="D140" s="12" t="s">
        <v>220</v>
      </c>
      <c r="E140" s="12" t="s">
        <v>1351</v>
      </c>
      <c r="F140" s="17">
        <v>2000000</v>
      </c>
      <c r="G140" s="17">
        <v>1938.32</v>
      </c>
      <c r="H140" s="17">
        <v>0.21</v>
      </c>
    </row>
    <row r="141" spans="2:8" s="12" customFormat="1" x14ac:dyDescent="0.25">
      <c r="B141" s="12" t="s">
        <v>1508</v>
      </c>
      <c r="C141" s="27">
        <v>7.04</v>
      </c>
      <c r="D141" s="12" t="s">
        <v>220</v>
      </c>
      <c r="E141" s="12" t="s">
        <v>1352</v>
      </c>
      <c r="F141" s="17">
        <v>500000</v>
      </c>
      <c r="G141" s="17">
        <v>499.22</v>
      </c>
      <c r="H141" s="17">
        <v>0.05</v>
      </c>
    </row>
    <row r="142" spans="2:8" s="12" customFormat="1" x14ac:dyDescent="0.25">
      <c r="B142" s="12" t="s">
        <v>1353</v>
      </c>
      <c r="C142" s="27">
        <v>7.38</v>
      </c>
      <c r="D142" s="12" t="s">
        <v>220</v>
      </c>
      <c r="E142" s="12" t="s">
        <v>1354</v>
      </c>
      <c r="F142" s="17">
        <v>500000</v>
      </c>
      <c r="G142" s="17">
        <v>488.27</v>
      </c>
      <c r="H142" s="17">
        <v>0.05</v>
      </c>
    </row>
    <row r="143" spans="2:8" s="12" customFormat="1" x14ac:dyDescent="0.25">
      <c r="B143" s="12" t="s">
        <v>1355</v>
      </c>
      <c r="C143" s="27">
        <v>7.39</v>
      </c>
      <c r="D143" s="12" t="s">
        <v>220</v>
      </c>
      <c r="E143" s="12" t="s">
        <v>1356</v>
      </c>
      <c r="F143" s="17">
        <v>221900</v>
      </c>
      <c r="G143" s="17">
        <v>223.59</v>
      </c>
      <c r="H143" s="17">
        <v>0.02</v>
      </c>
    </row>
    <row r="144" spans="2:8" s="12" customFormat="1" x14ac:dyDescent="0.25">
      <c r="B144" s="12" t="s">
        <v>1357</v>
      </c>
      <c r="C144" s="27">
        <v>7.4</v>
      </c>
      <c r="D144" s="12" t="s">
        <v>220</v>
      </c>
      <c r="E144" s="12" t="s">
        <v>1358</v>
      </c>
      <c r="F144" s="17">
        <v>14900</v>
      </c>
      <c r="G144" s="17">
        <v>15.26</v>
      </c>
      <c r="H144" s="17">
        <v>0</v>
      </c>
    </row>
    <row r="145" spans="2:8" s="12" customFormat="1" x14ac:dyDescent="0.25">
      <c r="B145" s="12" t="s">
        <v>1359</v>
      </c>
      <c r="C145" s="27">
        <v>7.41</v>
      </c>
      <c r="D145" s="12" t="s">
        <v>220</v>
      </c>
      <c r="E145" s="12" t="s">
        <v>1360</v>
      </c>
      <c r="F145" s="17">
        <v>3400</v>
      </c>
      <c r="G145" s="17">
        <v>3.47</v>
      </c>
      <c r="H145" s="17">
        <v>0</v>
      </c>
    </row>
    <row r="146" spans="2:8" s="12" customFormat="1" x14ac:dyDescent="0.25">
      <c r="B146" s="12" t="s">
        <v>931</v>
      </c>
      <c r="C146" s="27">
        <v>7.05</v>
      </c>
      <c r="D146" s="12" t="s">
        <v>220</v>
      </c>
      <c r="E146" s="12" t="s">
        <v>932</v>
      </c>
      <c r="F146" s="17">
        <v>1700</v>
      </c>
      <c r="G146" s="17">
        <v>1.59</v>
      </c>
      <c r="H146" s="17">
        <v>0</v>
      </c>
    </row>
    <row r="147" spans="2:8" s="12" customFormat="1" x14ac:dyDescent="0.25">
      <c r="B147" s="11" t="s">
        <v>222</v>
      </c>
      <c r="C147" s="62"/>
      <c r="D147" s="11"/>
      <c r="E147" s="11"/>
      <c r="F147" s="60"/>
      <c r="G147" s="60">
        <f>SUM(G121:G146)</f>
        <v>76928.239999999991</v>
      </c>
      <c r="H147" s="60">
        <f>SUM(H121:H146)</f>
        <v>8.27</v>
      </c>
    </row>
    <row r="148" spans="2:8" s="12" customFormat="1" x14ac:dyDescent="0.25">
      <c r="B148" s="11" t="s">
        <v>1361</v>
      </c>
      <c r="C148" s="27"/>
      <c r="F148" s="17"/>
      <c r="G148" s="17"/>
      <c r="H148" s="17"/>
    </row>
    <row r="149" spans="2:8" s="12" customFormat="1" x14ac:dyDescent="0.25">
      <c r="B149" s="12" t="s">
        <v>1362</v>
      </c>
      <c r="C149" s="27">
        <v>7.75</v>
      </c>
      <c r="D149" s="12" t="s">
        <v>508</v>
      </c>
      <c r="E149" s="12" t="s">
        <v>1363</v>
      </c>
      <c r="F149" s="17">
        <v>12500</v>
      </c>
      <c r="G149" s="17">
        <v>12462.64</v>
      </c>
      <c r="H149" s="17">
        <v>1.34</v>
      </c>
    </row>
    <row r="150" spans="2:8" s="12" customFormat="1" x14ac:dyDescent="0.25">
      <c r="B150" s="12" t="s">
        <v>1959</v>
      </c>
      <c r="C150" s="27">
        <v>7.84</v>
      </c>
      <c r="D150" s="12" t="s">
        <v>508</v>
      </c>
      <c r="E150" s="12" t="s">
        <v>1118</v>
      </c>
      <c r="F150" s="17">
        <v>1000</v>
      </c>
      <c r="G150" s="17">
        <v>9812.67</v>
      </c>
      <c r="H150" s="17">
        <v>1.06</v>
      </c>
    </row>
    <row r="151" spans="2:8" s="12" customFormat="1" x14ac:dyDescent="0.25">
      <c r="B151" s="12" t="s">
        <v>1364</v>
      </c>
      <c r="C151" s="27">
        <v>7.59</v>
      </c>
      <c r="D151" s="12" t="s">
        <v>508</v>
      </c>
      <c r="E151" s="12" t="s">
        <v>1365</v>
      </c>
      <c r="F151" s="17">
        <v>750</v>
      </c>
      <c r="G151" s="17">
        <v>7497.07</v>
      </c>
      <c r="H151" s="17">
        <v>0.81</v>
      </c>
    </row>
    <row r="152" spans="2:8" s="12" customFormat="1" x14ac:dyDescent="0.25">
      <c r="B152" s="12" t="s">
        <v>1966</v>
      </c>
      <c r="C152" s="27">
        <v>8.4</v>
      </c>
      <c r="D152" s="12" t="s">
        <v>1127</v>
      </c>
      <c r="E152" s="12" t="s">
        <v>1128</v>
      </c>
      <c r="F152" s="17">
        <v>7500</v>
      </c>
      <c r="G152" s="17">
        <v>7463.43</v>
      </c>
      <c r="H152" s="17">
        <v>0.8</v>
      </c>
    </row>
    <row r="153" spans="2:8" s="12" customFormat="1" x14ac:dyDescent="0.25">
      <c r="B153" s="12" t="s">
        <v>2030</v>
      </c>
      <c r="C153" s="27">
        <v>7.87</v>
      </c>
      <c r="D153" s="12" t="s">
        <v>508</v>
      </c>
      <c r="E153" s="12" t="s">
        <v>1366</v>
      </c>
      <c r="F153" s="17">
        <v>571</v>
      </c>
      <c r="G153" s="17">
        <v>6487.91</v>
      </c>
      <c r="H153" s="17">
        <v>0.7</v>
      </c>
    </row>
    <row r="154" spans="2:8" s="12" customFormat="1" x14ac:dyDescent="0.25">
      <c r="B154" s="12" t="s">
        <v>940</v>
      </c>
      <c r="C154" s="27">
        <v>8.3800000000000008</v>
      </c>
      <c r="D154" s="12" t="s">
        <v>521</v>
      </c>
      <c r="E154" s="12" t="s">
        <v>941</v>
      </c>
      <c r="F154" s="17">
        <v>6000</v>
      </c>
      <c r="G154" s="17">
        <v>5862.82</v>
      </c>
      <c r="H154" s="17">
        <v>0.63</v>
      </c>
    </row>
    <row r="155" spans="2:8" s="12" customFormat="1" x14ac:dyDescent="0.25">
      <c r="B155" s="12" t="s">
        <v>2031</v>
      </c>
      <c r="C155" s="27">
        <v>8.7899999999999991</v>
      </c>
      <c r="D155" s="12" t="s">
        <v>519</v>
      </c>
      <c r="E155" s="12" t="s">
        <v>1367</v>
      </c>
      <c r="F155" s="17">
        <v>5000</v>
      </c>
      <c r="G155" s="17">
        <v>5002.95</v>
      </c>
      <c r="H155" s="17">
        <v>0.54</v>
      </c>
    </row>
    <row r="156" spans="2:8" s="12" customFormat="1" x14ac:dyDescent="0.25">
      <c r="B156" s="12" t="s">
        <v>1368</v>
      </c>
      <c r="C156" s="27">
        <v>7.66</v>
      </c>
      <c r="D156" s="12" t="s">
        <v>508</v>
      </c>
      <c r="E156" s="12" t="s">
        <v>1369</v>
      </c>
      <c r="F156" s="17">
        <v>5000</v>
      </c>
      <c r="G156" s="17">
        <v>4991.74</v>
      </c>
      <c r="H156" s="17">
        <v>0.54</v>
      </c>
    </row>
    <row r="157" spans="2:8" s="12" customFormat="1" x14ac:dyDescent="0.25">
      <c r="B157" s="12" t="s">
        <v>1370</v>
      </c>
      <c r="C157" s="27">
        <v>7.65</v>
      </c>
      <c r="D157" s="12" t="s">
        <v>508</v>
      </c>
      <c r="E157" s="12" t="s">
        <v>1371</v>
      </c>
      <c r="F157" s="17">
        <v>500</v>
      </c>
      <c r="G157" s="17">
        <v>4978.9799999999996</v>
      </c>
      <c r="H157" s="17">
        <v>0.54</v>
      </c>
    </row>
    <row r="158" spans="2:8" s="12" customFormat="1" x14ac:dyDescent="0.25">
      <c r="B158" s="12" t="s">
        <v>1372</v>
      </c>
      <c r="C158" s="27">
        <v>7.76</v>
      </c>
      <c r="D158" s="12" t="s">
        <v>508</v>
      </c>
      <c r="E158" s="12" t="s">
        <v>1373</v>
      </c>
      <c r="F158" s="17">
        <v>500</v>
      </c>
      <c r="G158" s="17">
        <v>4971.6400000000003</v>
      </c>
      <c r="H158" s="17">
        <v>0.54</v>
      </c>
    </row>
    <row r="159" spans="2:8" s="12" customFormat="1" x14ac:dyDescent="0.25">
      <c r="B159" s="12" t="s">
        <v>2032</v>
      </c>
      <c r="C159" s="27">
        <v>8.0399999999999991</v>
      </c>
      <c r="D159" s="12" t="s">
        <v>508</v>
      </c>
      <c r="E159" s="12" t="s">
        <v>1374</v>
      </c>
      <c r="F159" s="17">
        <v>5000</v>
      </c>
      <c r="G159" s="17">
        <v>4959.4399999999996</v>
      </c>
      <c r="H159" s="17">
        <v>0.53</v>
      </c>
    </row>
    <row r="160" spans="2:8" s="12" customFormat="1" x14ac:dyDescent="0.25">
      <c r="B160" s="12" t="s">
        <v>2033</v>
      </c>
      <c r="C160" s="27">
        <v>7.72</v>
      </c>
      <c r="D160" s="12" t="s">
        <v>508</v>
      </c>
      <c r="E160" s="12" t="s">
        <v>1375</v>
      </c>
      <c r="F160" s="17">
        <v>500</v>
      </c>
      <c r="G160" s="17">
        <v>4860.1499999999996</v>
      </c>
      <c r="H160" s="17">
        <v>0.52</v>
      </c>
    </row>
    <row r="161" spans="2:8" s="12" customFormat="1" x14ac:dyDescent="0.25">
      <c r="B161" s="12" t="s">
        <v>1660</v>
      </c>
      <c r="C161" s="27">
        <v>7.9</v>
      </c>
      <c r="D161" s="12" t="s">
        <v>508</v>
      </c>
      <c r="E161" s="12" t="s">
        <v>513</v>
      </c>
      <c r="F161" s="17">
        <v>500</v>
      </c>
      <c r="G161" s="17">
        <v>4843.8100000000004</v>
      </c>
      <c r="H161" s="17">
        <v>0.52</v>
      </c>
    </row>
    <row r="162" spans="2:8" s="12" customFormat="1" x14ac:dyDescent="0.25">
      <c r="B162" s="12" t="s">
        <v>1376</v>
      </c>
      <c r="C162" s="27">
        <v>7.75</v>
      </c>
      <c r="D162" s="12" t="s">
        <v>508</v>
      </c>
      <c r="E162" s="12" t="s">
        <v>1377</v>
      </c>
      <c r="F162" s="17">
        <v>450</v>
      </c>
      <c r="G162" s="17">
        <v>4480.8</v>
      </c>
      <c r="H162" s="17">
        <v>0.48</v>
      </c>
    </row>
    <row r="163" spans="2:8" s="12" customFormat="1" x14ac:dyDescent="0.25">
      <c r="B163" s="12" t="s">
        <v>2034</v>
      </c>
      <c r="C163" s="27">
        <v>8.51</v>
      </c>
      <c r="D163" s="12" t="s">
        <v>1127</v>
      </c>
      <c r="E163" s="12" t="s">
        <v>1378</v>
      </c>
      <c r="F163" s="17">
        <v>400</v>
      </c>
      <c r="G163" s="17">
        <v>3985.03</v>
      </c>
      <c r="H163" s="17">
        <v>0.43</v>
      </c>
    </row>
    <row r="164" spans="2:8" s="12" customFormat="1" x14ac:dyDescent="0.25">
      <c r="B164" s="12" t="s">
        <v>2035</v>
      </c>
      <c r="C164" s="27">
        <v>7.68</v>
      </c>
      <c r="D164" s="12" t="s">
        <v>508</v>
      </c>
      <c r="E164" s="12" t="s">
        <v>1379</v>
      </c>
      <c r="F164" s="17">
        <v>343</v>
      </c>
      <c r="G164" s="17">
        <v>3446.48</v>
      </c>
      <c r="H164" s="17">
        <v>0.37</v>
      </c>
    </row>
    <row r="165" spans="2:8" s="12" customFormat="1" x14ac:dyDescent="0.25">
      <c r="B165" s="12" t="s">
        <v>2036</v>
      </c>
      <c r="C165" s="27">
        <v>7.6</v>
      </c>
      <c r="D165" s="12" t="s">
        <v>508</v>
      </c>
      <c r="E165" s="12" t="s">
        <v>1380</v>
      </c>
      <c r="F165" s="17">
        <v>3000</v>
      </c>
      <c r="G165" s="17">
        <v>2988.84</v>
      </c>
      <c r="H165" s="17">
        <v>0.32</v>
      </c>
    </row>
    <row r="166" spans="2:8" s="12" customFormat="1" x14ac:dyDescent="0.25">
      <c r="B166" s="12" t="s">
        <v>1381</v>
      </c>
      <c r="C166" s="27">
        <v>7.46</v>
      </c>
      <c r="D166" s="12" t="s">
        <v>508</v>
      </c>
      <c r="E166" s="12" t="s">
        <v>1382</v>
      </c>
      <c r="F166" s="17">
        <v>2500</v>
      </c>
      <c r="G166" s="17">
        <v>2517.86</v>
      </c>
      <c r="H166" s="17">
        <v>0.27</v>
      </c>
    </row>
    <row r="167" spans="2:8" s="12" customFormat="1" x14ac:dyDescent="0.25">
      <c r="B167" s="12" t="s">
        <v>2037</v>
      </c>
      <c r="C167" s="27">
        <v>7.71</v>
      </c>
      <c r="D167" s="12" t="s">
        <v>508</v>
      </c>
      <c r="E167" s="12" t="s">
        <v>1383</v>
      </c>
      <c r="F167" s="17">
        <v>2500</v>
      </c>
      <c r="G167" s="17">
        <v>2503.08</v>
      </c>
      <c r="H167" s="17">
        <v>0.27</v>
      </c>
    </row>
    <row r="168" spans="2:8" s="12" customFormat="1" x14ac:dyDescent="0.25">
      <c r="B168" s="12" t="s">
        <v>2038</v>
      </c>
      <c r="C168" s="27">
        <v>8.24</v>
      </c>
      <c r="D168" s="12" t="s">
        <v>1127</v>
      </c>
      <c r="E168" s="12" t="s">
        <v>1384</v>
      </c>
      <c r="F168" s="17">
        <v>2500</v>
      </c>
      <c r="G168" s="17">
        <v>2500.0500000000002</v>
      </c>
      <c r="H168" s="17">
        <v>0.27</v>
      </c>
    </row>
    <row r="169" spans="2:8" s="12" customFormat="1" x14ac:dyDescent="0.25">
      <c r="B169" s="12" t="s">
        <v>1960</v>
      </c>
      <c r="C169" s="27">
        <v>8.25</v>
      </c>
      <c r="D169" s="12" t="s">
        <v>508</v>
      </c>
      <c r="E169" s="12" t="s">
        <v>1119</v>
      </c>
      <c r="F169" s="17">
        <v>2500</v>
      </c>
      <c r="G169" s="17">
        <v>2498.31</v>
      </c>
      <c r="H169" s="17">
        <v>0.27</v>
      </c>
    </row>
    <row r="170" spans="2:8" s="12" customFormat="1" x14ac:dyDescent="0.25">
      <c r="B170" s="12" t="s">
        <v>2039</v>
      </c>
      <c r="C170" s="27">
        <v>8.7899999999999991</v>
      </c>
      <c r="D170" s="12" t="s">
        <v>519</v>
      </c>
      <c r="E170" s="12" t="s">
        <v>1385</v>
      </c>
      <c r="F170" s="17">
        <v>250</v>
      </c>
      <c r="G170" s="17">
        <v>2494.7399999999998</v>
      </c>
      <c r="H170" s="17">
        <v>0.27</v>
      </c>
    </row>
    <row r="171" spans="2:8" s="12" customFormat="1" x14ac:dyDescent="0.25">
      <c r="B171" s="12" t="s">
        <v>2040</v>
      </c>
      <c r="C171" s="27">
        <v>7.85</v>
      </c>
      <c r="D171" s="12" t="s">
        <v>508</v>
      </c>
      <c r="E171" s="12" t="s">
        <v>1386</v>
      </c>
      <c r="F171" s="17">
        <v>250</v>
      </c>
      <c r="G171" s="17">
        <v>2492.7399999999998</v>
      </c>
      <c r="H171" s="17">
        <v>0.27</v>
      </c>
    </row>
    <row r="172" spans="2:8" s="12" customFormat="1" x14ac:dyDescent="0.25">
      <c r="B172" s="12" t="s">
        <v>1387</v>
      </c>
      <c r="C172" s="27">
        <v>7.75</v>
      </c>
      <c r="D172" s="12" t="s">
        <v>508</v>
      </c>
      <c r="E172" s="12" t="s">
        <v>1388</v>
      </c>
      <c r="F172" s="17">
        <v>2500</v>
      </c>
      <c r="G172" s="17">
        <v>2486.2199999999998</v>
      </c>
      <c r="H172" s="17">
        <v>0.27</v>
      </c>
    </row>
    <row r="173" spans="2:8" s="12" customFormat="1" x14ac:dyDescent="0.25">
      <c r="B173" s="12" t="s">
        <v>2041</v>
      </c>
      <c r="C173" s="27">
        <v>7.63</v>
      </c>
      <c r="D173" s="12" t="s">
        <v>508</v>
      </c>
      <c r="E173" s="12" t="s">
        <v>1389</v>
      </c>
      <c r="F173" s="17">
        <v>250</v>
      </c>
      <c r="G173" s="17">
        <v>2485.1999999999998</v>
      </c>
      <c r="H173" s="17">
        <v>0.27</v>
      </c>
    </row>
    <row r="174" spans="2:8" s="12" customFormat="1" x14ac:dyDescent="0.25">
      <c r="B174" s="12" t="s">
        <v>2042</v>
      </c>
      <c r="C174" s="27">
        <v>8.08</v>
      </c>
      <c r="D174" s="12" t="s">
        <v>508</v>
      </c>
      <c r="E174" s="12" t="s">
        <v>1390</v>
      </c>
      <c r="F174" s="17">
        <v>250</v>
      </c>
      <c r="G174" s="17">
        <v>2479.06</v>
      </c>
      <c r="H174" s="17">
        <v>0.27</v>
      </c>
    </row>
    <row r="175" spans="2:8" s="12" customFormat="1" x14ac:dyDescent="0.25">
      <c r="B175" s="12" t="s">
        <v>2043</v>
      </c>
      <c r="C175" s="27">
        <v>9.16</v>
      </c>
      <c r="D175" s="12" t="s">
        <v>519</v>
      </c>
      <c r="E175" s="12" t="s">
        <v>1391</v>
      </c>
      <c r="F175" s="17">
        <v>2500</v>
      </c>
      <c r="G175" s="17">
        <v>2473.6999999999998</v>
      </c>
      <c r="H175" s="17">
        <v>0.27</v>
      </c>
    </row>
    <row r="176" spans="2:8" s="12" customFormat="1" x14ac:dyDescent="0.25">
      <c r="B176" s="12" t="s">
        <v>2044</v>
      </c>
      <c r="C176" s="27">
        <v>8.19</v>
      </c>
      <c r="D176" s="12" t="s">
        <v>508</v>
      </c>
      <c r="E176" s="12" t="s">
        <v>1392</v>
      </c>
      <c r="F176" s="17">
        <v>250</v>
      </c>
      <c r="G176" s="17">
        <v>2472.81</v>
      </c>
      <c r="H176" s="17">
        <v>0.27</v>
      </c>
    </row>
    <row r="177" spans="2:8" s="12" customFormat="1" x14ac:dyDescent="0.25">
      <c r="B177" s="12" t="s">
        <v>2045</v>
      </c>
      <c r="C177" s="27">
        <v>7.88</v>
      </c>
      <c r="D177" s="12" t="s">
        <v>508</v>
      </c>
      <c r="E177" s="12" t="s">
        <v>1393</v>
      </c>
      <c r="F177" s="17">
        <v>250</v>
      </c>
      <c r="G177" s="17">
        <v>2460.0500000000002</v>
      </c>
      <c r="H177" s="17">
        <v>0.27</v>
      </c>
    </row>
    <row r="178" spans="2:8" s="12" customFormat="1" x14ac:dyDescent="0.25">
      <c r="B178" s="12" t="s">
        <v>2046</v>
      </c>
      <c r="C178" s="27">
        <v>7.92</v>
      </c>
      <c r="D178" s="12" t="s">
        <v>508</v>
      </c>
      <c r="E178" s="12" t="s">
        <v>1394</v>
      </c>
      <c r="F178" s="17">
        <v>250</v>
      </c>
      <c r="G178" s="17">
        <v>2415.3200000000002</v>
      </c>
      <c r="H178" s="17">
        <v>0.26</v>
      </c>
    </row>
    <row r="179" spans="2:8" s="12" customFormat="1" x14ac:dyDescent="0.25">
      <c r="B179" s="12" t="s">
        <v>1395</v>
      </c>
      <c r="C179" s="27">
        <v>7.54</v>
      </c>
      <c r="D179" s="12" t="s">
        <v>508</v>
      </c>
      <c r="E179" s="12" t="s">
        <v>1396</v>
      </c>
      <c r="F179" s="17">
        <v>250</v>
      </c>
      <c r="G179" s="17">
        <v>2409.6</v>
      </c>
      <c r="H179" s="17">
        <v>0.26</v>
      </c>
    </row>
    <row r="180" spans="2:8" s="12" customFormat="1" x14ac:dyDescent="0.25">
      <c r="B180" s="12" t="s">
        <v>2047</v>
      </c>
      <c r="C180" s="27">
        <v>7.91</v>
      </c>
      <c r="D180" s="12" t="s">
        <v>508</v>
      </c>
      <c r="E180" s="12" t="s">
        <v>1397</v>
      </c>
      <c r="F180" s="17">
        <v>200</v>
      </c>
      <c r="G180" s="17">
        <v>2020.11</v>
      </c>
      <c r="H180" s="17">
        <v>0.22</v>
      </c>
    </row>
    <row r="181" spans="2:8" s="12" customFormat="1" x14ac:dyDescent="0.25">
      <c r="B181" s="12" t="s">
        <v>2048</v>
      </c>
      <c r="C181" s="27">
        <v>7.66</v>
      </c>
      <c r="D181" s="12" t="s">
        <v>508</v>
      </c>
      <c r="E181" s="12" t="s">
        <v>1398</v>
      </c>
      <c r="F181" s="17">
        <v>2000</v>
      </c>
      <c r="G181" s="17">
        <v>1999.84</v>
      </c>
      <c r="H181" s="17">
        <v>0.22</v>
      </c>
    </row>
    <row r="182" spans="2:8" s="12" customFormat="1" x14ac:dyDescent="0.25">
      <c r="B182" s="12" t="s">
        <v>2049</v>
      </c>
      <c r="C182" s="27">
        <v>8.44</v>
      </c>
      <c r="D182" s="12" t="s">
        <v>1399</v>
      </c>
      <c r="E182" s="12" t="s">
        <v>1400</v>
      </c>
      <c r="F182" s="17">
        <v>200</v>
      </c>
      <c r="G182" s="17">
        <v>1983.21</v>
      </c>
      <c r="H182" s="17">
        <v>0.21</v>
      </c>
    </row>
    <row r="183" spans="2:8" s="12" customFormat="1" x14ac:dyDescent="0.25">
      <c r="B183" s="12" t="s">
        <v>2050</v>
      </c>
      <c r="C183" s="27">
        <v>8.17</v>
      </c>
      <c r="D183" s="12" t="s">
        <v>508</v>
      </c>
      <c r="E183" s="12" t="s">
        <v>1401</v>
      </c>
      <c r="F183" s="17">
        <v>200</v>
      </c>
      <c r="G183" s="17">
        <v>1982.55</v>
      </c>
      <c r="H183" s="17">
        <v>0.21</v>
      </c>
    </row>
    <row r="184" spans="2:8" s="12" customFormat="1" x14ac:dyDescent="0.25">
      <c r="B184" s="12" t="s">
        <v>2051</v>
      </c>
      <c r="C184" s="27">
        <v>7.83</v>
      </c>
      <c r="D184" s="12" t="s">
        <v>508</v>
      </c>
      <c r="E184" s="12" t="s">
        <v>1402</v>
      </c>
      <c r="F184" s="17">
        <v>150</v>
      </c>
      <c r="G184" s="17">
        <v>1505.68</v>
      </c>
      <c r="H184" s="17">
        <v>0.16</v>
      </c>
    </row>
    <row r="185" spans="2:8" s="12" customFormat="1" x14ac:dyDescent="0.25">
      <c r="B185" s="12" t="s">
        <v>1403</v>
      </c>
      <c r="C185" s="27">
        <v>7.76</v>
      </c>
      <c r="D185" s="12" t="s">
        <v>508</v>
      </c>
      <c r="E185" s="12" t="s">
        <v>1404</v>
      </c>
      <c r="F185" s="17">
        <v>150</v>
      </c>
      <c r="G185" s="17">
        <v>1493.12</v>
      </c>
      <c r="H185" s="17">
        <v>0.16</v>
      </c>
    </row>
    <row r="186" spans="2:8" s="12" customFormat="1" x14ac:dyDescent="0.25">
      <c r="B186" s="12" t="s">
        <v>2052</v>
      </c>
      <c r="C186" s="27">
        <v>8.51</v>
      </c>
      <c r="D186" s="12" t="s">
        <v>1127</v>
      </c>
      <c r="E186" s="12" t="s">
        <v>1405</v>
      </c>
      <c r="F186" s="17">
        <v>150</v>
      </c>
      <c r="G186" s="17">
        <v>1490.69</v>
      </c>
      <c r="H186" s="17">
        <v>0.16</v>
      </c>
    </row>
    <row r="187" spans="2:8" s="12" customFormat="1" x14ac:dyDescent="0.25">
      <c r="B187" s="12" t="s">
        <v>1406</v>
      </c>
      <c r="C187" s="27">
        <v>7.75</v>
      </c>
      <c r="D187" s="12" t="s">
        <v>508</v>
      </c>
      <c r="E187" s="12" t="s">
        <v>1407</v>
      </c>
      <c r="F187" s="17">
        <v>1000</v>
      </c>
      <c r="G187" s="17">
        <v>993.1</v>
      </c>
      <c r="H187" s="17">
        <v>0.11</v>
      </c>
    </row>
    <row r="188" spans="2:8" s="12" customFormat="1" x14ac:dyDescent="0.25">
      <c r="B188" s="12" t="s">
        <v>1662</v>
      </c>
      <c r="C188" s="27">
        <v>7.79</v>
      </c>
      <c r="D188" s="12" t="s">
        <v>508</v>
      </c>
      <c r="E188" s="12" t="s">
        <v>515</v>
      </c>
      <c r="F188" s="17">
        <v>100</v>
      </c>
      <c r="G188" s="17">
        <v>864.29</v>
      </c>
      <c r="H188" s="17">
        <v>0.09</v>
      </c>
    </row>
    <row r="189" spans="2:8" s="12" customFormat="1" x14ac:dyDescent="0.25">
      <c r="B189" s="12" t="s">
        <v>2053</v>
      </c>
      <c r="C189" s="27">
        <v>8.3800000000000008</v>
      </c>
      <c r="D189" s="12" t="s">
        <v>508</v>
      </c>
      <c r="E189" s="12" t="s">
        <v>1408</v>
      </c>
      <c r="F189" s="17">
        <v>50</v>
      </c>
      <c r="G189" s="17">
        <v>563.5</v>
      </c>
      <c r="H189" s="17">
        <v>0.06</v>
      </c>
    </row>
    <row r="190" spans="2:8" s="12" customFormat="1" x14ac:dyDescent="0.25">
      <c r="B190" s="12" t="s">
        <v>2054</v>
      </c>
      <c r="C190" s="27">
        <v>7.53</v>
      </c>
      <c r="D190" s="12" t="s">
        <v>508</v>
      </c>
      <c r="E190" s="12" t="s">
        <v>1409</v>
      </c>
      <c r="F190" s="17">
        <v>50</v>
      </c>
      <c r="G190" s="17">
        <v>505.74</v>
      </c>
      <c r="H190" s="17">
        <v>0.05</v>
      </c>
    </row>
    <row r="191" spans="2:8" s="12" customFormat="1" x14ac:dyDescent="0.25">
      <c r="B191" s="12" t="s">
        <v>2055</v>
      </c>
      <c r="C191" s="27">
        <v>7.49</v>
      </c>
      <c r="D191" s="12" t="s">
        <v>508</v>
      </c>
      <c r="E191" s="12" t="s">
        <v>1410</v>
      </c>
      <c r="F191" s="17">
        <v>50</v>
      </c>
      <c r="G191" s="17">
        <v>505.58</v>
      </c>
      <c r="H191" s="17">
        <v>0.05</v>
      </c>
    </row>
    <row r="192" spans="2:8" s="12" customFormat="1" x14ac:dyDescent="0.25">
      <c r="B192" s="12" t="s">
        <v>1664</v>
      </c>
      <c r="C192" s="27">
        <v>8.7899999999999991</v>
      </c>
      <c r="D192" s="12" t="s">
        <v>519</v>
      </c>
      <c r="E192" s="12" t="s">
        <v>520</v>
      </c>
      <c r="F192" s="17">
        <v>50</v>
      </c>
      <c r="G192" s="17">
        <v>498.26</v>
      </c>
      <c r="H192" s="17">
        <v>0.05</v>
      </c>
    </row>
    <row r="193" spans="2:8" s="12" customFormat="1" x14ac:dyDescent="0.25">
      <c r="B193" s="12" t="s">
        <v>2056</v>
      </c>
      <c r="C193" s="27">
        <v>7.49</v>
      </c>
      <c r="D193" s="12" t="s">
        <v>521</v>
      </c>
      <c r="E193" s="12" t="s">
        <v>1411</v>
      </c>
      <c r="F193" s="17">
        <v>250</v>
      </c>
      <c r="G193" s="17">
        <v>494.18</v>
      </c>
      <c r="H193" s="17">
        <v>0.05</v>
      </c>
    </row>
    <row r="194" spans="2:8" s="12" customFormat="1" x14ac:dyDescent="0.25">
      <c r="B194" s="12" t="s">
        <v>1663</v>
      </c>
      <c r="C194" s="27">
        <v>7.79</v>
      </c>
      <c r="D194" s="12" t="s">
        <v>508</v>
      </c>
      <c r="E194" s="12" t="s">
        <v>516</v>
      </c>
      <c r="F194" s="17">
        <v>30</v>
      </c>
      <c r="G194" s="17">
        <v>253.13</v>
      </c>
      <c r="H194" s="17">
        <v>0.03</v>
      </c>
    </row>
    <row r="195" spans="2:8" s="12" customFormat="1" x14ac:dyDescent="0.25">
      <c r="B195" s="12" t="s">
        <v>2057</v>
      </c>
      <c r="C195" s="27">
        <v>7.79</v>
      </c>
      <c r="D195" s="12" t="s">
        <v>508</v>
      </c>
      <c r="E195" s="12" t="s">
        <v>1412</v>
      </c>
      <c r="F195" s="17">
        <v>20</v>
      </c>
      <c r="G195" s="17">
        <v>153.62</v>
      </c>
      <c r="H195" s="17">
        <v>0.02</v>
      </c>
    </row>
    <row r="196" spans="2:8" s="12" customFormat="1" x14ac:dyDescent="0.25">
      <c r="B196" s="11" t="s">
        <v>525</v>
      </c>
      <c r="C196" s="62"/>
      <c r="D196" s="11"/>
      <c r="E196" s="11"/>
      <c r="F196" s="60"/>
      <c r="G196" s="60">
        <f>SUM(G148:G195)</f>
        <v>151091.73999999993</v>
      </c>
      <c r="H196" s="60">
        <f>SUM(H148:H195)</f>
        <v>16.28</v>
      </c>
    </row>
    <row r="197" spans="2:8" s="12" customFormat="1" x14ac:dyDescent="0.25">
      <c r="B197" s="11" t="s">
        <v>223</v>
      </c>
      <c r="C197" s="27"/>
      <c r="F197" s="17"/>
      <c r="G197" s="17"/>
      <c r="H197" s="17"/>
    </row>
    <row r="198" spans="2:8" s="12" customFormat="1" x14ac:dyDescent="0.25">
      <c r="B198" s="12" t="s">
        <v>1502</v>
      </c>
      <c r="C198" s="27">
        <v>6.9</v>
      </c>
      <c r="D198" s="12" t="s">
        <v>224</v>
      </c>
      <c r="E198" s="12" t="s">
        <v>226</v>
      </c>
      <c r="F198" s="17">
        <v>5000000</v>
      </c>
      <c r="G198" s="17">
        <v>4943</v>
      </c>
      <c r="H198" s="17">
        <v>0.53</v>
      </c>
    </row>
    <row r="199" spans="2:8" s="12" customFormat="1" x14ac:dyDescent="0.25">
      <c r="B199" s="12" t="s">
        <v>2058</v>
      </c>
      <c r="C199" s="27">
        <v>8.26</v>
      </c>
      <c r="D199" s="12" t="s">
        <v>225</v>
      </c>
      <c r="E199" s="12" t="s">
        <v>1413</v>
      </c>
      <c r="F199" s="17">
        <v>1000</v>
      </c>
      <c r="G199" s="17">
        <v>4783.4399999999996</v>
      </c>
      <c r="H199" s="17">
        <v>0.52</v>
      </c>
    </row>
    <row r="200" spans="2:8" s="12" customFormat="1" x14ac:dyDescent="0.25">
      <c r="B200" s="12" t="s">
        <v>2059</v>
      </c>
      <c r="C200" s="27">
        <v>7.35</v>
      </c>
      <c r="D200" s="12" t="s">
        <v>225</v>
      </c>
      <c r="E200" s="12" t="s">
        <v>1414</v>
      </c>
      <c r="F200" s="17">
        <v>500</v>
      </c>
      <c r="G200" s="17">
        <v>2498.4899999999998</v>
      </c>
      <c r="H200" s="17">
        <v>0.27</v>
      </c>
    </row>
    <row r="201" spans="2:8" s="12" customFormat="1" x14ac:dyDescent="0.25">
      <c r="B201" s="12" t="s">
        <v>2060</v>
      </c>
      <c r="C201" s="27">
        <v>7.04</v>
      </c>
      <c r="D201" s="12" t="s">
        <v>225</v>
      </c>
      <c r="E201" s="12" t="s">
        <v>1415</v>
      </c>
      <c r="F201" s="17">
        <v>300</v>
      </c>
      <c r="G201" s="17">
        <v>1497.11</v>
      </c>
      <c r="H201" s="17">
        <v>0.16</v>
      </c>
    </row>
    <row r="202" spans="2:8" s="12" customFormat="1" x14ac:dyDescent="0.25">
      <c r="B202" s="11" t="s">
        <v>229</v>
      </c>
      <c r="C202" s="62"/>
      <c r="D202" s="11"/>
      <c r="E202" s="11"/>
      <c r="F202" s="60"/>
      <c r="G202" s="60">
        <f>SUM(G197:G201)</f>
        <v>13722.039999999999</v>
      </c>
      <c r="H202" s="60">
        <f>SUM(H197:H201)</f>
        <v>1.48</v>
      </c>
    </row>
    <row r="203" spans="2:8" s="12" customFormat="1" x14ac:dyDescent="0.25">
      <c r="B203" s="11" t="s">
        <v>230</v>
      </c>
      <c r="C203" s="62"/>
      <c r="D203" s="11"/>
      <c r="E203" s="11"/>
      <c r="F203" s="60"/>
      <c r="G203" s="60">
        <v>50883.72</v>
      </c>
      <c r="H203" s="60">
        <v>5.49</v>
      </c>
    </row>
    <row r="204" spans="2:8" s="12" customFormat="1" x14ac:dyDescent="0.25">
      <c r="B204" s="11" t="s">
        <v>157</v>
      </c>
      <c r="C204" s="62"/>
      <c r="D204" s="11"/>
      <c r="E204" s="11"/>
      <c r="F204" s="60"/>
      <c r="G204" s="60">
        <f>G203+G202+G196+G147+G120+G117+G114</f>
        <v>915969.81000000017</v>
      </c>
      <c r="H204" s="60">
        <f>H203+H202+H196+H147+H120+H117+H114</f>
        <v>98.69</v>
      </c>
    </row>
    <row r="205" spans="2:8" s="12" customFormat="1" x14ac:dyDescent="0.25">
      <c r="B205" s="11" t="s">
        <v>231</v>
      </c>
      <c r="C205" s="62"/>
      <c r="D205" s="11"/>
      <c r="E205" s="11"/>
      <c r="F205" s="60"/>
      <c r="G205" s="60">
        <f>G206-G204</f>
        <v>11600.476158749778</v>
      </c>
      <c r="H205" s="60">
        <f>H206-H204</f>
        <v>1.3100000000000023</v>
      </c>
    </row>
    <row r="206" spans="2:8" s="12" customFormat="1" x14ac:dyDescent="0.25">
      <c r="B206" s="11" t="s">
        <v>159</v>
      </c>
      <c r="C206" s="62"/>
      <c r="D206" s="11"/>
      <c r="E206" s="11"/>
      <c r="F206" s="60"/>
      <c r="G206" s="60">
        <v>927570.28615874995</v>
      </c>
      <c r="H206" s="60">
        <v>100</v>
      </c>
    </row>
    <row r="207" spans="2:8" s="12" customFormat="1" x14ac:dyDescent="0.25">
      <c r="B207" s="12" t="s">
        <v>160</v>
      </c>
      <c r="C207" s="27"/>
      <c r="F207" s="17"/>
      <c r="G207" s="17"/>
      <c r="H207" s="17"/>
    </row>
    <row r="208" spans="2:8" s="12" customFormat="1" x14ac:dyDescent="0.25">
      <c r="B208" s="11" t="s">
        <v>161</v>
      </c>
      <c r="C208" s="27"/>
      <c r="F208" s="17"/>
      <c r="G208" s="17"/>
      <c r="H208" s="17"/>
    </row>
    <row r="209" spans="2:8" s="12" customFormat="1" x14ac:dyDescent="0.25">
      <c r="B209" s="11" t="s">
        <v>1501</v>
      </c>
      <c r="C209" s="27"/>
      <c r="F209" s="17"/>
      <c r="G209" s="17"/>
      <c r="H209" s="17"/>
    </row>
    <row r="210" spans="2:8" s="12" customFormat="1" x14ac:dyDescent="0.25">
      <c r="B210" s="11" t="s">
        <v>162</v>
      </c>
      <c r="C210" s="27" t="s">
        <v>163</v>
      </c>
      <c r="F210" s="17"/>
      <c r="G210" s="17"/>
      <c r="H210" s="17"/>
    </row>
    <row r="211" spans="2:8" s="12" customFormat="1" x14ac:dyDescent="0.25">
      <c r="B211" s="11" t="s">
        <v>166</v>
      </c>
      <c r="C211" s="27" t="s">
        <v>165</v>
      </c>
      <c r="F211" s="17"/>
      <c r="G211" s="17"/>
      <c r="H211" s="17"/>
    </row>
    <row r="212" spans="2:8" s="12" customFormat="1" x14ac:dyDescent="0.25">
      <c r="B212" s="11" t="s">
        <v>167</v>
      </c>
      <c r="C212" s="27" t="s">
        <v>165</v>
      </c>
      <c r="F212" s="17"/>
      <c r="G212" s="17"/>
      <c r="H212" s="17"/>
    </row>
    <row r="213" spans="2:8" s="12" customFormat="1" x14ac:dyDescent="0.25">
      <c r="B213" s="11" t="s">
        <v>168</v>
      </c>
      <c r="C213" s="27" t="s">
        <v>169</v>
      </c>
      <c r="F213" s="17"/>
      <c r="G213" s="17"/>
      <c r="H213" s="17"/>
    </row>
    <row r="214" spans="2:8" s="12" customFormat="1" x14ac:dyDescent="0.25">
      <c r="B214" s="11" t="s">
        <v>1416</v>
      </c>
      <c r="C214" s="62"/>
      <c r="F214" s="17"/>
      <c r="G214" s="17"/>
      <c r="H214" s="17"/>
    </row>
    <row r="215" spans="2:8" s="12" customFormat="1" x14ac:dyDescent="0.25">
      <c r="B215" s="11" t="s">
        <v>1417</v>
      </c>
      <c r="C215" s="62"/>
      <c r="F215" s="17"/>
      <c r="G215" s="17"/>
      <c r="H215" s="17"/>
    </row>
    <row r="216" spans="2:8" s="12" customFormat="1" x14ac:dyDescent="0.25">
      <c r="B216" s="11" t="s">
        <v>1418</v>
      </c>
      <c r="C216" s="62"/>
      <c r="F216" s="17"/>
      <c r="G216" s="17"/>
      <c r="H216" s="17"/>
    </row>
    <row r="217" spans="2:8" s="12" customFormat="1" x14ac:dyDescent="0.25">
      <c r="B217" s="11" t="s">
        <v>1419</v>
      </c>
      <c r="C217" s="62"/>
      <c r="F217" s="17"/>
      <c r="G217" s="17"/>
      <c r="H217" s="17"/>
    </row>
    <row r="218" spans="2:8" s="12" customFormat="1" x14ac:dyDescent="0.25">
      <c r="B218" s="11" t="s">
        <v>1420</v>
      </c>
      <c r="C218" s="62"/>
      <c r="F218" s="17"/>
      <c r="G218" s="17"/>
      <c r="H218" s="17"/>
    </row>
    <row r="219" spans="2:8" s="12" customFormat="1" x14ac:dyDescent="0.25">
      <c r="B219" s="11" t="s">
        <v>1421</v>
      </c>
      <c r="C219" s="62"/>
      <c r="F219" s="17"/>
      <c r="G219" s="17"/>
      <c r="H219" s="17"/>
    </row>
    <row r="220" spans="2:8" s="12" customFormat="1" x14ac:dyDescent="0.25">
      <c r="B220" s="11" t="s">
        <v>1422</v>
      </c>
      <c r="C220" s="62"/>
      <c r="F220" s="17"/>
      <c r="G220" s="17"/>
      <c r="H220" s="17"/>
    </row>
    <row r="221" spans="2:8" s="12" customFormat="1" x14ac:dyDescent="0.25">
      <c r="B221" s="11" t="s">
        <v>1423</v>
      </c>
      <c r="C221" s="62"/>
      <c r="F221" s="17"/>
      <c r="G221" s="17"/>
      <c r="H221" s="17"/>
    </row>
    <row r="222" spans="2:8" s="12" customFormat="1" x14ac:dyDescent="0.25">
      <c r="B222" s="11" t="s">
        <v>3523</v>
      </c>
      <c r="C222" s="62"/>
      <c r="F222" s="17"/>
      <c r="G222" s="17"/>
      <c r="H222" s="17"/>
    </row>
    <row r="223" spans="2:8" s="12" customFormat="1" x14ac:dyDescent="0.25">
      <c r="B223" s="12" t="s">
        <v>174</v>
      </c>
      <c r="C223" s="27"/>
      <c r="F223" s="17"/>
      <c r="G223" s="17"/>
      <c r="H223" s="17"/>
    </row>
    <row r="224" spans="2:8" s="12" customFormat="1" x14ac:dyDescent="0.25">
      <c r="B224" s="12" t="s">
        <v>234</v>
      </c>
      <c r="C224" s="27"/>
      <c r="F224" s="17"/>
      <c r="G224" s="17"/>
      <c r="H224" s="17"/>
    </row>
    <row r="225" spans="2:8" s="12" customFormat="1" x14ac:dyDescent="0.25">
      <c r="B225" s="11" t="s">
        <v>3505</v>
      </c>
      <c r="C225" s="27"/>
      <c r="F225" s="17"/>
      <c r="G225" s="17"/>
      <c r="H225" s="17"/>
    </row>
    <row r="227" spans="2:8" s="12" customFormat="1" x14ac:dyDescent="0.25">
      <c r="B227" s="6" t="s">
        <v>1500</v>
      </c>
      <c r="C227" s="7"/>
      <c r="F227" s="17"/>
      <c r="G227" s="17"/>
      <c r="H227" s="17"/>
    </row>
    <row r="228" spans="2:8" s="12" customFormat="1" ht="30" x14ac:dyDescent="0.25">
      <c r="B228" s="6" t="s">
        <v>235</v>
      </c>
      <c r="C228" s="8" t="s">
        <v>236</v>
      </c>
      <c r="F228" s="17"/>
      <c r="G228" s="17"/>
      <c r="H228" s="17"/>
    </row>
    <row r="229" spans="2:8" s="12" customFormat="1" x14ac:dyDescent="0.25">
      <c r="B229" s="156" t="s">
        <v>237</v>
      </c>
      <c r="C229" s="220">
        <v>0</v>
      </c>
      <c r="F229" s="17"/>
      <c r="G229" s="17"/>
      <c r="H229" s="17"/>
    </row>
    <row r="230" spans="2:8" s="12" customFormat="1" x14ac:dyDescent="0.25">
      <c r="B230" s="156" t="s">
        <v>238</v>
      </c>
      <c r="C230" s="220">
        <v>0</v>
      </c>
      <c r="F230" s="17"/>
      <c r="G230" s="17"/>
      <c r="H230" s="17"/>
    </row>
    <row r="231" spans="2:8" s="12" customFormat="1" x14ac:dyDescent="0.25">
      <c r="B231" s="156" t="s">
        <v>239</v>
      </c>
      <c r="C231" s="220">
        <v>44500</v>
      </c>
      <c r="F231" s="17"/>
      <c r="G231" s="17"/>
      <c r="H231" s="17"/>
    </row>
    <row r="232" spans="2:8" s="12" customFormat="1" x14ac:dyDescent="0.25">
      <c r="B232" s="156" t="s">
        <v>240</v>
      </c>
      <c r="C232" s="220">
        <v>5000</v>
      </c>
      <c r="F232" s="17"/>
      <c r="G232" s="17"/>
      <c r="H232" s="17"/>
    </row>
    <row r="233" spans="2:8" s="12" customFormat="1" x14ac:dyDescent="0.25">
      <c r="B233" s="156" t="s">
        <v>241</v>
      </c>
      <c r="C233" s="220">
        <v>0</v>
      </c>
      <c r="F233" s="17"/>
      <c r="G233" s="17"/>
      <c r="H233" s="17"/>
    </row>
    <row r="234" spans="2:8" s="12" customFormat="1" x14ac:dyDescent="0.25">
      <c r="B234" s="156" t="s">
        <v>242</v>
      </c>
      <c r="C234" s="220">
        <v>0</v>
      </c>
      <c r="F234" s="17"/>
      <c r="G234" s="17"/>
      <c r="H234" s="17"/>
    </row>
    <row r="235" spans="2:8" s="12" customFormat="1" x14ac:dyDescent="0.25">
      <c r="B235" s="6" t="s">
        <v>243</v>
      </c>
      <c r="C235" s="215">
        <v>49500</v>
      </c>
      <c r="F235" s="17"/>
      <c r="G235" s="17"/>
      <c r="H235" s="17"/>
    </row>
    <row r="237" spans="2:8" s="12" customFormat="1" x14ac:dyDescent="0.25">
      <c r="B237" s="156" t="s">
        <v>175</v>
      </c>
      <c r="C237" s="2"/>
      <c r="D237" s="156"/>
      <c r="F237" s="17"/>
      <c r="G237" s="17"/>
      <c r="H237" s="17"/>
    </row>
    <row r="238" spans="2:8" s="12" customFormat="1" ht="30" x14ac:dyDescent="0.25">
      <c r="B238" s="4" t="s">
        <v>176</v>
      </c>
      <c r="C238" s="3" t="s">
        <v>177</v>
      </c>
      <c r="D238" s="4" t="s">
        <v>178</v>
      </c>
      <c r="F238" s="17"/>
      <c r="G238" s="17"/>
      <c r="H238" s="17"/>
    </row>
    <row r="239" spans="2:8" s="12" customFormat="1" x14ac:dyDescent="0.25">
      <c r="B239" s="156" t="s">
        <v>165</v>
      </c>
      <c r="C239" s="2" t="s">
        <v>165</v>
      </c>
      <c r="D239" s="156" t="s">
        <v>165</v>
      </c>
      <c r="F239" s="17"/>
      <c r="G239" s="17"/>
      <c r="H239" s="17"/>
    </row>
    <row r="241" spans="2:8" s="12" customFormat="1" x14ac:dyDescent="0.25">
      <c r="B241" s="11" t="s">
        <v>179</v>
      </c>
      <c r="C241" s="222">
        <v>45443</v>
      </c>
      <c r="F241" s="17"/>
      <c r="G241" s="17"/>
      <c r="H241" s="17"/>
    </row>
    <row r="242" spans="2:8" s="12" customFormat="1" x14ac:dyDescent="0.25">
      <c r="B242" s="6" t="s">
        <v>180</v>
      </c>
      <c r="C242" s="7" t="s">
        <v>181</v>
      </c>
      <c r="D242" s="6" t="s">
        <v>182</v>
      </c>
      <c r="E242" s="64" t="s">
        <v>183</v>
      </c>
      <c r="F242" s="223" t="s">
        <v>184</v>
      </c>
      <c r="G242" s="60"/>
      <c r="H242" s="17"/>
    </row>
    <row r="243" spans="2:8" s="12" customFormat="1" x14ac:dyDescent="0.25">
      <c r="B243" s="156" t="s">
        <v>2061</v>
      </c>
      <c r="C243" s="2">
        <v>-17000</v>
      </c>
      <c r="D243" s="156">
        <v>8294.0400000000009</v>
      </c>
      <c r="E243" s="63">
        <v>8358.65</v>
      </c>
      <c r="F243" s="69">
        <f>C235</f>
        <v>49500</v>
      </c>
      <c r="G243" s="17"/>
      <c r="H243" s="17"/>
    </row>
    <row r="244" spans="2:8" s="12" customFormat="1" x14ac:dyDescent="0.25">
      <c r="B244" s="156" t="s">
        <v>1984</v>
      </c>
      <c r="C244" s="2">
        <v>-30000</v>
      </c>
      <c r="D244" s="156">
        <v>2599.0700000000002</v>
      </c>
      <c r="E244" s="63">
        <v>2558.75</v>
      </c>
      <c r="F244" s="226"/>
      <c r="G244" s="17"/>
      <c r="H244" s="17"/>
    </row>
    <row r="245" spans="2:8" s="12" customFormat="1" x14ac:dyDescent="0.25">
      <c r="B245" s="156" t="s">
        <v>1885</v>
      </c>
      <c r="C245" s="2">
        <v>-32400</v>
      </c>
      <c r="D245" s="156">
        <v>1431.65</v>
      </c>
      <c r="E245" s="63">
        <v>1442.1</v>
      </c>
      <c r="F245" s="226"/>
      <c r="G245" s="17"/>
      <c r="H245" s="17"/>
    </row>
    <row r="246" spans="2:8" s="12" customFormat="1" x14ac:dyDescent="0.25">
      <c r="B246" s="156" t="s">
        <v>1985</v>
      </c>
      <c r="C246" s="2">
        <v>-723600</v>
      </c>
      <c r="D246" s="156">
        <v>636.08000000000004</v>
      </c>
      <c r="E246" s="63">
        <v>637.35</v>
      </c>
      <c r="F246" s="226"/>
      <c r="G246" s="17"/>
      <c r="H246" s="17"/>
    </row>
    <row r="247" spans="2:8" s="12" customFormat="1" x14ac:dyDescent="0.25">
      <c r="B247" s="156" t="s">
        <v>2062</v>
      </c>
      <c r="C247" s="2">
        <v>-45625</v>
      </c>
      <c r="D247" s="156">
        <v>5972.9</v>
      </c>
      <c r="E247" s="63">
        <v>5887.8</v>
      </c>
      <c r="F247" s="226"/>
      <c r="G247" s="17"/>
      <c r="H247" s="17"/>
    </row>
    <row r="248" spans="2:8" s="12" customFormat="1" x14ac:dyDescent="0.25">
      <c r="B248" s="156" t="s">
        <v>1857</v>
      </c>
      <c r="C248" s="2">
        <v>-225000</v>
      </c>
      <c r="D248" s="156">
        <v>228.14</v>
      </c>
      <c r="E248" s="63">
        <v>225.3</v>
      </c>
      <c r="F248" s="226"/>
      <c r="G248" s="17"/>
      <c r="H248" s="17"/>
    </row>
    <row r="249" spans="2:8" s="12" customFormat="1" x14ac:dyDescent="0.25">
      <c r="B249" s="156" t="s">
        <v>1886</v>
      </c>
      <c r="C249" s="2">
        <v>-814375</v>
      </c>
      <c r="D249" s="156">
        <v>1192</v>
      </c>
      <c r="E249" s="63">
        <v>1172.45</v>
      </c>
      <c r="F249" s="226"/>
      <c r="G249" s="17"/>
      <c r="H249" s="17"/>
    </row>
    <row r="250" spans="2:8" s="12" customFormat="1" x14ac:dyDescent="0.25">
      <c r="B250" s="156" t="s">
        <v>1887</v>
      </c>
      <c r="C250" s="2">
        <v>-22125</v>
      </c>
      <c r="D250" s="156">
        <v>6740.82</v>
      </c>
      <c r="E250" s="63">
        <v>6719.35</v>
      </c>
      <c r="F250" s="226"/>
      <c r="G250" s="17"/>
      <c r="H250" s="17"/>
    </row>
    <row r="251" spans="2:8" s="12" customFormat="1" x14ac:dyDescent="0.25">
      <c r="B251" s="156" t="s">
        <v>1987</v>
      </c>
      <c r="C251" s="2">
        <v>-674025</v>
      </c>
      <c r="D251" s="156">
        <v>1407.4</v>
      </c>
      <c r="E251" s="63">
        <v>1380.9</v>
      </c>
      <c r="F251" s="226"/>
      <c r="G251" s="17"/>
      <c r="H251" s="17"/>
    </row>
    <row r="252" spans="2:8" s="12" customFormat="1" x14ac:dyDescent="0.25">
      <c r="B252" s="156" t="s">
        <v>2063</v>
      </c>
      <c r="C252" s="2">
        <v>-826250</v>
      </c>
      <c r="D252" s="156">
        <v>571.42999999999995</v>
      </c>
      <c r="E252" s="63">
        <v>550.15</v>
      </c>
      <c r="F252" s="226"/>
      <c r="G252" s="17"/>
      <c r="H252" s="17"/>
    </row>
    <row r="253" spans="2:8" s="12" customFormat="1" x14ac:dyDescent="0.25">
      <c r="B253" s="156" t="s">
        <v>1888</v>
      </c>
      <c r="C253" s="2">
        <v>-47600</v>
      </c>
      <c r="D253" s="156">
        <v>4348.59</v>
      </c>
      <c r="E253" s="63">
        <v>4344.3</v>
      </c>
      <c r="F253" s="226"/>
      <c r="G253" s="17"/>
      <c r="H253" s="17"/>
    </row>
    <row r="254" spans="2:8" s="12" customFormat="1" x14ac:dyDescent="0.25">
      <c r="B254" s="156" t="s">
        <v>1889</v>
      </c>
      <c r="C254" s="2">
        <v>-1024650</v>
      </c>
      <c r="D254" s="156">
        <v>830.27</v>
      </c>
      <c r="E254" s="63">
        <v>823.35</v>
      </c>
      <c r="F254" s="226"/>
      <c r="G254" s="17"/>
      <c r="H254" s="17"/>
    </row>
    <row r="255" spans="2:8" s="12" customFormat="1" x14ac:dyDescent="0.25">
      <c r="B255" s="156" t="s">
        <v>2064</v>
      </c>
      <c r="C255" s="2">
        <v>-145250</v>
      </c>
      <c r="D255" s="156">
        <v>1362.96</v>
      </c>
      <c r="E255" s="63">
        <v>1332.25</v>
      </c>
      <c r="F255" s="226"/>
      <c r="G255" s="17"/>
      <c r="H255" s="17"/>
    </row>
    <row r="256" spans="2:8" s="12" customFormat="1" x14ac:dyDescent="0.25">
      <c r="B256" s="156" t="s">
        <v>1890</v>
      </c>
      <c r="C256" s="2">
        <v>-103400</v>
      </c>
      <c r="D256" s="156">
        <v>1520</v>
      </c>
      <c r="E256" s="63">
        <v>1539.75</v>
      </c>
      <c r="F256" s="226"/>
      <c r="G256" s="17"/>
      <c r="H256" s="17"/>
    </row>
    <row r="257" spans="2:8" s="12" customFormat="1" x14ac:dyDescent="0.25">
      <c r="B257" s="156" t="s">
        <v>2065</v>
      </c>
      <c r="C257" s="2">
        <v>-50850</v>
      </c>
      <c r="D257" s="156">
        <v>5153.1099999999997</v>
      </c>
      <c r="E257" s="63">
        <v>5149.3</v>
      </c>
      <c r="F257" s="226"/>
      <c r="G257" s="17"/>
      <c r="H257" s="17"/>
    </row>
    <row r="258" spans="2:8" s="12" customFormat="1" x14ac:dyDescent="0.25">
      <c r="B258" s="156" t="s">
        <v>1891</v>
      </c>
      <c r="C258" s="2">
        <v>-1926400</v>
      </c>
      <c r="D258" s="156">
        <v>688.18</v>
      </c>
      <c r="E258" s="63">
        <v>694.75</v>
      </c>
      <c r="F258" s="226"/>
      <c r="G258" s="17"/>
      <c r="H258" s="17"/>
    </row>
    <row r="259" spans="2:8" s="12" customFormat="1" x14ac:dyDescent="0.25">
      <c r="B259" s="156" t="s">
        <v>1892</v>
      </c>
      <c r="C259" s="2">
        <v>-316200</v>
      </c>
      <c r="D259" s="156">
        <v>2392.0500000000002</v>
      </c>
      <c r="E259" s="63">
        <v>2323.85</v>
      </c>
      <c r="F259" s="226"/>
      <c r="G259" s="17"/>
      <c r="H259" s="17"/>
    </row>
    <row r="260" spans="2:8" s="12" customFormat="1" x14ac:dyDescent="0.25">
      <c r="B260" s="156" t="s">
        <v>1894</v>
      </c>
      <c r="C260" s="2">
        <v>-471500</v>
      </c>
      <c r="D260" s="156">
        <v>1475.43</v>
      </c>
      <c r="E260" s="63">
        <v>1471.45</v>
      </c>
      <c r="F260" s="226"/>
      <c r="G260" s="17"/>
      <c r="H260" s="17"/>
    </row>
    <row r="261" spans="2:8" s="12" customFormat="1" x14ac:dyDescent="0.25">
      <c r="B261" s="156" t="s">
        <v>1988</v>
      </c>
      <c r="C261" s="2">
        <v>-2625600</v>
      </c>
      <c r="D261" s="156">
        <v>427.39</v>
      </c>
      <c r="E261" s="63">
        <v>421.5</v>
      </c>
      <c r="F261" s="226"/>
      <c r="G261" s="17"/>
      <c r="H261" s="17"/>
    </row>
    <row r="262" spans="2:8" s="12" customFormat="1" x14ac:dyDescent="0.25">
      <c r="B262" s="156" t="s">
        <v>2066</v>
      </c>
      <c r="C262" s="2">
        <v>-132300</v>
      </c>
      <c r="D262" s="156">
        <v>916.75</v>
      </c>
      <c r="E262" s="63">
        <v>888.25</v>
      </c>
      <c r="F262" s="226"/>
      <c r="G262" s="17"/>
      <c r="H262" s="17"/>
    </row>
    <row r="263" spans="2:8" s="12" customFormat="1" x14ac:dyDescent="0.25">
      <c r="B263" s="156" t="s">
        <v>2067</v>
      </c>
      <c r="C263" s="2">
        <v>-491600</v>
      </c>
      <c r="D263" s="156">
        <v>1716.63</v>
      </c>
      <c r="E263" s="63">
        <v>1694.05</v>
      </c>
      <c r="F263" s="226"/>
      <c r="G263" s="17"/>
      <c r="H263" s="17"/>
    </row>
    <row r="264" spans="2:8" s="12" customFormat="1" x14ac:dyDescent="0.25">
      <c r="B264" s="156" t="s">
        <v>1896</v>
      </c>
      <c r="C264" s="2">
        <v>-246450</v>
      </c>
      <c r="D264" s="156">
        <v>3395.06</v>
      </c>
      <c r="E264" s="63">
        <v>3672.35</v>
      </c>
      <c r="F264" s="226"/>
      <c r="G264" s="17"/>
      <c r="H264" s="17"/>
    </row>
    <row r="265" spans="2:8" s="12" customFormat="1" x14ac:dyDescent="0.25">
      <c r="B265" s="156" t="s">
        <v>2068</v>
      </c>
      <c r="C265" s="2">
        <v>-57400</v>
      </c>
      <c r="D265" s="156">
        <v>2538.46</v>
      </c>
      <c r="E265" s="63">
        <v>2527.15</v>
      </c>
      <c r="F265" s="226"/>
      <c r="G265" s="17"/>
      <c r="H265" s="17"/>
    </row>
    <row r="266" spans="2:8" s="12" customFormat="1" x14ac:dyDescent="0.25">
      <c r="B266" s="156" t="s">
        <v>2069</v>
      </c>
      <c r="C266" s="2">
        <v>-1609500</v>
      </c>
      <c r="D266" s="156">
        <v>377.49</v>
      </c>
      <c r="E266" s="63">
        <v>362.05</v>
      </c>
      <c r="F266" s="226"/>
      <c r="G266" s="17"/>
      <c r="H266" s="17"/>
    </row>
    <row r="267" spans="2:8" s="12" customFormat="1" x14ac:dyDescent="0.25">
      <c r="B267" s="156" t="s">
        <v>2070</v>
      </c>
      <c r="C267" s="2">
        <v>-1789200</v>
      </c>
      <c r="D267" s="156">
        <v>318.23</v>
      </c>
      <c r="E267" s="63">
        <v>311.89999999999998</v>
      </c>
      <c r="F267" s="226"/>
      <c r="G267" s="17"/>
      <c r="H267" s="17"/>
    </row>
    <row r="268" spans="2:8" s="12" customFormat="1" x14ac:dyDescent="0.25">
      <c r="B268" s="156" t="s">
        <v>1898</v>
      </c>
      <c r="C268" s="2">
        <v>-350500</v>
      </c>
      <c r="D268" s="156">
        <v>2958.29</v>
      </c>
      <c r="E268" s="63">
        <v>2880.9</v>
      </c>
      <c r="F268" s="226"/>
      <c r="G268" s="17"/>
      <c r="H268" s="17"/>
    </row>
    <row r="269" spans="2:8" s="12" customFormat="1" x14ac:dyDescent="0.25">
      <c r="B269" s="156" t="s">
        <v>1899</v>
      </c>
      <c r="C269" s="2">
        <v>-106125</v>
      </c>
      <c r="D269" s="156">
        <v>1440.14</v>
      </c>
      <c r="E269" s="63">
        <v>1395.85</v>
      </c>
      <c r="F269" s="226"/>
      <c r="G269" s="17"/>
      <c r="H269" s="17"/>
    </row>
    <row r="270" spans="2:8" s="12" customFormat="1" x14ac:dyDescent="0.25">
      <c r="B270" s="156" t="s">
        <v>951</v>
      </c>
      <c r="C270" s="2">
        <v>-1294500</v>
      </c>
      <c r="D270" s="156">
        <v>837.11</v>
      </c>
      <c r="E270" s="63">
        <v>837.8</v>
      </c>
      <c r="F270" s="226"/>
      <c r="G270" s="17"/>
      <c r="H270" s="17"/>
    </row>
    <row r="271" spans="2:8" s="12" customFormat="1" x14ac:dyDescent="0.25">
      <c r="B271" s="156" t="s">
        <v>1900</v>
      </c>
      <c r="C271" s="2">
        <v>-183575</v>
      </c>
      <c r="D271" s="156">
        <v>3857.79</v>
      </c>
      <c r="E271" s="63">
        <v>3702.55</v>
      </c>
      <c r="F271" s="226"/>
      <c r="G271" s="17"/>
      <c r="H271" s="17"/>
    </row>
    <row r="272" spans="2:8" s="12" customFormat="1" x14ac:dyDescent="0.25">
      <c r="B272" s="156" t="s">
        <v>2071</v>
      </c>
      <c r="C272" s="2">
        <v>-1647000</v>
      </c>
      <c r="D272" s="156">
        <v>437.75</v>
      </c>
      <c r="E272" s="63">
        <v>439.45</v>
      </c>
      <c r="F272" s="226"/>
      <c r="G272" s="17"/>
      <c r="H272" s="17"/>
    </row>
    <row r="273" spans="2:8" s="12" customFormat="1" x14ac:dyDescent="0.25">
      <c r="B273" s="156" t="s">
        <v>2072</v>
      </c>
      <c r="C273" s="2">
        <v>-1127500</v>
      </c>
      <c r="D273" s="156">
        <v>175.94</v>
      </c>
      <c r="E273" s="63">
        <v>168.3</v>
      </c>
      <c r="F273" s="226"/>
      <c r="G273" s="17"/>
      <c r="H273" s="17"/>
    </row>
    <row r="274" spans="2:8" s="12" customFormat="1" x14ac:dyDescent="0.25">
      <c r="B274" s="156" t="s">
        <v>1901</v>
      </c>
      <c r="C274" s="2">
        <v>-488400</v>
      </c>
      <c r="D274" s="156">
        <v>1346.9</v>
      </c>
      <c r="E274" s="63">
        <v>1235.5</v>
      </c>
      <c r="F274" s="226"/>
      <c r="G274" s="17"/>
      <c r="H274" s="17"/>
    </row>
    <row r="275" spans="2:8" s="12" customFormat="1" x14ac:dyDescent="0.25">
      <c r="B275" s="156" t="s">
        <v>1903</v>
      </c>
      <c r="C275" s="2">
        <v>-26300</v>
      </c>
      <c r="D275" s="156">
        <v>10286.24</v>
      </c>
      <c r="E275" s="63">
        <v>9995.25</v>
      </c>
      <c r="F275" s="226"/>
      <c r="G275" s="17"/>
      <c r="H275" s="17"/>
    </row>
    <row r="276" spans="2:8" s="12" customFormat="1" x14ac:dyDescent="0.25">
      <c r="B276" s="156" t="s">
        <v>2073</v>
      </c>
      <c r="C276" s="2">
        <v>-338800</v>
      </c>
      <c r="D276" s="156">
        <v>1175.93</v>
      </c>
      <c r="E276" s="63">
        <v>1167.6500000000001</v>
      </c>
      <c r="F276" s="226"/>
      <c r="G276" s="17"/>
      <c r="H276" s="17"/>
    </row>
    <row r="277" spans="2:8" s="12" customFormat="1" x14ac:dyDescent="0.25">
      <c r="B277" s="156" t="s">
        <v>2074</v>
      </c>
      <c r="C277" s="2">
        <v>-274300</v>
      </c>
      <c r="D277" s="156">
        <v>521.41999999999996</v>
      </c>
      <c r="E277" s="63">
        <v>511.05</v>
      </c>
      <c r="F277" s="65"/>
      <c r="G277" s="17"/>
      <c r="H277" s="17"/>
    </row>
    <row r="280" spans="2:8" s="12" customFormat="1" x14ac:dyDescent="0.25">
      <c r="B280" s="11" t="s">
        <v>185</v>
      </c>
      <c r="C280" s="227">
        <v>0.188</v>
      </c>
      <c r="F280" s="17"/>
      <c r="G280" s="17"/>
      <c r="H280" s="17"/>
    </row>
    <row r="281" spans="2:8" s="12" customFormat="1" x14ac:dyDescent="0.25">
      <c r="B281" s="11"/>
      <c r="C281" s="27"/>
      <c r="F281" s="17"/>
      <c r="G281" s="17"/>
      <c r="H281" s="17"/>
    </row>
    <row r="282" spans="2:8" s="12" customFormat="1" x14ac:dyDescent="0.25">
      <c r="B282" s="11" t="s">
        <v>186</v>
      </c>
      <c r="C282" s="27"/>
      <c r="F282" s="17"/>
      <c r="G282" s="17"/>
      <c r="H282" s="17"/>
    </row>
    <row r="283" spans="2:8" s="12" customFormat="1" x14ac:dyDescent="0.25">
      <c r="B283" s="64" t="s">
        <v>187</v>
      </c>
      <c r="C283" s="7" t="s">
        <v>188</v>
      </c>
      <c r="D283" s="11"/>
      <c r="F283" s="17"/>
      <c r="G283" s="17"/>
      <c r="H283" s="17"/>
    </row>
    <row r="284" spans="2:8" s="12" customFormat="1" x14ac:dyDescent="0.25">
      <c r="B284" s="63" t="s">
        <v>2075</v>
      </c>
      <c r="C284" s="2">
        <v>66</v>
      </c>
      <c r="F284" s="17"/>
      <c r="G284" s="17"/>
      <c r="H284" s="17"/>
    </row>
    <row r="285" spans="2:8" s="12" customFormat="1" x14ac:dyDescent="0.25">
      <c r="B285" s="63" t="s">
        <v>1895</v>
      </c>
      <c r="C285" s="2">
        <v>486</v>
      </c>
      <c r="F285" s="17"/>
      <c r="G285" s="17"/>
      <c r="H285" s="17"/>
    </row>
    <row r="286" spans="2:8" s="12" customFormat="1" x14ac:dyDescent="0.25">
      <c r="B286" s="63" t="s">
        <v>2076</v>
      </c>
      <c r="C286" s="2">
        <v>136</v>
      </c>
      <c r="F286" s="17"/>
      <c r="G286" s="17"/>
      <c r="H286" s="17"/>
    </row>
    <row r="287" spans="2:8" s="12" customFormat="1" x14ac:dyDescent="0.25">
      <c r="B287" s="63" t="s">
        <v>1989</v>
      </c>
      <c r="C287" s="2">
        <v>100</v>
      </c>
      <c r="F287" s="17"/>
      <c r="G287" s="17"/>
      <c r="H287" s="17"/>
    </row>
    <row r="288" spans="2:8" s="12" customFormat="1" x14ac:dyDescent="0.25">
      <c r="B288" s="63" t="s">
        <v>1904</v>
      </c>
      <c r="C288" s="2">
        <v>370</v>
      </c>
      <c r="F288" s="17"/>
      <c r="G288" s="17"/>
      <c r="H288" s="17"/>
    </row>
    <row r="289" spans="2:8" s="12" customFormat="1" x14ac:dyDescent="0.25">
      <c r="B289" s="63" t="s">
        <v>1990</v>
      </c>
      <c r="C289" s="2">
        <v>986</v>
      </c>
      <c r="F289" s="17"/>
      <c r="G289" s="17"/>
      <c r="H289" s="17"/>
    </row>
    <row r="290" spans="2:8" s="12" customFormat="1" x14ac:dyDescent="0.25">
      <c r="B290" s="63" t="s">
        <v>2077</v>
      </c>
      <c r="C290" s="2">
        <v>448</v>
      </c>
      <c r="F290" s="17"/>
      <c r="G290" s="17"/>
      <c r="H290" s="17"/>
    </row>
    <row r="291" spans="2:8" s="12" customFormat="1" x14ac:dyDescent="0.25">
      <c r="B291" s="63" t="s">
        <v>1905</v>
      </c>
      <c r="C291" s="2">
        <v>1303</v>
      </c>
      <c r="F291" s="17"/>
      <c r="G291" s="17"/>
      <c r="H291" s="17"/>
    </row>
    <row r="292" spans="2:8" s="12" customFormat="1" x14ac:dyDescent="0.25">
      <c r="B292" s="63" t="s">
        <v>1992</v>
      </c>
      <c r="C292" s="2">
        <v>1335</v>
      </c>
      <c r="F292" s="17"/>
      <c r="G292" s="17"/>
      <c r="H292" s="17"/>
    </row>
    <row r="293" spans="2:8" s="12" customFormat="1" x14ac:dyDescent="0.25">
      <c r="B293" s="63" t="s">
        <v>2078</v>
      </c>
      <c r="C293" s="2">
        <v>184</v>
      </c>
      <c r="F293" s="17"/>
      <c r="G293" s="17"/>
      <c r="H293" s="17"/>
    </row>
    <row r="294" spans="2:8" s="12" customFormat="1" x14ac:dyDescent="0.25">
      <c r="B294" s="63" t="s">
        <v>2079</v>
      </c>
      <c r="C294" s="2">
        <v>96</v>
      </c>
      <c r="F294" s="17"/>
      <c r="G294" s="17"/>
      <c r="H294" s="17"/>
    </row>
    <row r="295" spans="2:8" s="12" customFormat="1" x14ac:dyDescent="0.25">
      <c r="B295" s="63" t="s">
        <v>2080</v>
      </c>
      <c r="C295" s="2">
        <v>661</v>
      </c>
      <c r="F295" s="17"/>
      <c r="G295" s="17"/>
      <c r="H295" s="17"/>
    </row>
    <row r="296" spans="2:8" s="12" customFormat="1" x14ac:dyDescent="0.25">
      <c r="B296" s="63" t="s">
        <v>1906</v>
      </c>
      <c r="C296" s="2">
        <v>238</v>
      </c>
      <c r="F296" s="17"/>
      <c r="G296" s="17"/>
      <c r="H296" s="17"/>
    </row>
    <row r="297" spans="2:8" s="12" customFormat="1" x14ac:dyDescent="0.25">
      <c r="B297" s="63" t="s">
        <v>1907</v>
      </c>
      <c r="C297" s="2">
        <v>1458</v>
      </c>
      <c r="F297" s="17"/>
      <c r="G297" s="17"/>
      <c r="H297" s="17"/>
    </row>
    <row r="298" spans="2:8" s="12" customFormat="1" x14ac:dyDescent="0.25">
      <c r="B298" s="63" t="s">
        <v>2081</v>
      </c>
      <c r="C298" s="2">
        <v>29</v>
      </c>
      <c r="F298" s="17"/>
      <c r="G298" s="17"/>
      <c r="H298" s="17"/>
    </row>
    <row r="299" spans="2:8" s="12" customFormat="1" x14ac:dyDescent="0.25">
      <c r="B299" s="63" t="s">
        <v>2082</v>
      </c>
      <c r="C299" s="2">
        <v>103</v>
      </c>
      <c r="F299" s="17"/>
      <c r="G299" s="17"/>
      <c r="H299" s="17"/>
    </row>
    <row r="300" spans="2:8" s="12" customFormat="1" x14ac:dyDescent="0.25">
      <c r="B300" s="63" t="s">
        <v>2083</v>
      </c>
      <c r="C300" s="2">
        <v>371</v>
      </c>
      <c r="F300" s="17"/>
      <c r="G300" s="17"/>
      <c r="H300" s="17"/>
    </row>
    <row r="301" spans="2:8" s="12" customFormat="1" x14ac:dyDescent="0.25">
      <c r="B301" s="63" t="s">
        <v>1908</v>
      </c>
      <c r="C301" s="2">
        <v>173</v>
      </c>
      <c r="F301" s="17"/>
      <c r="G301" s="17"/>
      <c r="H301" s="17"/>
    </row>
    <row r="302" spans="2:8" s="12" customFormat="1" x14ac:dyDescent="0.25">
      <c r="B302" s="63" t="s">
        <v>2084</v>
      </c>
      <c r="C302" s="2">
        <v>273</v>
      </c>
      <c r="F302" s="17"/>
      <c r="G302" s="17"/>
      <c r="H302" s="17"/>
    </row>
    <row r="303" spans="2:8" s="12" customFormat="1" x14ac:dyDescent="0.25">
      <c r="B303" s="63" t="s">
        <v>1909</v>
      </c>
      <c r="C303" s="2">
        <v>1376</v>
      </c>
      <c r="F303" s="17"/>
      <c r="G303" s="17"/>
      <c r="H303" s="17"/>
    </row>
    <row r="304" spans="2:8" s="12" customFormat="1" x14ac:dyDescent="0.25">
      <c r="B304" s="63" t="s">
        <v>1910</v>
      </c>
      <c r="C304" s="2">
        <v>1086</v>
      </c>
      <c r="F304" s="17"/>
      <c r="G304" s="17"/>
      <c r="H304" s="17"/>
    </row>
    <row r="305" spans="2:8" s="12" customFormat="1" x14ac:dyDescent="0.25">
      <c r="B305" s="63" t="s">
        <v>2085</v>
      </c>
      <c r="C305" s="2">
        <v>84</v>
      </c>
      <c r="F305" s="17"/>
      <c r="G305" s="17"/>
      <c r="H305" s="17"/>
    </row>
    <row r="306" spans="2:8" s="12" customFormat="1" x14ac:dyDescent="0.25">
      <c r="B306" s="63" t="s">
        <v>1912</v>
      </c>
      <c r="C306" s="2">
        <v>943</v>
      </c>
      <c r="F306" s="17"/>
      <c r="G306" s="17"/>
      <c r="H306" s="17"/>
    </row>
    <row r="307" spans="2:8" s="12" customFormat="1" x14ac:dyDescent="0.25">
      <c r="B307" s="63" t="s">
        <v>1913</v>
      </c>
      <c r="C307" s="2">
        <v>247</v>
      </c>
      <c r="F307" s="17"/>
      <c r="G307" s="17"/>
      <c r="H307" s="17"/>
    </row>
    <row r="308" spans="2:8" s="12" customFormat="1" x14ac:dyDescent="0.25">
      <c r="B308" s="63" t="s">
        <v>1993</v>
      </c>
      <c r="C308" s="2">
        <v>1641</v>
      </c>
      <c r="F308" s="17"/>
      <c r="G308" s="17"/>
      <c r="H308" s="17"/>
    </row>
    <row r="309" spans="2:8" s="12" customFormat="1" x14ac:dyDescent="0.25">
      <c r="B309" s="63" t="s">
        <v>2086</v>
      </c>
      <c r="C309" s="2">
        <v>196</v>
      </c>
      <c r="F309" s="17"/>
      <c r="G309" s="17"/>
      <c r="H309" s="17"/>
    </row>
    <row r="310" spans="2:8" s="12" customFormat="1" x14ac:dyDescent="0.25">
      <c r="B310" s="63" t="s">
        <v>2087</v>
      </c>
      <c r="C310" s="2">
        <v>1130</v>
      </c>
      <c r="F310" s="17"/>
      <c r="G310" s="17"/>
      <c r="H310" s="17"/>
    </row>
    <row r="311" spans="2:8" s="12" customFormat="1" x14ac:dyDescent="0.25">
      <c r="B311" s="63" t="s">
        <v>1914</v>
      </c>
      <c r="C311" s="2">
        <v>1816</v>
      </c>
      <c r="F311" s="17"/>
      <c r="G311" s="17"/>
      <c r="H311" s="17"/>
    </row>
    <row r="312" spans="2:8" s="12" customFormat="1" x14ac:dyDescent="0.25">
      <c r="B312" s="63" t="s">
        <v>2088</v>
      </c>
      <c r="C312" s="2">
        <v>980</v>
      </c>
      <c r="F312" s="17"/>
      <c r="G312" s="17"/>
      <c r="H312" s="17"/>
    </row>
    <row r="313" spans="2:8" s="12" customFormat="1" x14ac:dyDescent="0.25">
      <c r="B313" s="63" t="s">
        <v>2089</v>
      </c>
      <c r="C313" s="2">
        <v>501</v>
      </c>
      <c r="F313" s="17"/>
      <c r="G313" s="17"/>
      <c r="H313" s="17"/>
    </row>
    <row r="314" spans="2:8" s="12" customFormat="1" x14ac:dyDescent="0.25">
      <c r="B314" s="63" t="s">
        <v>1916</v>
      </c>
      <c r="C314" s="2">
        <v>1402</v>
      </c>
      <c r="F314" s="17"/>
      <c r="G314" s="17"/>
      <c r="H314" s="17"/>
    </row>
    <row r="315" spans="2:8" s="12" customFormat="1" x14ac:dyDescent="0.25">
      <c r="B315" s="63" t="s">
        <v>1917</v>
      </c>
      <c r="C315" s="2">
        <v>282</v>
      </c>
      <c r="F315" s="17"/>
      <c r="G315" s="17"/>
      <c r="H315" s="17"/>
    </row>
    <row r="316" spans="2:8" s="12" customFormat="1" x14ac:dyDescent="0.25">
      <c r="B316" s="63" t="s">
        <v>952</v>
      </c>
      <c r="C316" s="2">
        <v>1726</v>
      </c>
      <c r="F316" s="17"/>
      <c r="G316" s="17"/>
      <c r="H316" s="17"/>
    </row>
    <row r="317" spans="2:8" s="12" customFormat="1" x14ac:dyDescent="0.25">
      <c r="B317" s="63" t="s">
        <v>1918</v>
      </c>
      <c r="C317" s="2">
        <v>940</v>
      </c>
      <c r="F317" s="17"/>
      <c r="G317" s="17"/>
      <c r="H317" s="17"/>
    </row>
    <row r="318" spans="2:8" s="12" customFormat="1" x14ac:dyDescent="0.25">
      <c r="B318" s="63" t="s">
        <v>2090</v>
      </c>
      <c r="C318" s="2">
        <v>124</v>
      </c>
      <c r="F318" s="17"/>
      <c r="G318" s="17"/>
      <c r="H318" s="17"/>
    </row>
    <row r="319" spans="2:8" s="12" customFormat="1" x14ac:dyDescent="0.25">
      <c r="B319" s="63" t="s">
        <v>2091</v>
      </c>
      <c r="C319" s="2">
        <v>448</v>
      </c>
      <c r="F319" s="17"/>
      <c r="G319" s="17"/>
      <c r="H319" s="17"/>
    </row>
    <row r="320" spans="2:8" s="12" customFormat="1" x14ac:dyDescent="0.25">
      <c r="B320" s="63" t="s">
        <v>2092</v>
      </c>
      <c r="C320" s="2">
        <v>205</v>
      </c>
      <c r="F320" s="17"/>
      <c r="G320" s="17"/>
      <c r="H320" s="17"/>
    </row>
    <row r="321" spans="2:8" s="12" customFormat="1" x14ac:dyDescent="0.25">
      <c r="B321" s="63" t="s">
        <v>1919</v>
      </c>
      <c r="C321" s="2">
        <v>797</v>
      </c>
      <c r="F321" s="17"/>
      <c r="G321" s="17"/>
      <c r="H321" s="17"/>
    </row>
    <row r="322" spans="2:8" s="12" customFormat="1" x14ac:dyDescent="0.25">
      <c r="B322" s="63" t="s">
        <v>1921</v>
      </c>
      <c r="C322" s="2">
        <v>256</v>
      </c>
      <c r="F322" s="17"/>
      <c r="G322" s="17"/>
      <c r="H322" s="17"/>
    </row>
    <row r="323" spans="2:8" s="12" customFormat="1" x14ac:dyDescent="0.25">
      <c r="B323" s="63" t="s">
        <v>2093</v>
      </c>
      <c r="C323" s="2">
        <v>484</v>
      </c>
      <c r="F323" s="17"/>
      <c r="G323" s="17"/>
      <c r="H323" s="17"/>
    </row>
    <row r="324" spans="2:8" s="12" customFormat="1" x14ac:dyDescent="0.25">
      <c r="B324" s="63" t="s">
        <v>2094</v>
      </c>
      <c r="C324" s="2">
        <v>211</v>
      </c>
      <c r="F324" s="17"/>
      <c r="G324" s="17"/>
      <c r="H324" s="17"/>
    </row>
    <row r="326" spans="2:8" s="12" customFormat="1" x14ac:dyDescent="0.25">
      <c r="B326" s="64" t="s">
        <v>189</v>
      </c>
      <c r="C326" s="7" t="s">
        <v>188</v>
      </c>
      <c r="F326" s="17"/>
      <c r="G326" s="17"/>
      <c r="H326" s="17"/>
    </row>
    <row r="327" spans="2:8" s="12" customFormat="1" x14ac:dyDescent="0.25">
      <c r="B327" s="63" t="s">
        <v>2075</v>
      </c>
      <c r="C327" s="2">
        <v>66</v>
      </c>
      <c r="F327" s="17"/>
      <c r="G327" s="17"/>
      <c r="H327" s="17"/>
    </row>
    <row r="328" spans="2:8" s="12" customFormat="1" x14ac:dyDescent="0.25">
      <c r="B328" s="63" t="s">
        <v>1895</v>
      </c>
      <c r="C328" s="2">
        <v>486</v>
      </c>
      <c r="F328" s="17"/>
      <c r="G328" s="17"/>
      <c r="H328" s="17"/>
    </row>
    <row r="329" spans="2:8" s="12" customFormat="1" x14ac:dyDescent="0.25">
      <c r="B329" s="63" t="s">
        <v>2076</v>
      </c>
      <c r="C329" s="2">
        <v>136</v>
      </c>
      <c r="F329" s="17"/>
      <c r="G329" s="17"/>
      <c r="H329" s="17"/>
    </row>
    <row r="330" spans="2:8" s="12" customFormat="1" x14ac:dyDescent="0.25">
      <c r="B330" s="63" t="s">
        <v>1989</v>
      </c>
      <c r="C330" s="2">
        <v>100</v>
      </c>
      <c r="F330" s="17"/>
      <c r="G330" s="17"/>
      <c r="H330" s="17"/>
    </row>
    <row r="331" spans="2:8" s="12" customFormat="1" x14ac:dyDescent="0.25">
      <c r="B331" s="63" t="s">
        <v>1904</v>
      </c>
      <c r="C331" s="2">
        <v>370</v>
      </c>
      <c r="F331" s="17"/>
      <c r="G331" s="17"/>
      <c r="H331" s="17"/>
    </row>
    <row r="332" spans="2:8" s="12" customFormat="1" x14ac:dyDescent="0.25">
      <c r="B332" s="63" t="s">
        <v>1990</v>
      </c>
      <c r="C332" s="2">
        <v>986</v>
      </c>
      <c r="F332" s="17"/>
      <c r="G332" s="17"/>
      <c r="H332" s="17"/>
    </row>
    <row r="333" spans="2:8" s="12" customFormat="1" x14ac:dyDescent="0.25">
      <c r="B333" s="63" t="s">
        <v>2077</v>
      </c>
      <c r="C333" s="2">
        <v>448</v>
      </c>
      <c r="F333" s="17"/>
      <c r="G333" s="17"/>
      <c r="H333" s="17"/>
    </row>
    <row r="334" spans="2:8" s="12" customFormat="1" x14ac:dyDescent="0.25">
      <c r="B334" s="63" t="s">
        <v>1905</v>
      </c>
      <c r="C334" s="2">
        <v>1303</v>
      </c>
      <c r="F334" s="17"/>
      <c r="G334" s="17"/>
      <c r="H334" s="17"/>
    </row>
    <row r="335" spans="2:8" s="12" customFormat="1" x14ac:dyDescent="0.25">
      <c r="B335" s="63" t="s">
        <v>1992</v>
      </c>
      <c r="C335" s="2">
        <v>1335</v>
      </c>
      <c r="F335" s="17"/>
      <c r="G335" s="17"/>
      <c r="H335" s="17"/>
    </row>
    <row r="336" spans="2:8" s="12" customFormat="1" x14ac:dyDescent="0.25">
      <c r="B336" s="63" t="s">
        <v>2078</v>
      </c>
      <c r="C336" s="2">
        <v>184</v>
      </c>
      <c r="F336" s="17"/>
      <c r="G336" s="17"/>
      <c r="H336" s="17"/>
    </row>
    <row r="337" spans="2:8" s="12" customFormat="1" x14ac:dyDescent="0.25">
      <c r="B337" s="63" t="s">
        <v>2079</v>
      </c>
      <c r="C337" s="2">
        <v>96</v>
      </c>
      <c r="F337" s="17"/>
      <c r="G337" s="17"/>
      <c r="H337" s="17"/>
    </row>
    <row r="338" spans="2:8" s="12" customFormat="1" x14ac:dyDescent="0.25">
      <c r="B338" s="63" t="s">
        <v>2080</v>
      </c>
      <c r="C338" s="2">
        <v>661</v>
      </c>
      <c r="F338" s="17"/>
      <c r="G338" s="17"/>
      <c r="H338" s="17"/>
    </row>
    <row r="339" spans="2:8" s="12" customFormat="1" x14ac:dyDescent="0.25">
      <c r="B339" s="63" t="s">
        <v>1906</v>
      </c>
      <c r="C339" s="2">
        <v>238</v>
      </c>
      <c r="F339" s="17"/>
      <c r="G339" s="17"/>
      <c r="H339" s="17"/>
    </row>
    <row r="340" spans="2:8" s="12" customFormat="1" x14ac:dyDescent="0.25">
      <c r="B340" s="63" t="s">
        <v>1907</v>
      </c>
      <c r="C340" s="2">
        <v>1458</v>
      </c>
      <c r="F340" s="17"/>
      <c r="G340" s="17"/>
      <c r="H340" s="17"/>
    </row>
    <row r="341" spans="2:8" s="12" customFormat="1" x14ac:dyDescent="0.25">
      <c r="B341" s="63" t="s">
        <v>2081</v>
      </c>
      <c r="C341" s="2">
        <v>29</v>
      </c>
      <c r="F341" s="17"/>
      <c r="G341" s="17"/>
      <c r="H341" s="17"/>
    </row>
    <row r="342" spans="2:8" s="12" customFormat="1" x14ac:dyDescent="0.25">
      <c r="B342" s="63" t="s">
        <v>2082</v>
      </c>
      <c r="C342" s="2">
        <v>103</v>
      </c>
      <c r="F342" s="17"/>
      <c r="G342" s="17"/>
      <c r="H342" s="17"/>
    </row>
    <row r="343" spans="2:8" s="12" customFormat="1" x14ac:dyDescent="0.25">
      <c r="B343" s="63" t="s">
        <v>2083</v>
      </c>
      <c r="C343" s="2">
        <v>371</v>
      </c>
      <c r="F343" s="17"/>
      <c r="G343" s="17"/>
      <c r="H343" s="17"/>
    </row>
    <row r="344" spans="2:8" s="12" customFormat="1" x14ac:dyDescent="0.25">
      <c r="B344" s="63" t="s">
        <v>1908</v>
      </c>
      <c r="C344" s="2">
        <v>173</v>
      </c>
      <c r="F344" s="17"/>
      <c r="G344" s="17"/>
      <c r="H344" s="17"/>
    </row>
    <row r="345" spans="2:8" s="12" customFormat="1" x14ac:dyDescent="0.25">
      <c r="B345" s="63" t="s">
        <v>2084</v>
      </c>
      <c r="C345" s="2">
        <v>273</v>
      </c>
      <c r="F345" s="17"/>
      <c r="G345" s="17"/>
      <c r="H345" s="17"/>
    </row>
    <row r="346" spans="2:8" s="12" customFormat="1" x14ac:dyDescent="0.25">
      <c r="B346" s="63" t="s">
        <v>1909</v>
      </c>
      <c r="C346" s="2">
        <v>1376</v>
      </c>
      <c r="F346" s="17"/>
      <c r="G346" s="17"/>
      <c r="H346" s="17"/>
    </row>
    <row r="347" spans="2:8" s="12" customFormat="1" x14ac:dyDescent="0.25">
      <c r="B347" s="63" t="s">
        <v>1910</v>
      </c>
      <c r="C347" s="2">
        <v>1086</v>
      </c>
      <c r="F347" s="17"/>
      <c r="G347" s="17"/>
      <c r="H347" s="17"/>
    </row>
    <row r="348" spans="2:8" s="12" customFormat="1" x14ac:dyDescent="0.25">
      <c r="B348" s="63" t="s">
        <v>2085</v>
      </c>
      <c r="C348" s="2">
        <v>84</v>
      </c>
      <c r="F348" s="17"/>
      <c r="G348" s="17"/>
      <c r="H348" s="17"/>
    </row>
    <row r="349" spans="2:8" s="12" customFormat="1" x14ac:dyDescent="0.25">
      <c r="B349" s="63" t="s">
        <v>1912</v>
      </c>
      <c r="C349" s="2">
        <v>943</v>
      </c>
      <c r="F349" s="17"/>
      <c r="G349" s="17"/>
      <c r="H349" s="17"/>
    </row>
    <row r="350" spans="2:8" s="12" customFormat="1" x14ac:dyDescent="0.25">
      <c r="B350" s="63" t="s">
        <v>1913</v>
      </c>
      <c r="C350" s="2">
        <v>247</v>
      </c>
      <c r="F350" s="17"/>
      <c r="G350" s="17"/>
      <c r="H350" s="17"/>
    </row>
    <row r="351" spans="2:8" s="12" customFormat="1" x14ac:dyDescent="0.25">
      <c r="B351" s="63" t="s">
        <v>1993</v>
      </c>
      <c r="C351" s="2">
        <v>1641</v>
      </c>
      <c r="F351" s="17"/>
      <c r="G351" s="17"/>
      <c r="H351" s="17"/>
    </row>
    <row r="352" spans="2:8" s="12" customFormat="1" x14ac:dyDescent="0.25">
      <c r="B352" s="63" t="s">
        <v>2086</v>
      </c>
      <c r="C352" s="2">
        <v>196</v>
      </c>
      <c r="F352" s="17"/>
      <c r="G352" s="17"/>
      <c r="H352" s="17"/>
    </row>
    <row r="353" spans="2:8" s="12" customFormat="1" x14ac:dyDescent="0.25">
      <c r="B353" s="63" t="s">
        <v>2087</v>
      </c>
      <c r="C353" s="2">
        <v>1130</v>
      </c>
      <c r="F353" s="17"/>
      <c r="G353" s="17"/>
      <c r="H353" s="17"/>
    </row>
    <row r="354" spans="2:8" s="12" customFormat="1" x14ac:dyDescent="0.25">
      <c r="B354" s="63" t="s">
        <v>1914</v>
      </c>
      <c r="C354" s="2">
        <v>1816</v>
      </c>
      <c r="F354" s="17"/>
      <c r="G354" s="17"/>
      <c r="H354" s="17"/>
    </row>
    <row r="355" spans="2:8" s="12" customFormat="1" x14ac:dyDescent="0.25">
      <c r="B355" s="63" t="s">
        <v>2088</v>
      </c>
      <c r="C355" s="2">
        <v>980</v>
      </c>
      <c r="F355" s="17"/>
      <c r="G355" s="17"/>
      <c r="H355" s="17"/>
    </row>
    <row r="356" spans="2:8" s="12" customFormat="1" x14ac:dyDescent="0.25">
      <c r="B356" s="63" t="s">
        <v>2089</v>
      </c>
      <c r="C356" s="2">
        <v>501</v>
      </c>
      <c r="F356" s="17"/>
      <c r="G356" s="17"/>
      <c r="H356" s="17"/>
    </row>
    <row r="357" spans="2:8" s="12" customFormat="1" x14ac:dyDescent="0.25">
      <c r="B357" s="63" t="s">
        <v>1916</v>
      </c>
      <c r="C357" s="2">
        <v>1402</v>
      </c>
      <c r="F357" s="17"/>
      <c r="G357" s="17"/>
      <c r="H357" s="17"/>
    </row>
    <row r="358" spans="2:8" s="12" customFormat="1" x14ac:dyDescent="0.25">
      <c r="B358" s="63" t="s">
        <v>1917</v>
      </c>
      <c r="C358" s="2">
        <v>282</v>
      </c>
      <c r="F358" s="17"/>
      <c r="G358" s="17"/>
      <c r="H358" s="17"/>
    </row>
    <row r="359" spans="2:8" s="12" customFormat="1" x14ac:dyDescent="0.25">
      <c r="B359" s="63" t="s">
        <v>952</v>
      </c>
      <c r="C359" s="2">
        <v>1726</v>
      </c>
      <c r="F359" s="17"/>
      <c r="G359" s="17"/>
      <c r="H359" s="17"/>
    </row>
    <row r="360" spans="2:8" s="12" customFormat="1" x14ac:dyDescent="0.25">
      <c r="B360" s="63" t="s">
        <v>1918</v>
      </c>
      <c r="C360" s="2">
        <v>940</v>
      </c>
      <c r="F360" s="17"/>
      <c r="G360" s="17"/>
      <c r="H360" s="17"/>
    </row>
    <row r="361" spans="2:8" s="12" customFormat="1" x14ac:dyDescent="0.25">
      <c r="B361" s="63" t="s">
        <v>2090</v>
      </c>
      <c r="C361" s="2">
        <v>124</v>
      </c>
      <c r="F361" s="17"/>
      <c r="G361" s="17"/>
      <c r="H361" s="17"/>
    </row>
    <row r="362" spans="2:8" s="12" customFormat="1" x14ac:dyDescent="0.25">
      <c r="B362" s="63" t="s">
        <v>2091</v>
      </c>
      <c r="C362" s="2">
        <v>448</v>
      </c>
      <c r="F362" s="17"/>
      <c r="G362" s="17"/>
      <c r="H362" s="17"/>
    </row>
    <row r="363" spans="2:8" s="12" customFormat="1" x14ac:dyDescent="0.25">
      <c r="B363" s="63" t="s">
        <v>2092</v>
      </c>
      <c r="C363" s="2">
        <v>205</v>
      </c>
      <c r="F363" s="17"/>
      <c r="G363" s="17"/>
      <c r="H363" s="17"/>
    </row>
    <row r="364" spans="2:8" s="12" customFormat="1" x14ac:dyDescent="0.25">
      <c r="B364" s="63" t="s">
        <v>1919</v>
      </c>
      <c r="C364" s="2">
        <v>797</v>
      </c>
      <c r="F364" s="17"/>
      <c r="G364" s="17"/>
      <c r="H364" s="17"/>
    </row>
    <row r="365" spans="2:8" s="12" customFormat="1" x14ac:dyDescent="0.25">
      <c r="B365" s="63" t="s">
        <v>1921</v>
      </c>
      <c r="C365" s="2">
        <v>256</v>
      </c>
      <c r="F365" s="17"/>
      <c r="G365" s="17"/>
      <c r="H365" s="17"/>
    </row>
    <row r="366" spans="2:8" s="12" customFormat="1" x14ac:dyDescent="0.25">
      <c r="B366" s="63" t="s">
        <v>2093</v>
      </c>
      <c r="C366" s="2">
        <v>484</v>
      </c>
      <c r="F366" s="17"/>
      <c r="G366" s="17"/>
      <c r="H366" s="17"/>
    </row>
    <row r="367" spans="2:8" s="12" customFormat="1" x14ac:dyDescent="0.25">
      <c r="B367" s="63" t="s">
        <v>2094</v>
      </c>
      <c r="C367" s="2">
        <v>211</v>
      </c>
      <c r="F367" s="17"/>
      <c r="G367" s="17"/>
      <c r="H367" s="17"/>
    </row>
    <row r="370" spans="2:8" s="12" customFormat="1" x14ac:dyDescent="0.25">
      <c r="B370" s="64" t="s">
        <v>874</v>
      </c>
      <c r="C370" s="7" t="s">
        <v>191</v>
      </c>
      <c r="F370" s="17"/>
      <c r="G370" s="17"/>
      <c r="H370" s="17"/>
    </row>
    <row r="371" spans="2:8" s="12" customFormat="1" x14ac:dyDescent="0.25">
      <c r="B371" s="63" t="s">
        <v>2075</v>
      </c>
      <c r="C371" s="224">
        <v>70191269.280000001</v>
      </c>
      <c r="F371" s="17"/>
      <c r="G371" s="17"/>
      <c r="H371" s="17"/>
    </row>
    <row r="372" spans="2:8" s="12" customFormat="1" x14ac:dyDescent="0.25">
      <c r="B372" s="63" t="s">
        <v>1895</v>
      </c>
      <c r="C372" s="224">
        <v>278195025.72000003</v>
      </c>
      <c r="F372" s="17"/>
      <c r="G372" s="17"/>
      <c r="H372" s="17"/>
    </row>
    <row r="373" spans="2:8" s="12" customFormat="1" x14ac:dyDescent="0.25">
      <c r="B373" s="63" t="s">
        <v>2076</v>
      </c>
      <c r="C373" s="224">
        <v>140074638.09999999</v>
      </c>
      <c r="F373" s="17"/>
      <c r="G373" s="17"/>
      <c r="H373" s="17"/>
    </row>
    <row r="374" spans="2:8" s="12" customFormat="1" x14ac:dyDescent="0.25">
      <c r="B374" s="63" t="s">
        <v>1989</v>
      </c>
      <c r="C374" s="224">
        <v>77629620</v>
      </c>
      <c r="F374" s="17"/>
      <c r="G374" s="17"/>
      <c r="H374" s="17"/>
    </row>
    <row r="375" spans="2:8" s="12" customFormat="1" x14ac:dyDescent="0.25">
      <c r="B375" s="63" t="s">
        <v>1904</v>
      </c>
      <c r="C375" s="224">
        <v>201958799.12</v>
      </c>
      <c r="F375" s="17"/>
      <c r="G375" s="17"/>
      <c r="H375" s="17"/>
    </row>
    <row r="376" spans="2:8" s="12" customFormat="1" x14ac:dyDescent="0.25">
      <c r="B376" s="63" t="s">
        <v>1990</v>
      </c>
      <c r="C376" s="224">
        <v>560465359.01999998</v>
      </c>
      <c r="F376" s="17"/>
      <c r="G376" s="17"/>
      <c r="H376" s="17"/>
    </row>
    <row r="377" spans="2:8" s="12" customFormat="1" x14ac:dyDescent="0.25">
      <c r="B377" s="63" t="s">
        <v>2077</v>
      </c>
      <c r="C377" s="224">
        <v>333412225.32999998</v>
      </c>
      <c r="F377" s="17"/>
      <c r="G377" s="17"/>
      <c r="H377" s="17"/>
    </row>
    <row r="378" spans="2:8" s="12" customFormat="1" x14ac:dyDescent="0.25">
      <c r="B378" s="63" t="s">
        <v>1905</v>
      </c>
      <c r="C378" s="224">
        <v>964172132.5</v>
      </c>
      <c r="F378" s="17"/>
      <c r="G378" s="17"/>
      <c r="H378" s="17"/>
    </row>
    <row r="379" spans="2:8" s="12" customFormat="1" x14ac:dyDescent="0.25">
      <c r="B379" s="63" t="s">
        <v>1992</v>
      </c>
      <c r="C379" s="224">
        <v>886787857.61000001</v>
      </c>
      <c r="F379" s="17"/>
      <c r="G379" s="17"/>
      <c r="H379" s="17"/>
    </row>
    <row r="380" spans="2:8" s="12" customFormat="1" x14ac:dyDescent="0.25">
      <c r="B380" s="63" t="s">
        <v>2078</v>
      </c>
      <c r="C380" s="224">
        <v>165632803.83000001</v>
      </c>
      <c r="F380" s="17"/>
      <c r="G380" s="17"/>
      <c r="H380" s="17"/>
    </row>
    <row r="381" spans="2:8" s="12" customFormat="1" x14ac:dyDescent="0.25">
      <c r="B381" s="63" t="s">
        <v>2079</v>
      </c>
      <c r="C381" s="224">
        <v>101499974.34</v>
      </c>
      <c r="F381" s="17"/>
      <c r="G381" s="17"/>
      <c r="H381" s="17"/>
    </row>
    <row r="382" spans="2:8" s="12" customFormat="1" x14ac:dyDescent="0.25">
      <c r="B382" s="63" t="s">
        <v>2080</v>
      </c>
      <c r="C382" s="224">
        <v>470611509</v>
      </c>
      <c r="F382" s="17"/>
      <c r="G382" s="17"/>
      <c r="H382" s="17"/>
    </row>
    <row r="383" spans="2:8" s="12" customFormat="1" x14ac:dyDescent="0.25">
      <c r="B383" s="63" t="s">
        <v>1906</v>
      </c>
      <c r="C383" s="224">
        <v>205558800.86000001</v>
      </c>
      <c r="F383" s="17"/>
      <c r="G383" s="17"/>
      <c r="H383" s="17"/>
    </row>
    <row r="384" spans="2:8" s="12" customFormat="1" x14ac:dyDescent="0.25">
      <c r="B384" s="63" t="s">
        <v>1907</v>
      </c>
      <c r="C384" s="224">
        <v>995249737.36000001</v>
      </c>
      <c r="F384" s="17"/>
      <c r="G384" s="17"/>
      <c r="H384" s="17"/>
    </row>
    <row r="385" spans="2:8" s="12" customFormat="1" x14ac:dyDescent="0.25">
      <c r="B385" s="63" t="s">
        <v>2081</v>
      </c>
      <c r="C385" s="224">
        <v>23432771.109999999</v>
      </c>
      <c r="F385" s="17"/>
      <c r="G385" s="17"/>
      <c r="H385" s="17"/>
    </row>
    <row r="386" spans="2:8" s="12" customFormat="1" x14ac:dyDescent="0.25">
      <c r="B386" s="63" t="s">
        <v>2082</v>
      </c>
      <c r="C386" s="224">
        <v>86195501.5</v>
      </c>
      <c r="F386" s="17"/>
      <c r="G386" s="17"/>
      <c r="H386" s="17"/>
    </row>
    <row r="387" spans="2:8" s="12" customFormat="1" x14ac:dyDescent="0.25">
      <c r="B387" s="63" t="s">
        <v>2083</v>
      </c>
      <c r="C387" s="224">
        <v>176327355.86000001</v>
      </c>
      <c r="F387" s="17"/>
      <c r="G387" s="17"/>
      <c r="H387" s="17"/>
    </row>
    <row r="388" spans="2:8" s="12" customFormat="1" x14ac:dyDescent="0.25">
      <c r="B388" s="63" t="s">
        <v>1908</v>
      </c>
      <c r="C388" s="224">
        <v>143522913.71000001</v>
      </c>
      <c r="F388" s="17"/>
      <c r="G388" s="17"/>
      <c r="H388" s="17"/>
    </row>
    <row r="389" spans="2:8" s="12" customFormat="1" x14ac:dyDescent="0.25">
      <c r="B389" s="63" t="s">
        <v>2084</v>
      </c>
      <c r="C389" s="224">
        <v>209407395.02000001</v>
      </c>
      <c r="F389" s="17"/>
      <c r="G389" s="17"/>
      <c r="H389" s="17"/>
    </row>
    <row r="390" spans="2:8" s="12" customFormat="1" x14ac:dyDescent="0.25">
      <c r="B390" s="63" t="s">
        <v>1909</v>
      </c>
      <c r="C390" s="224">
        <v>1316567372.96</v>
      </c>
      <c r="F390" s="17"/>
      <c r="G390" s="17"/>
      <c r="H390" s="17"/>
    </row>
    <row r="391" spans="2:8" s="12" customFormat="1" x14ac:dyDescent="0.25">
      <c r="B391" s="63" t="s">
        <v>1910</v>
      </c>
      <c r="C391" s="224">
        <v>781675608.65999997</v>
      </c>
      <c r="F391" s="17"/>
      <c r="G391" s="17"/>
      <c r="H391" s="17"/>
    </row>
    <row r="392" spans="2:8" s="12" customFormat="1" x14ac:dyDescent="0.25">
      <c r="B392" s="63" t="s">
        <v>2085</v>
      </c>
      <c r="C392" s="224">
        <v>48763453.200000003</v>
      </c>
      <c r="F392" s="17"/>
      <c r="G392" s="17"/>
      <c r="H392" s="17"/>
    </row>
    <row r="393" spans="2:8" s="12" customFormat="1" x14ac:dyDescent="0.25">
      <c r="B393" s="63" t="s">
        <v>1912</v>
      </c>
      <c r="C393" s="224">
        <v>690881053.5</v>
      </c>
      <c r="F393" s="17"/>
      <c r="G393" s="17"/>
      <c r="H393" s="17"/>
    </row>
    <row r="394" spans="2:8" s="12" customFormat="1" x14ac:dyDescent="0.25">
      <c r="B394" s="63" t="s">
        <v>1913</v>
      </c>
      <c r="C394" s="224">
        <v>144158784.08000001</v>
      </c>
      <c r="F394" s="17"/>
      <c r="G394" s="17"/>
      <c r="H394" s="17"/>
    </row>
    <row r="395" spans="2:8" s="12" customFormat="1" x14ac:dyDescent="0.25">
      <c r="B395" s="63" t="s">
        <v>1993</v>
      </c>
      <c r="C395" s="224">
        <v>1133482193.28</v>
      </c>
      <c r="F395" s="17"/>
      <c r="G395" s="17"/>
      <c r="H395" s="17"/>
    </row>
    <row r="396" spans="2:8" s="12" customFormat="1" x14ac:dyDescent="0.25">
      <c r="B396" s="63" t="s">
        <v>2086</v>
      </c>
      <c r="C396" s="224">
        <v>120458951.55</v>
      </c>
      <c r="F396" s="17"/>
      <c r="G396" s="17"/>
      <c r="H396" s="17"/>
    </row>
    <row r="397" spans="2:8" s="12" customFormat="1" x14ac:dyDescent="0.25">
      <c r="B397" s="63" t="s">
        <v>2087</v>
      </c>
      <c r="C397" s="224">
        <v>771955702.15999997</v>
      </c>
      <c r="F397" s="17"/>
      <c r="G397" s="17"/>
      <c r="H397" s="17"/>
    </row>
    <row r="398" spans="2:8" s="12" customFormat="1" x14ac:dyDescent="0.25">
      <c r="B398" s="63" t="s">
        <v>1914</v>
      </c>
      <c r="C398" s="224">
        <v>920472483.25</v>
      </c>
      <c r="F398" s="17"/>
      <c r="G398" s="17"/>
      <c r="H398" s="17"/>
    </row>
    <row r="399" spans="2:8" s="12" customFormat="1" x14ac:dyDescent="0.25">
      <c r="B399" s="63" t="s">
        <v>2088</v>
      </c>
      <c r="C399" s="224">
        <v>552496854</v>
      </c>
      <c r="F399" s="17"/>
      <c r="G399" s="17"/>
      <c r="H399" s="17"/>
    </row>
    <row r="400" spans="2:8" s="12" customFormat="1" x14ac:dyDescent="0.25">
      <c r="B400" s="63" t="s">
        <v>2089</v>
      </c>
      <c r="C400" s="224">
        <v>569965001.39999998</v>
      </c>
      <c r="F400" s="17"/>
      <c r="G400" s="17"/>
      <c r="H400" s="17"/>
    </row>
    <row r="401" spans="2:8" s="12" customFormat="1" x14ac:dyDescent="0.25">
      <c r="B401" s="63" t="s">
        <v>1916</v>
      </c>
      <c r="C401" s="224">
        <v>1030286987.78</v>
      </c>
      <c r="F401" s="17"/>
      <c r="G401" s="17"/>
      <c r="H401" s="17"/>
    </row>
    <row r="402" spans="2:8" s="12" customFormat="1" x14ac:dyDescent="0.25">
      <c r="B402" s="63" t="s">
        <v>1917</v>
      </c>
      <c r="C402" s="224">
        <v>151232703.38</v>
      </c>
      <c r="F402" s="17"/>
      <c r="G402" s="17"/>
      <c r="H402" s="17"/>
    </row>
    <row r="403" spans="2:8" s="12" customFormat="1" x14ac:dyDescent="0.25">
      <c r="B403" s="63" t="s">
        <v>952</v>
      </c>
      <c r="C403" s="224">
        <v>1076430979.8</v>
      </c>
      <c r="F403" s="17"/>
      <c r="G403" s="17"/>
      <c r="H403" s="17"/>
    </row>
    <row r="404" spans="2:8" s="12" customFormat="1" x14ac:dyDescent="0.25">
      <c r="B404" s="63" t="s">
        <v>1918</v>
      </c>
      <c r="C404" s="224">
        <v>632516806.08000004</v>
      </c>
      <c r="F404" s="17"/>
      <c r="G404" s="17"/>
      <c r="H404" s="17"/>
    </row>
    <row r="405" spans="2:8" s="12" customFormat="1" x14ac:dyDescent="0.25">
      <c r="B405" s="63" t="s">
        <v>2090</v>
      </c>
      <c r="C405" s="224">
        <v>175075136.49000001</v>
      </c>
      <c r="F405" s="17"/>
      <c r="G405" s="17"/>
      <c r="H405" s="17"/>
    </row>
    <row r="406" spans="2:8" s="12" customFormat="1" x14ac:dyDescent="0.25">
      <c r="B406" s="63" t="s">
        <v>2091</v>
      </c>
      <c r="C406" s="224">
        <v>658889982.55999994</v>
      </c>
      <c r="F406" s="17"/>
      <c r="G406" s="17"/>
      <c r="H406" s="17"/>
    </row>
    <row r="407" spans="2:8" s="12" customFormat="1" x14ac:dyDescent="0.25">
      <c r="B407" s="63" t="s">
        <v>2092</v>
      </c>
      <c r="C407" s="224">
        <v>197700532.15000001</v>
      </c>
      <c r="F407" s="17"/>
      <c r="G407" s="17"/>
      <c r="H407" s="17"/>
    </row>
    <row r="408" spans="2:8" s="12" customFormat="1" x14ac:dyDescent="0.25">
      <c r="B408" s="63" t="s">
        <v>1919</v>
      </c>
      <c r="C408" s="224">
        <v>640782452.88</v>
      </c>
      <c r="F408" s="17"/>
      <c r="G408" s="17"/>
      <c r="H408" s="17"/>
    </row>
    <row r="409" spans="2:8" s="12" customFormat="1" x14ac:dyDescent="0.25">
      <c r="B409" s="63" t="s">
        <v>1921</v>
      </c>
      <c r="C409" s="224">
        <v>262042839.03999999</v>
      </c>
      <c r="F409" s="17"/>
      <c r="G409" s="17"/>
      <c r="H409" s="17"/>
    </row>
    <row r="410" spans="2:8" s="12" customFormat="1" x14ac:dyDescent="0.25">
      <c r="B410" s="63" t="s">
        <v>2093</v>
      </c>
      <c r="C410" s="224">
        <v>395782026.36000001</v>
      </c>
      <c r="F410" s="17"/>
      <c r="G410" s="17"/>
      <c r="H410" s="17"/>
    </row>
    <row r="411" spans="2:8" s="12" customFormat="1" x14ac:dyDescent="0.25">
      <c r="B411" s="63" t="s">
        <v>2094</v>
      </c>
      <c r="C411" s="224">
        <v>142060162.00999999</v>
      </c>
      <c r="F411" s="17"/>
      <c r="G411" s="17"/>
      <c r="H411" s="17"/>
    </row>
    <row r="412" spans="2:8" s="12" customFormat="1" x14ac:dyDescent="0.25">
      <c r="C412" s="228">
        <f>SUM(C370:C411)</f>
        <v>18504003755.839996</v>
      </c>
      <c r="F412" s="17"/>
      <c r="G412" s="17"/>
      <c r="H412" s="17"/>
    </row>
    <row r="414" spans="2:8" s="12" customFormat="1" x14ac:dyDescent="0.25">
      <c r="B414" s="64" t="s">
        <v>190</v>
      </c>
      <c r="C414" s="7" t="s">
        <v>191</v>
      </c>
      <c r="F414" s="17"/>
      <c r="G414" s="17"/>
      <c r="H414" s="17"/>
    </row>
    <row r="415" spans="2:8" s="12" customFormat="1" x14ac:dyDescent="0.25">
      <c r="B415" s="63" t="s">
        <v>2075</v>
      </c>
      <c r="C415" s="224">
        <v>75727200.780000001</v>
      </c>
      <c r="F415" s="17"/>
      <c r="G415" s="17"/>
      <c r="H415" s="17"/>
    </row>
    <row r="416" spans="2:8" s="12" customFormat="1" x14ac:dyDescent="0.25">
      <c r="B416" s="63" t="s">
        <v>1895</v>
      </c>
      <c r="C416" s="224">
        <v>277149740.88</v>
      </c>
      <c r="F416" s="17"/>
      <c r="G416" s="17"/>
      <c r="H416" s="17"/>
    </row>
    <row r="417" spans="2:8" s="12" customFormat="1" x14ac:dyDescent="0.25">
      <c r="B417" s="63" t="s">
        <v>2076</v>
      </c>
      <c r="C417" s="224">
        <v>134818612.69999999</v>
      </c>
      <c r="F417" s="17"/>
      <c r="G417" s="17"/>
      <c r="H417" s="17"/>
    </row>
    <row r="418" spans="2:8" s="12" customFormat="1" x14ac:dyDescent="0.25">
      <c r="B418" s="63" t="s">
        <v>1989</v>
      </c>
      <c r="C418" s="224">
        <v>71769825</v>
      </c>
      <c r="F418" s="17"/>
      <c r="G418" s="17"/>
      <c r="H418" s="17"/>
    </row>
    <row r="419" spans="2:8" s="12" customFormat="1" x14ac:dyDescent="0.25">
      <c r="B419" s="63" t="s">
        <v>1904</v>
      </c>
      <c r="C419" s="224">
        <v>197341718.63999999</v>
      </c>
      <c r="F419" s="17"/>
      <c r="G419" s="17"/>
      <c r="H419" s="17"/>
    </row>
    <row r="420" spans="2:8" s="12" customFormat="1" x14ac:dyDescent="0.25">
      <c r="B420" s="63" t="s">
        <v>1990</v>
      </c>
      <c r="C420" s="224">
        <v>561742656.53999996</v>
      </c>
      <c r="F420" s="17"/>
      <c r="G420" s="17"/>
      <c r="H420" s="17"/>
    </row>
    <row r="421" spans="2:8" s="12" customFormat="1" x14ac:dyDescent="0.25">
      <c r="B421" s="63" t="s">
        <v>2077</v>
      </c>
      <c r="C421" s="224">
        <v>350264110.87</v>
      </c>
      <c r="F421" s="17"/>
      <c r="G421" s="17"/>
      <c r="H421" s="17"/>
    </row>
    <row r="422" spans="2:8" s="12" customFormat="1" x14ac:dyDescent="0.25">
      <c r="B422" s="63" t="s">
        <v>1905</v>
      </c>
      <c r="C422" s="224">
        <v>865268687</v>
      </c>
      <c r="F422" s="17"/>
      <c r="G422" s="17"/>
      <c r="H422" s="17"/>
    </row>
    <row r="423" spans="2:8" s="12" customFormat="1" x14ac:dyDescent="0.25">
      <c r="B423" s="63" t="s">
        <v>1992</v>
      </c>
      <c r="C423" s="224">
        <v>827607169.38</v>
      </c>
      <c r="F423" s="17"/>
      <c r="G423" s="17"/>
      <c r="H423" s="17"/>
    </row>
    <row r="424" spans="2:8" s="12" customFormat="1" x14ac:dyDescent="0.25">
      <c r="B424" s="63" t="s">
        <v>2078</v>
      </c>
      <c r="C424" s="224">
        <v>164809677.83000001</v>
      </c>
      <c r="F424" s="17"/>
      <c r="G424" s="17"/>
      <c r="H424" s="17"/>
    </row>
    <row r="425" spans="2:8" s="12" customFormat="1" x14ac:dyDescent="0.25">
      <c r="B425" s="63" t="s">
        <v>2079</v>
      </c>
      <c r="C425" s="224">
        <v>89434425.599999994</v>
      </c>
      <c r="F425" s="17"/>
      <c r="G425" s="17"/>
      <c r="H425" s="17"/>
    </row>
    <row r="426" spans="2:8" s="12" customFormat="1" x14ac:dyDescent="0.25">
      <c r="B426" s="63" t="s">
        <v>2080</v>
      </c>
      <c r="C426" s="224">
        <v>422148427.88</v>
      </c>
      <c r="F426" s="17"/>
      <c r="G426" s="17"/>
      <c r="H426" s="17"/>
    </row>
    <row r="427" spans="2:8" s="12" customFormat="1" x14ac:dyDescent="0.25">
      <c r="B427" s="63" t="s">
        <v>1906</v>
      </c>
      <c r="C427" s="224">
        <v>179483710.47999999</v>
      </c>
      <c r="F427" s="17"/>
      <c r="G427" s="17"/>
      <c r="H427" s="17"/>
    </row>
    <row r="428" spans="2:8" s="12" customFormat="1" x14ac:dyDescent="0.25">
      <c r="B428" s="63" t="s">
        <v>1907</v>
      </c>
      <c r="C428" s="224">
        <v>1074721335.4400001</v>
      </c>
      <c r="F428" s="17"/>
      <c r="G428" s="17"/>
      <c r="H428" s="17"/>
    </row>
    <row r="429" spans="2:8" s="12" customFormat="1" x14ac:dyDescent="0.25">
      <c r="B429" s="63" t="s">
        <v>2081</v>
      </c>
      <c r="C429" s="224">
        <v>23036728.77</v>
      </c>
      <c r="F429" s="17"/>
      <c r="G429" s="17"/>
      <c r="H429" s="17"/>
    </row>
    <row r="430" spans="2:8" s="12" customFormat="1" x14ac:dyDescent="0.25">
      <c r="B430" s="63" t="s">
        <v>2082</v>
      </c>
      <c r="C430" s="224">
        <v>79476499.5</v>
      </c>
      <c r="F430" s="17"/>
      <c r="G430" s="17"/>
      <c r="H430" s="17"/>
    </row>
    <row r="431" spans="2:8" s="12" customFormat="1" x14ac:dyDescent="0.25">
      <c r="B431" s="63" t="s">
        <v>2083</v>
      </c>
      <c r="C431" s="224">
        <v>175701624.25</v>
      </c>
      <c r="F431" s="17"/>
      <c r="G431" s="17"/>
      <c r="H431" s="17"/>
    </row>
    <row r="432" spans="2:8" s="12" customFormat="1" x14ac:dyDescent="0.25">
      <c r="B432" s="63" t="s">
        <v>1908</v>
      </c>
      <c r="C432" s="224">
        <v>143623315</v>
      </c>
      <c r="F432" s="17"/>
      <c r="G432" s="17"/>
      <c r="H432" s="17"/>
    </row>
    <row r="433" spans="2:8" s="12" customFormat="1" x14ac:dyDescent="0.25">
      <c r="B433" s="63" t="s">
        <v>2084</v>
      </c>
      <c r="C433" s="224">
        <v>190733565.19999999</v>
      </c>
      <c r="F433" s="17"/>
      <c r="G433" s="17"/>
      <c r="H433" s="17"/>
    </row>
    <row r="434" spans="2:8" s="12" customFormat="1" x14ac:dyDescent="0.25">
      <c r="B434" s="63" t="s">
        <v>1909</v>
      </c>
      <c r="C434" s="224">
        <v>1196564096</v>
      </c>
      <c r="F434" s="17"/>
      <c r="G434" s="17"/>
      <c r="H434" s="17"/>
    </row>
    <row r="435" spans="2:8" s="12" customFormat="1" x14ac:dyDescent="0.25">
      <c r="B435" s="63" t="s">
        <v>1910</v>
      </c>
      <c r="C435" s="224">
        <v>738981123.84000003</v>
      </c>
      <c r="F435" s="17"/>
      <c r="G435" s="17"/>
      <c r="H435" s="17"/>
    </row>
    <row r="436" spans="2:8" s="12" customFormat="1" x14ac:dyDescent="0.25">
      <c r="B436" s="63" t="s">
        <v>2085</v>
      </c>
      <c r="C436" s="224">
        <v>49968498.600000001</v>
      </c>
      <c r="F436" s="17"/>
      <c r="G436" s="17"/>
      <c r="H436" s="17"/>
    </row>
    <row r="437" spans="2:8" s="12" customFormat="1" x14ac:dyDescent="0.25">
      <c r="B437" s="63" t="s">
        <v>1912</v>
      </c>
      <c r="C437" s="224">
        <v>700959594.54999995</v>
      </c>
      <c r="F437" s="17"/>
      <c r="G437" s="17"/>
      <c r="H437" s="17"/>
    </row>
    <row r="438" spans="2:8" s="12" customFormat="1" x14ac:dyDescent="0.25">
      <c r="B438" s="63" t="s">
        <v>1913</v>
      </c>
      <c r="C438" s="224">
        <v>143069662.56</v>
      </c>
      <c r="F438" s="17"/>
      <c r="G438" s="17"/>
      <c r="H438" s="17"/>
    </row>
    <row r="439" spans="2:8" s="12" customFormat="1" x14ac:dyDescent="0.25">
      <c r="B439" s="63" t="s">
        <v>1993</v>
      </c>
      <c r="C439" s="224">
        <v>1130613180</v>
      </c>
      <c r="F439" s="17"/>
      <c r="G439" s="17"/>
      <c r="H439" s="17"/>
    </row>
    <row r="440" spans="2:8" s="12" customFormat="1" x14ac:dyDescent="0.25">
      <c r="B440" s="63" t="s">
        <v>2086</v>
      </c>
      <c r="C440" s="224">
        <v>114160624.83</v>
      </c>
      <c r="F440" s="17"/>
      <c r="G440" s="17"/>
      <c r="H440" s="17"/>
    </row>
    <row r="441" spans="2:8" s="12" customFormat="1" x14ac:dyDescent="0.25">
      <c r="B441" s="63" t="s">
        <v>2087</v>
      </c>
      <c r="C441" s="224">
        <v>817299004.60000002</v>
      </c>
      <c r="F441" s="17"/>
      <c r="G441" s="17"/>
      <c r="H441" s="17"/>
    </row>
    <row r="442" spans="2:8" s="12" customFormat="1" x14ac:dyDescent="0.25">
      <c r="B442" s="63" t="s">
        <v>1914</v>
      </c>
      <c r="C442" s="224">
        <v>987982460.27999997</v>
      </c>
      <c r="F442" s="17"/>
      <c r="G442" s="17"/>
      <c r="H442" s="17"/>
    </row>
    <row r="443" spans="2:8" s="12" customFormat="1" x14ac:dyDescent="0.25">
      <c r="B443" s="63" t="s">
        <v>2088</v>
      </c>
      <c r="C443" s="224">
        <v>508775418.89999998</v>
      </c>
      <c r="F443" s="17"/>
      <c r="G443" s="17"/>
      <c r="H443" s="17"/>
    </row>
    <row r="444" spans="2:8" s="12" customFormat="1" x14ac:dyDescent="0.25">
      <c r="B444" s="63" t="s">
        <v>2089</v>
      </c>
      <c r="C444" s="224">
        <v>515700927</v>
      </c>
      <c r="F444" s="17"/>
      <c r="G444" s="17"/>
      <c r="H444" s="17"/>
    </row>
    <row r="445" spans="2:8" s="12" customFormat="1" x14ac:dyDescent="0.25">
      <c r="B445" s="63" t="s">
        <v>1916</v>
      </c>
      <c r="C445" s="224">
        <v>1039023145.8099999</v>
      </c>
      <c r="F445" s="17"/>
      <c r="G445" s="17"/>
      <c r="H445" s="17"/>
    </row>
    <row r="446" spans="2:8" s="12" customFormat="1" x14ac:dyDescent="0.25">
      <c r="B446" s="63" t="s">
        <v>1917</v>
      </c>
      <c r="C446" s="224">
        <v>156547723.00999999</v>
      </c>
      <c r="F446" s="17"/>
      <c r="G446" s="17"/>
      <c r="H446" s="17"/>
    </row>
    <row r="447" spans="2:8" s="12" customFormat="1" x14ac:dyDescent="0.25">
      <c r="B447" s="63" t="s">
        <v>952</v>
      </c>
      <c r="C447" s="224">
        <v>1002683563.05</v>
      </c>
      <c r="F447" s="17"/>
      <c r="G447" s="17"/>
      <c r="H447" s="17"/>
    </row>
    <row r="448" spans="2:8" s="12" customFormat="1" x14ac:dyDescent="0.25">
      <c r="B448" s="63" t="s">
        <v>1918</v>
      </c>
      <c r="C448" s="224">
        <v>634765205.73000002</v>
      </c>
      <c r="F448" s="17"/>
      <c r="G448" s="17"/>
      <c r="H448" s="17"/>
    </row>
    <row r="449" spans="2:8" s="12" customFormat="1" x14ac:dyDescent="0.25">
      <c r="B449" s="63" t="s">
        <v>2090</v>
      </c>
      <c r="C449" s="224">
        <v>175546496.93000001</v>
      </c>
      <c r="F449" s="17"/>
      <c r="G449" s="17"/>
      <c r="H449" s="17"/>
    </row>
    <row r="450" spans="2:8" s="12" customFormat="1" x14ac:dyDescent="0.25">
      <c r="B450" s="63" t="s">
        <v>2091</v>
      </c>
      <c r="C450" s="224">
        <v>655239369.61000001</v>
      </c>
      <c r="F450" s="17"/>
      <c r="G450" s="17"/>
      <c r="H450" s="17"/>
    </row>
    <row r="451" spans="2:8" s="12" customFormat="1" x14ac:dyDescent="0.25">
      <c r="B451" s="63" t="s">
        <v>2092</v>
      </c>
      <c r="C451" s="224">
        <v>184216131</v>
      </c>
      <c r="F451" s="17"/>
      <c r="G451" s="17"/>
      <c r="H451" s="17"/>
    </row>
    <row r="452" spans="2:8" s="12" customFormat="1" x14ac:dyDescent="0.25">
      <c r="B452" s="63" t="s">
        <v>1919</v>
      </c>
      <c r="C452" s="224">
        <v>580451518.62</v>
      </c>
      <c r="F452" s="17"/>
      <c r="G452" s="17"/>
      <c r="H452" s="17"/>
    </row>
    <row r="453" spans="2:8" s="12" customFormat="1" x14ac:dyDescent="0.25">
      <c r="B453" s="63" t="s">
        <v>1921</v>
      </c>
      <c r="C453" s="224">
        <v>245960774.41</v>
      </c>
      <c r="F453" s="17"/>
      <c r="G453" s="17"/>
      <c r="H453" s="17"/>
    </row>
    <row r="454" spans="2:8" s="12" customFormat="1" x14ac:dyDescent="0.25">
      <c r="B454" s="63" t="s">
        <v>2093</v>
      </c>
      <c r="C454" s="224">
        <v>396780227.75999999</v>
      </c>
      <c r="F454" s="17"/>
      <c r="G454" s="17"/>
      <c r="H454" s="17"/>
    </row>
    <row r="455" spans="2:8" s="12" customFormat="1" x14ac:dyDescent="0.25">
      <c r="B455" s="63" t="s">
        <v>2094</v>
      </c>
      <c r="C455" s="224">
        <v>136776567.97999999</v>
      </c>
      <c r="F455" s="17"/>
      <c r="G455" s="17"/>
      <c r="H455" s="17"/>
    </row>
    <row r="456" spans="2:8" s="12" customFormat="1" x14ac:dyDescent="0.25">
      <c r="C456" s="228">
        <f>SUM(C414:C455)</f>
        <v>18016924346.809998</v>
      </c>
      <c r="F456" s="17"/>
      <c r="G456" s="17"/>
      <c r="H456" s="17"/>
    </row>
    <row r="459" spans="2:8" s="12" customFormat="1" x14ac:dyDescent="0.25">
      <c r="B459" s="6" t="s">
        <v>192</v>
      </c>
      <c r="C459" s="228">
        <f xml:space="preserve"> C456-C412</f>
        <v>-487079409.02999878</v>
      </c>
      <c r="F459" s="17"/>
      <c r="G459" s="17"/>
      <c r="H459" s="17"/>
    </row>
    <row r="461" spans="2:8" s="12" customFormat="1" x14ac:dyDescent="0.25">
      <c r="B461" s="11" t="s">
        <v>193</v>
      </c>
      <c r="C461" s="222">
        <v>45443</v>
      </c>
      <c r="F461" s="17"/>
      <c r="G461" s="17"/>
      <c r="H461" s="17"/>
    </row>
    <row r="462" spans="2:8" s="12" customFormat="1" x14ac:dyDescent="0.25">
      <c r="B462" s="6" t="s">
        <v>180</v>
      </c>
      <c r="C462" s="7" t="s">
        <v>181</v>
      </c>
      <c r="D462" s="6" t="s">
        <v>182</v>
      </c>
      <c r="E462" s="64" t="s">
        <v>183</v>
      </c>
      <c r="F462" s="223" t="s">
        <v>184</v>
      </c>
      <c r="G462" s="60"/>
      <c r="H462" s="17"/>
    </row>
    <row r="463" spans="2:8" s="12" customFormat="1" x14ac:dyDescent="0.25">
      <c r="B463" s="156" t="s">
        <v>1424</v>
      </c>
      <c r="C463" s="2">
        <v>-111900</v>
      </c>
      <c r="D463" s="156">
        <v>23085.08</v>
      </c>
      <c r="E463" s="63">
        <v>22700.7</v>
      </c>
      <c r="F463" s="59"/>
      <c r="G463" s="17"/>
      <c r="H463" s="17"/>
    </row>
    <row r="466" spans="2:8" s="12" customFormat="1" x14ac:dyDescent="0.25">
      <c r="B466" s="11" t="s">
        <v>185</v>
      </c>
      <c r="C466" s="231">
        <v>2.7400000000000001E-2</v>
      </c>
      <c r="F466" s="17"/>
      <c r="G466" s="17"/>
      <c r="H466" s="17"/>
    </row>
    <row r="467" spans="2:8" s="12" customFormat="1" x14ac:dyDescent="0.25">
      <c r="B467" s="11"/>
      <c r="C467" s="27"/>
      <c r="F467" s="17"/>
      <c r="G467" s="17"/>
      <c r="H467" s="17"/>
    </row>
    <row r="468" spans="2:8" s="12" customFormat="1" x14ac:dyDescent="0.25">
      <c r="B468" s="11" t="s">
        <v>186</v>
      </c>
      <c r="C468" s="27"/>
      <c r="F468" s="17"/>
      <c r="G468" s="17"/>
      <c r="H468" s="17"/>
    </row>
    <row r="469" spans="2:8" s="12" customFormat="1" x14ac:dyDescent="0.25">
      <c r="B469" s="64" t="s">
        <v>187</v>
      </c>
      <c r="C469" s="7" t="s">
        <v>188</v>
      </c>
      <c r="D469" s="11"/>
      <c r="F469" s="17"/>
      <c r="G469" s="17"/>
      <c r="H469" s="17"/>
    </row>
    <row r="470" spans="2:8" s="12" customFormat="1" x14ac:dyDescent="0.25">
      <c r="B470" s="42" t="s">
        <v>2484</v>
      </c>
      <c r="C470" s="2">
        <v>149400</v>
      </c>
      <c r="F470" s="17"/>
      <c r="G470" s="17"/>
      <c r="H470" s="17"/>
    </row>
    <row r="472" spans="2:8" s="12" customFormat="1" x14ac:dyDescent="0.25">
      <c r="B472" s="64" t="s">
        <v>189</v>
      </c>
      <c r="C472" s="7" t="s">
        <v>188</v>
      </c>
      <c r="F472" s="17"/>
      <c r="G472" s="17"/>
      <c r="H472" s="17"/>
    </row>
    <row r="473" spans="2:8" s="12" customFormat="1" x14ac:dyDescent="0.25">
      <c r="B473" s="42" t="s">
        <v>2484</v>
      </c>
      <c r="C473" s="2">
        <v>149400</v>
      </c>
      <c r="F473" s="17"/>
      <c r="G473" s="17"/>
      <c r="H473" s="17"/>
    </row>
    <row r="476" spans="2:8" s="12" customFormat="1" x14ac:dyDescent="0.25">
      <c r="B476" s="64" t="s">
        <v>874</v>
      </c>
      <c r="C476" s="7" t="s">
        <v>191</v>
      </c>
      <c r="F476" s="17"/>
      <c r="G476" s="17"/>
      <c r="H476" s="17"/>
    </row>
    <row r="477" spans="2:8" s="12" customFormat="1" x14ac:dyDescent="0.25">
      <c r="B477" s="42" t="s">
        <v>2484</v>
      </c>
      <c r="C477" s="224">
        <v>3402358085.6799998</v>
      </c>
      <c r="F477" s="17"/>
      <c r="G477" s="17"/>
      <c r="H477" s="17"/>
    </row>
    <row r="478" spans="2:8" s="12" customFormat="1" x14ac:dyDescent="0.25">
      <c r="C478" s="228">
        <f>SUM(C476:C477)</f>
        <v>3402358085.6799998</v>
      </c>
      <c r="F478" s="17"/>
      <c r="G478" s="17"/>
      <c r="H478" s="17"/>
    </row>
    <row r="479" spans="2:8" s="12" customFormat="1" x14ac:dyDescent="0.25">
      <c r="C479" s="230"/>
      <c r="F479" s="17"/>
      <c r="G479" s="17"/>
      <c r="H479" s="17"/>
    </row>
    <row r="480" spans="2:8" s="12" customFormat="1" x14ac:dyDescent="0.25">
      <c r="B480" s="64" t="s">
        <v>190</v>
      </c>
      <c r="C480" s="228" t="s">
        <v>191</v>
      </c>
      <c r="F480" s="17"/>
      <c r="G480" s="17"/>
      <c r="H480" s="17"/>
    </row>
    <row r="481" spans="2:80" s="12" customFormat="1" x14ac:dyDescent="0.25">
      <c r="B481" s="42" t="s">
        <v>2484</v>
      </c>
      <c r="C481" s="224">
        <v>3350253281.1700001</v>
      </c>
      <c r="F481" s="17"/>
      <c r="G481" s="17"/>
      <c r="H481" s="17"/>
    </row>
    <row r="482" spans="2:80" s="12" customFormat="1" x14ac:dyDescent="0.25">
      <c r="C482" s="228">
        <f>SUM(C480:C481)</f>
        <v>3350253281.1700001</v>
      </c>
      <c r="F482" s="17"/>
      <c r="G482" s="17"/>
      <c r="H482" s="17"/>
    </row>
    <row r="483" spans="2:80" s="12" customFormat="1" x14ac:dyDescent="0.25">
      <c r="C483" s="230"/>
      <c r="F483" s="17"/>
      <c r="G483" s="17"/>
      <c r="H483" s="17"/>
    </row>
    <row r="484" spans="2:80" s="12" customFormat="1" x14ac:dyDescent="0.25">
      <c r="C484" s="230"/>
      <c r="F484" s="17"/>
      <c r="G484" s="17"/>
      <c r="H484" s="17"/>
    </row>
    <row r="485" spans="2:80" s="12" customFormat="1" x14ac:dyDescent="0.25">
      <c r="B485" s="6" t="s">
        <v>192</v>
      </c>
      <c r="C485" s="228">
        <f xml:space="preserve"> C482-C478</f>
        <v>-52104804.509999752</v>
      </c>
      <c r="F485" s="17"/>
      <c r="G485" s="17"/>
      <c r="H485" s="17"/>
    </row>
    <row r="488" spans="2:80" s="12" customFormat="1" x14ac:dyDescent="0.25">
      <c r="B488" s="11" t="s">
        <v>194</v>
      </c>
      <c r="C488" s="27"/>
      <c r="F488" s="17"/>
      <c r="G488" s="17"/>
      <c r="H488" s="17"/>
    </row>
    <row r="490" spans="2:80" s="12" customFormat="1" x14ac:dyDescent="0.25">
      <c r="B490" s="6" t="s">
        <v>180</v>
      </c>
      <c r="C490" s="7" t="s">
        <v>195</v>
      </c>
      <c r="D490" s="6" t="s">
        <v>196</v>
      </c>
      <c r="E490" s="6" t="s">
        <v>197</v>
      </c>
      <c r="F490" s="60"/>
      <c r="G490" s="17"/>
      <c r="H490" s="17"/>
    </row>
    <row r="491" spans="2:80" s="12" customFormat="1" x14ac:dyDescent="0.25">
      <c r="B491" s="156" t="s">
        <v>165</v>
      </c>
      <c r="C491" s="2" t="s">
        <v>165</v>
      </c>
      <c r="D491" s="156" t="s">
        <v>165</v>
      </c>
      <c r="E491" s="156" t="s">
        <v>165</v>
      </c>
      <c r="F491" s="17"/>
      <c r="G491" s="17"/>
      <c r="H491" s="17"/>
    </row>
    <row r="494" spans="2:80" s="12" customFormat="1" x14ac:dyDescent="0.25">
      <c r="B494" s="11" t="s">
        <v>198</v>
      </c>
      <c r="C494" s="62" t="s">
        <v>165</v>
      </c>
      <c r="D494" s="11"/>
      <c r="E494" s="11"/>
      <c r="F494" s="60"/>
      <c r="G494" s="60"/>
      <c r="H494" s="60"/>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row>
    <row r="496" spans="2:80" s="12" customFormat="1" x14ac:dyDescent="0.25">
      <c r="B496" s="11" t="s">
        <v>199</v>
      </c>
      <c r="C496" s="27"/>
      <c r="F496" s="17"/>
      <c r="G496" s="17"/>
      <c r="H496" s="17"/>
    </row>
    <row r="498" spans="2:8" s="12" customFormat="1" x14ac:dyDescent="0.25">
      <c r="B498" s="6" t="s">
        <v>200</v>
      </c>
      <c r="C498" s="7" t="s">
        <v>188</v>
      </c>
      <c r="D498" s="11"/>
      <c r="F498" s="17"/>
      <c r="G498" s="17"/>
      <c r="H498" s="17"/>
    </row>
    <row r="499" spans="2:8" s="12" customFormat="1" x14ac:dyDescent="0.25">
      <c r="B499" s="156" t="s">
        <v>165</v>
      </c>
      <c r="C499" s="2" t="s">
        <v>165</v>
      </c>
      <c r="F499" s="17"/>
      <c r="G499" s="17"/>
      <c r="H499" s="17"/>
    </row>
    <row r="502" spans="2:8" s="12" customFormat="1" x14ac:dyDescent="0.25">
      <c r="B502" s="6" t="s">
        <v>201</v>
      </c>
      <c r="C502" s="7" t="s">
        <v>202</v>
      </c>
      <c r="D502" s="11"/>
      <c r="F502" s="17"/>
      <c r="G502" s="17"/>
      <c r="H502" s="17"/>
    </row>
    <row r="503" spans="2:8" s="12" customFormat="1" x14ac:dyDescent="0.25">
      <c r="B503" s="156" t="s">
        <v>165</v>
      </c>
      <c r="C503" s="2" t="s">
        <v>165</v>
      </c>
      <c r="F503" s="17"/>
      <c r="G503" s="17"/>
      <c r="H503" s="17"/>
    </row>
    <row r="506" spans="2:8" s="12" customFormat="1" x14ac:dyDescent="0.25">
      <c r="B506" s="11" t="s">
        <v>203</v>
      </c>
      <c r="C506" s="27"/>
      <c r="F506" s="17"/>
      <c r="G506" s="17"/>
      <c r="H506" s="17"/>
    </row>
    <row r="509" spans="2:8" s="12" customFormat="1" x14ac:dyDescent="0.25">
      <c r="B509" s="11" t="s">
        <v>204</v>
      </c>
      <c r="C509" s="27"/>
      <c r="F509" s="17"/>
      <c r="G509" s="17"/>
      <c r="H509" s="17"/>
    </row>
    <row r="511" spans="2:8" s="12" customFormat="1" x14ac:dyDescent="0.25">
      <c r="B511" s="6" t="s">
        <v>180</v>
      </c>
      <c r="C511" s="7" t="s">
        <v>205</v>
      </c>
      <c r="D511" s="6" t="s">
        <v>195</v>
      </c>
      <c r="E511" s="6" t="s">
        <v>196</v>
      </c>
      <c r="F511" s="61" t="s">
        <v>197</v>
      </c>
      <c r="G511" s="60"/>
      <c r="H511" s="17"/>
    </row>
    <row r="512" spans="2:8" s="12" customFormat="1" x14ac:dyDescent="0.25">
      <c r="B512" s="156" t="s">
        <v>165</v>
      </c>
      <c r="C512" s="2" t="s">
        <v>165</v>
      </c>
      <c r="D512" s="156" t="s">
        <v>165</v>
      </c>
      <c r="E512" s="156" t="s">
        <v>165</v>
      </c>
      <c r="F512" s="59" t="s">
        <v>165</v>
      </c>
      <c r="G512" s="17"/>
      <c r="H512" s="17"/>
    </row>
    <row r="515" spans="2:80" s="12" customFormat="1" x14ac:dyDescent="0.25">
      <c r="B515" s="11" t="s">
        <v>198</v>
      </c>
      <c r="C515" s="62" t="s">
        <v>165</v>
      </c>
      <c r="D515" s="11"/>
      <c r="E515" s="11"/>
      <c r="F515" s="60"/>
      <c r="G515" s="60"/>
      <c r="H515" s="60"/>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row>
    <row r="517" spans="2:80" s="12" customFormat="1" x14ac:dyDescent="0.25">
      <c r="B517" s="11" t="s">
        <v>199</v>
      </c>
      <c r="C517" s="27"/>
      <c r="F517" s="17"/>
      <c r="G517" s="17"/>
      <c r="H517" s="17"/>
    </row>
    <row r="519" spans="2:80" s="12" customFormat="1" x14ac:dyDescent="0.25">
      <c r="B519" s="6" t="s">
        <v>200</v>
      </c>
      <c r="C519" s="7" t="s">
        <v>188</v>
      </c>
      <c r="D519" s="11"/>
      <c r="F519" s="17"/>
      <c r="G519" s="17"/>
      <c r="H519" s="17"/>
    </row>
    <row r="520" spans="2:80" s="12" customFormat="1" x14ac:dyDescent="0.25">
      <c r="B520" s="156" t="s">
        <v>165</v>
      </c>
      <c r="C520" s="2" t="s">
        <v>165</v>
      </c>
      <c r="F520" s="17"/>
      <c r="G520" s="17"/>
      <c r="H520" s="17"/>
    </row>
    <row r="523" spans="2:80" s="12" customFormat="1" x14ac:dyDescent="0.25">
      <c r="B523" s="6" t="s">
        <v>201</v>
      </c>
      <c r="C523" s="7" t="s">
        <v>202</v>
      </c>
      <c r="D523" s="11"/>
      <c r="F523" s="17"/>
      <c r="G523" s="17"/>
      <c r="H523" s="17"/>
    </row>
    <row r="524" spans="2:80" s="12" customFormat="1" x14ac:dyDescent="0.25">
      <c r="B524" s="156" t="s">
        <v>165</v>
      </c>
      <c r="C524" s="2" t="s">
        <v>165</v>
      </c>
      <c r="F524" s="17"/>
      <c r="G524" s="17"/>
      <c r="H524" s="17"/>
    </row>
    <row r="527" spans="2:80" s="12" customFormat="1" x14ac:dyDescent="0.25">
      <c r="B527" s="11" t="s">
        <v>203</v>
      </c>
      <c r="C527" s="27"/>
      <c r="F527" s="17"/>
      <c r="G527" s="17"/>
      <c r="H527" s="17"/>
    </row>
    <row r="530" spans="2:8" s="12" customFormat="1" x14ac:dyDescent="0.25">
      <c r="B530" s="11" t="s">
        <v>206</v>
      </c>
      <c r="C530" s="27"/>
      <c r="F530" s="17"/>
      <c r="G530" s="17"/>
      <c r="H530" s="17"/>
    </row>
    <row r="531" spans="2:8" s="12" customFormat="1" x14ac:dyDescent="0.25">
      <c r="B531" s="6" t="s">
        <v>180</v>
      </c>
      <c r="C531" s="7" t="s">
        <v>207</v>
      </c>
      <c r="D531" s="6" t="s">
        <v>208</v>
      </c>
      <c r="E531" s="6" t="s">
        <v>209</v>
      </c>
      <c r="F531" s="61" t="s">
        <v>210</v>
      </c>
      <c r="G531" s="60"/>
      <c r="H531" s="17"/>
    </row>
    <row r="532" spans="2:8" s="12" customFormat="1" x14ac:dyDescent="0.25">
      <c r="B532" s="156" t="s">
        <v>165</v>
      </c>
      <c r="C532" s="2" t="s">
        <v>165</v>
      </c>
      <c r="D532" s="156" t="s">
        <v>165</v>
      </c>
      <c r="E532" s="156" t="s">
        <v>165</v>
      </c>
      <c r="F532" s="59" t="s">
        <v>165</v>
      </c>
      <c r="G532" s="17"/>
      <c r="H532" s="17"/>
    </row>
    <row r="533" spans="2:8" s="12" customFormat="1" x14ac:dyDescent="0.25">
      <c r="B533" s="12" t="s">
        <v>211</v>
      </c>
      <c r="C533" s="27"/>
      <c r="F533" s="17"/>
      <c r="G533" s="17"/>
      <c r="H533" s="17"/>
    </row>
  </sheetData>
  <mergeCells count="3">
    <mergeCell ref="B1:E1"/>
    <mergeCell ref="C3:C8"/>
    <mergeCell ref="D3:D8"/>
  </mergeCells>
  <conditionalFormatting sqref="B470">
    <cfRule type="expression" dxfId="3" priority="4">
      <formula>#REF!="Total"</formula>
    </cfRule>
  </conditionalFormatting>
  <conditionalFormatting sqref="B473">
    <cfRule type="expression" dxfId="2" priority="3">
      <formula>#REF!="Total"</formula>
    </cfRule>
  </conditionalFormatting>
  <conditionalFormatting sqref="B477">
    <cfRule type="expression" dxfId="1" priority="2">
      <formula>#REF!="Total"</formula>
    </cfRule>
  </conditionalFormatting>
  <conditionalFormatting sqref="B481">
    <cfRule type="expression" dxfId="0" priority="1">
      <formula>#REF!="Total"</formula>
    </cfRule>
  </conditionalFormatting>
  <hyperlinks>
    <hyperlink ref="A1" location="Index!A1" display="Index" xr:uid="{4F607019-94B7-4C7D-8CE9-3D21A974AFC7}"/>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9CCC-D857-429B-BB44-556D8696F695}">
  <sheetPr codeName="Sheet18"/>
  <dimension ref="A1:CB1601"/>
  <sheetViews>
    <sheetView workbookViewId="0">
      <selection activeCell="C3" sqref="C4"/>
    </sheetView>
  </sheetViews>
  <sheetFormatPr defaultRowHeight="15" x14ac:dyDescent="0.25"/>
  <cols>
    <col min="1" max="1" width="5.42578125" style="12" bestFit="1" customWidth="1"/>
    <col min="2" max="2" width="95.28515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ustomWidth="1"/>
    <col min="9" max="9" width="1.7109375" style="12" bestFit="1" customWidth="1"/>
    <col min="10"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264" width="9.140625" style="12" bestFit="1"/>
    <col min="265" max="265" width="1.7109375" style="12" bestFit="1" customWidth="1"/>
    <col min="266"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520" width="9.140625" style="12" bestFit="1"/>
    <col min="521" max="521" width="1.7109375" style="12" bestFit="1" customWidth="1"/>
    <col min="522"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776" width="9.140625" style="12" bestFit="1"/>
    <col min="777" max="777" width="1.7109375" style="12" bestFit="1" customWidth="1"/>
    <col min="778"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032" width="9.140625" style="12" bestFit="1"/>
    <col min="1033" max="1033" width="1.7109375" style="12" bestFit="1" customWidth="1"/>
    <col min="1034"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288" width="9.140625" style="12" bestFit="1"/>
    <col min="1289" max="1289" width="1.7109375" style="12" bestFit="1" customWidth="1"/>
    <col min="1290"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544" width="9.140625" style="12" bestFit="1"/>
    <col min="1545" max="1545" width="1.7109375" style="12" bestFit="1" customWidth="1"/>
    <col min="1546"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1800" width="9.140625" style="12" bestFit="1"/>
    <col min="1801" max="1801" width="1.7109375" style="12" bestFit="1" customWidth="1"/>
    <col min="1802"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056" width="9.140625" style="12" bestFit="1"/>
    <col min="2057" max="2057" width="1.7109375" style="12" bestFit="1" customWidth="1"/>
    <col min="2058"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312" width="9.140625" style="12" bestFit="1"/>
    <col min="2313" max="2313" width="1.7109375" style="12" bestFit="1" customWidth="1"/>
    <col min="2314"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568" width="9.140625" style="12" bestFit="1"/>
    <col min="2569" max="2569" width="1.7109375" style="12" bestFit="1" customWidth="1"/>
    <col min="2570"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2824" width="9.140625" style="12" bestFit="1"/>
    <col min="2825" max="2825" width="1.7109375" style="12" bestFit="1" customWidth="1"/>
    <col min="2826"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080" width="9.140625" style="12" bestFit="1"/>
    <col min="3081" max="3081" width="1.7109375" style="12" bestFit="1" customWidth="1"/>
    <col min="3082"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336" width="9.140625" style="12" bestFit="1"/>
    <col min="3337" max="3337" width="1.7109375" style="12" bestFit="1" customWidth="1"/>
    <col min="3338"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592" width="9.140625" style="12" bestFit="1"/>
    <col min="3593" max="3593" width="1.7109375" style="12" bestFit="1" customWidth="1"/>
    <col min="3594"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3848" width="9.140625" style="12" bestFit="1"/>
    <col min="3849" max="3849" width="1.7109375" style="12" bestFit="1" customWidth="1"/>
    <col min="3850"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104" width="9.140625" style="12" bestFit="1"/>
    <col min="4105" max="4105" width="1.7109375" style="12" bestFit="1" customWidth="1"/>
    <col min="4106"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360" width="9.140625" style="12" bestFit="1"/>
    <col min="4361" max="4361" width="1.7109375" style="12" bestFit="1" customWidth="1"/>
    <col min="4362"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616" width="9.140625" style="12" bestFit="1"/>
    <col min="4617" max="4617" width="1.7109375" style="12" bestFit="1" customWidth="1"/>
    <col min="4618"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4872" width="9.140625" style="12" bestFit="1"/>
    <col min="4873" max="4873" width="1.7109375" style="12" bestFit="1" customWidth="1"/>
    <col min="4874"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128" width="9.140625" style="12" bestFit="1"/>
    <col min="5129" max="5129" width="1.7109375" style="12" bestFit="1" customWidth="1"/>
    <col min="5130"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384" width="9.140625" style="12" bestFit="1"/>
    <col min="5385" max="5385" width="1.7109375" style="12" bestFit="1" customWidth="1"/>
    <col min="5386"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640" width="9.140625" style="12" bestFit="1"/>
    <col min="5641" max="5641" width="1.7109375" style="12" bestFit="1" customWidth="1"/>
    <col min="5642"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5896" width="9.140625" style="12" bestFit="1"/>
    <col min="5897" max="5897" width="1.7109375" style="12" bestFit="1" customWidth="1"/>
    <col min="5898"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152" width="9.140625" style="12" bestFit="1"/>
    <col min="6153" max="6153" width="1.7109375" style="12" bestFit="1" customWidth="1"/>
    <col min="6154"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408" width="9.140625" style="12" bestFit="1"/>
    <col min="6409" max="6409" width="1.7109375" style="12" bestFit="1" customWidth="1"/>
    <col min="6410"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664" width="9.140625" style="12" bestFit="1"/>
    <col min="6665" max="6665" width="1.7109375" style="12" bestFit="1" customWidth="1"/>
    <col min="6666"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6920" width="9.140625" style="12" bestFit="1"/>
    <col min="6921" max="6921" width="1.7109375" style="12" bestFit="1" customWidth="1"/>
    <col min="6922"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176" width="9.140625" style="12" bestFit="1"/>
    <col min="7177" max="7177" width="1.7109375" style="12" bestFit="1" customWidth="1"/>
    <col min="7178"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432" width="9.140625" style="12" bestFit="1"/>
    <col min="7433" max="7433" width="1.7109375" style="12" bestFit="1" customWidth="1"/>
    <col min="7434"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688" width="9.140625" style="12" bestFit="1"/>
    <col min="7689" max="7689" width="1.7109375" style="12" bestFit="1" customWidth="1"/>
    <col min="7690"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7944" width="9.140625" style="12" bestFit="1"/>
    <col min="7945" max="7945" width="1.7109375" style="12" bestFit="1" customWidth="1"/>
    <col min="7946"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200" width="9.140625" style="12" bestFit="1"/>
    <col min="8201" max="8201" width="1.7109375" style="12" bestFit="1" customWidth="1"/>
    <col min="8202"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456" width="9.140625" style="12" bestFit="1"/>
    <col min="8457" max="8457" width="1.7109375" style="12" bestFit="1" customWidth="1"/>
    <col min="8458"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712" width="9.140625" style="12" bestFit="1"/>
    <col min="8713" max="8713" width="1.7109375" style="12" bestFit="1" customWidth="1"/>
    <col min="8714"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8968" width="9.140625" style="12" bestFit="1"/>
    <col min="8969" max="8969" width="1.7109375" style="12" bestFit="1" customWidth="1"/>
    <col min="8970"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224" width="9.140625" style="12" bestFit="1"/>
    <col min="9225" max="9225" width="1.7109375" style="12" bestFit="1" customWidth="1"/>
    <col min="9226"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480" width="9.140625" style="12" bestFit="1"/>
    <col min="9481" max="9481" width="1.7109375" style="12" bestFit="1" customWidth="1"/>
    <col min="9482"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736" width="9.140625" style="12" bestFit="1"/>
    <col min="9737" max="9737" width="1.7109375" style="12" bestFit="1" customWidth="1"/>
    <col min="9738"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9992" width="9.140625" style="12" bestFit="1"/>
    <col min="9993" max="9993" width="1.7109375" style="12" bestFit="1" customWidth="1"/>
    <col min="9994"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248" width="9.140625" style="12" bestFit="1"/>
    <col min="10249" max="10249" width="1.7109375" style="12" bestFit="1" customWidth="1"/>
    <col min="10250"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504" width="9.140625" style="12" bestFit="1"/>
    <col min="10505" max="10505" width="1.7109375" style="12" bestFit="1" customWidth="1"/>
    <col min="10506"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0760" width="9.140625" style="12" bestFit="1"/>
    <col min="10761" max="10761" width="1.7109375" style="12" bestFit="1" customWidth="1"/>
    <col min="10762"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016" width="9.140625" style="12" bestFit="1"/>
    <col min="11017" max="11017" width="1.7109375" style="12" bestFit="1" customWidth="1"/>
    <col min="11018"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272" width="9.140625" style="12" bestFit="1"/>
    <col min="11273" max="11273" width="1.7109375" style="12" bestFit="1" customWidth="1"/>
    <col min="11274"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528" width="9.140625" style="12" bestFit="1"/>
    <col min="11529" max="11529" width="1.7109375" style="12" bestFit="1" customWidth="1"/>
    <col min="11530"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1784" width="9.140625" style="12" bestFit="1"/>
    <col min="11785" max="11785" width="1.7109375" style="12" bestFit="1" customWidth="1"/>
    <col min="11786"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040" width="9.140625" style="12" bestFit="1"/>
    <col min="12041" max="12041" width="1.7109375" style="12" bestFit="1" customWidth="1"/>
    <col min="12042"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296" width="9.140625" style="12" bestFit="1"/>
    <col min="12297" max="12297" width="1.7109375" style="12" bestFit="1" customWidth="1"/>
    <col min="12298"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552" width="9.140625" style="12" bestFit="1"/>
    <col min="12553" max="12553" width="1.7109375" style="12" bestFit="1" customWidth="1"/>
    <col min="12554"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2808" width="9.140625" style="12" bestFit="1"/>
    <col min="12809" max="12809" width="1.7109375" style="12" bestFit="1" customWidth="1"/>
    <col min="12810"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064" width="9.140625" style="12" bestFit="1"/>
    <col min="13065" max="13065" width="1.7109375" style="12" bestFit="1" customWidth="1"/>
    <col min="13066"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320" width="9.140625" style="12" bestFit="1"/>
    <col min="13321" max="13321" width="1.7109375" style="12" bestFit="1" customWidth="1"/>
    <col min="13322"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576" width="9.140625" style="12" bestFit="1"/>
    <col min="13577" max="13577" width="1.7109375" style="12" bestFit="1" customWidth="1"/>
    <col min="13578"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3832" width="9.140625" style="12" bestFit="1"/>
    <col min="13833" max="13833" width="1.7109375" style="12" bestFit="1" customWidth="1"/>
    <col min="13834"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088" width="9.140625" style="12" bestFit="1"/>
    <col min="14089" max="14089" width="1.7109375" style="12" bestFit="1" customWidth="1"/>
    <col min="14090"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344" width="9.140625" style="12" bestFit="1"/>
    <col min="14345" max="14345" width="1.7109375" style="12" bestFit="1" customWidth="1"/>
    <col min="14346"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600" width="9.140625" style="12" bestFit="1"/>
    <col min="14601" max="14601" width="1.7109375" style="12" bestFit="1" customWidth="1"/>
    <col min="14602"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4856" width="9.140625" style="12" bestFit="1"/>
    <col min="14857" max="14857" width="1.7109375" style="12" bestFit="1" customWidth="1"/>
    <col min="14858"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112" width="9.140625" style="12" bestFit="1"/>
    <col min="15113" max="15113" width="1.7109375" style="12" bestFit="1" customWidth="1"/>
    <col min="15114"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368" width="9.140625" style="12" bestFit="1"/>
    <col min="15369" max="15369" width="1.7109375" style="12" bestFit="1" customWidth="1"/>
    <col min="15370"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624" width="9.140625" style="12" bestFit="1"/>
    <col min="15625" max="15625" width="1.7109375" style="12" bestFit="1" customWidth="1"/>
    <col min="15626"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5880" width="9.140625" style="12" bestFit="1"/>
    <col min="15881" max="15881" width="1.7109375" style="12" bestFit="1" customWidth="1"/>
    <col min="15882"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136" width="9.140625" style="12" bestFit="1"/>
    <col min="16137" max="16137" width="1.7109375" style="12" bestFit="1" customWidth="1"/>
    <col min="16138" max="16384" width="9.140625" style="12"/>
  </cols>
  <sheetData>
    <row r="1" spans="1:9" s="12" customFormat="1" x14ac:dyDescent="0.25">
      <c r="A1" s="79" t="s">
        <v>0</v>
      </c>
      <c r="B1" s="188" t="s">
        <v>37</v>
      </c>
      <c r="C1" s="188"/>
      <c r="D1" s="188"/>
      <c r="E1" s="188"/>
      <c r="F1" s="17"/>
      <c r="G1" s="17"/>
      <c r="H1" s="17"/>
    </row>
    <row r="3" spans="1:9" s="12" customFormat="1" ht="15" customHeight="1" x14ac:dyDescent="0.25">
      <c r="B3" s="1" t="s">
        <v>1425</v>
      </c>
      <c r="C3" s="178"/>
      <c r="D3" s="179"/>
      <c r="F3" s="17"/>
      <c r="G3" s="17"/>
      <c r="H3" s="17"/>
    </row>
    <row r="4" spans="1:9" s="12" customFormat="1" ht="15" customHeight="1" x14ac:dyDescent="0.25">
      <c r="B4" s="5" t="s">
        <v>1426</v>
      </c>
      <c r="C4" s="178"/>
      <c r="D4" s="179"/>
      <c r="F4" s="17"/>
      <c r="G4" s="17"/>
      <c r="H4" s="17"/>
    </row>
    <row r="5" spans="1:9" s="12" customFormat="1" ht="15" customHeight="1" x14ac:dyDescent="0.25">
      <c r="B5" s="159" t="s">
        <v>131</v>
      </c>
      <c r="C5" s="178"/>
      <c r="D5" s="179"/>
      <c r="F5" s="17"/>
      <c r="G5" s="17"/>
      <c r="H5" s="17"/>
    </row>
    <row r="6" spans="1:9" s="12" customFormat="1" ht="15" customHeight="1" x14ac:dyDescent="0.25">
      <c r="B6" s="159" t="s">
        <v>1427</v>
      </c>
      <c r="C6" s="178"/>
      <c r="D6" s="179"/>
      <c r="F6" s="17"/>
      <c r="G6" s="17"/>
      <c r="H6" s="17"/>
    </row>
    <row r="7" spans="1:9" s="12" customFormat="1" ht="30" customHeight="1" x14ac:dyDescent="0.25">
      <c r="B7" s="159" t="s">
        <v>1428</v>
      </c>
      <c r="C7" s="178"/>
      <c r="D7" s="179"/>
      <c r="F7" s="17"/>
      <c r="G7" s="17"/>
      <c r="H7" s="17"/>
    </row>
    <row r="8" spans="1:9" s="12" customFormat="1" ht="30" customHeight="1" x14ac:dyDescent="0.25">
      <c r="B8" s="159" t="s">
        <v>134</v>
      </c>
      <c r="C8" s="78" t="s">
        <v>135</v>
      </c>
      <c r="D8" s="78" t="s">
        <v>136</v>
      </c>
      <c r="F8" s="17"/>
      <c r="G8" s="17"/>
      <c r="H8" s="17"/>
    </row>
    <row r="10" spans="1:9" s="12" customFormat="1" x14ac:dyDescent="0.25">
      <c r="B10" s="12" t="s">
        <v>148</v>
      </c>
      <c r="C10" s="27"/>
      <c r="F10" s="17"/>
      <c r="G10" s="17"/>
      <c r="H10" s="17"/>
    </row>
    <row r="12" spans="1:9" s="12" customFormat="1" x14ac:dyDescent="0.25">
      <c r="B12" s="74" t="s">
        <v>137</v>
      </c>
      <c r="C12" s="75" t="s">
        <v>138</v>
      </c>
      <c r="D12" s="74" t="s">
        <v>139</v>
      </c>
      <c r="E12" s="74" t="s">
        <v>140</v>
      </c>
      <c r="F12" s="73" t="s">
        <v>149</v>
      </c>
      <c r="G12" s="73" t="s">
        <v>150</v>
      </c>
      <c r="H12" s="73" t="s">
        <v>151</v>
      </c>
      <c r="I12" s="11" t="s">
        <v>152</v>
      </c>
    </row>
    <row r="13" spans="1:9" s="12" customFormat="1" x14ac:dyDescent="0.25">
      <c r="B13" s="11" t="s">
        <v>141</v>
      </c>
      <c r="C13" s="27"/>
      <c r="F13" s="17"/>
      <c r="G13" s="17"/>
      <c r="H13" s="17"/>
    </row>
    <row r="14" spans="1:9" s="12" customFormat="1" x14ac:dyDescent="0.25">
      <c r="B14" s="11" t="s">
        <v>142</v>
      </c>
      <c r="C14" s="27"/>
      <c r="F14" s="17"/>
      <c r="G14" s="17"/>
      <c r="H14" s="17"/>
    </row>
    <row r="15" spans="1:9" s="12" customFormat="1" x14ac:dyDescent="0.25">
      <c r="B15" s="12" t="s">
        <v>1514</v>
      </c>
      <c r="C15" s="27" t="s">
        <v>143</v>
      </c>
      <c r="D15" s="12" t="s">
        <v>250</v>
      </c>
      <c r="E15" s="12" t="s">
        <v>251</v>
      </c>
      <c r="F15" s="17">
        <v>4057900</v>
      </c>
      <c r="G15" s="17">
        <v>62148.77</v>
      </c>
      <c r="H15" s="17">
        <v>5.25</v>
      </c>
    </row>
    <row r="16" spans="1:9" s="12" customFormat="1" x14ac:dyDescent="0.25">
      <c r="B16" s="12" t="s">
        <v>1516</v>
      </c>
      <c r="C16" s="27" t="s">
        <v>143</v>
      </c>
      <c r="D16" s="12" t="s">
        <v>253</v>
      </c>
      <c r="E16" s="12" t="s">
        <v>254</v>
      </c>
      <c r="F16" s="17">
        <v>1401500</v>
      </c>
      <c r="G16" s="17">
        <v>40094.11</v>
      </c>
      <c r="H16" s="17">
        <v>3.39</v>
      </c>
    </row>
    <row r="17" spans="2:8" s="12" customFormat="1" x14ac:dyDescent="0.25">
      <c r="B17" s="12" t="s">
        <v>1619</v>
      </c>
      <c r="C17" s="27" t="s">
        <v>143</v>
      </c>
      <c r="D17" s="12" t="s">
        <v>250</v>
      </c>
      <c r="E17" s="12" t="s">
        <v>432</v>
      </c>
      <c r="F17" s="17">
        <v>1843500</v>
      </c>
      <c r="G17" s="17">
        <v>26949.200000000001</v>
      </c>
      <c r="H17" s="17">
        <v>2.2799999999999998</v>
      </c>
    </row>
    <row r="18" spans="2:8" s="12" customFormat="1" x14ac:dyDescent="0.25">
      <c r="B18" s="12" t="s">
        <v>1700</v>
      </c>
      <c r="C18" s="27" t="s">
        <v>143</v>
      </c>
      <c r="D18" s="12" t="s">
        <v>315</v>
      </c>
      <c r="E18" s="12" t="s">
        <v>585</v>
      </c>
      <c r="F18" s="17">
        <v>163840000</v>
      </c>
      <c r="G18" s="17">
        <v>24985.599999999999</v>
      </c>
      <c r="H18" s="17">
        <v>2.11</v>
      </c>
    </row>
    <row r="19" spans="2:8" s="12" customFormat="1" x14ac:dyDescent="0.25">
      <c r="B19" s="12" t="s">
        <v>1632</v>
      </c>
      <c r="C19" s="27" t="s">
        <v>143</v>
      </c>
      <c r="D19" s="12" t="s">
        <v>455</v>
      </c>
      <c r="E19" s="12" t="s">
        <v>456</v>
      </c>
      <c r="F19" s="17">
        <v>7073700</v>
      </c>
      <c r="G19" s="17">
        <v>20934.62</v>
      </c>
      <c r="H19" s="17">
        <v>1.77</v>
      </c>
    </row>
    <row r="20" spans="2:8" s="12" customFormat="1" x14ac:dyDescent="0.25">
      <c r="B20" s="12" t="s">
        <v>879</v>
      </c>
      <c r="C20" s="27" t="s">
        <v>143</v>
      </c>
      <c r="D20" s="12" t="s">
        <v>250</v>
      </c>
      <c r="E20" s="12" t="s">
        <v>880</v>
      </c>
      <c r="F20" s="17">
        <v>7882875</v>
      </c>
      <c r="G20" s="17">
        <v>20881.740000000002</v>
      </c>
      <c r="H20" s="17">
        <v>1.77</v>
      </c>
    </row>
    <row r="21" spans="2:8" s="12" customFormat="1" x14ac:dyDescent="0.25">
      <c r="B21" s="12" t="s">
        <v>1521</v>
      </c>
      <c r="C21" s="27" t="s">
        <v>143</v>
      </c>
      <c r="D21" s="12" t="s">
        <v>250</v>
      </c>
      <c r="E21" s="12" t="s">
        <v>258</v>
      </c>
      <c r="F21" s="17">
        <v>1764375</v>
      </c>
      <c r="G21" s="17">
        <v>20504.68</v>
      </c>
      <c r="H21" s="17">
        <v>1.73</v>
      </c>
    </row>
    <row r="22" spans="2:8" s="12" customFormat="1" x14ac:dyDescent="0.25">
      <c r="B22" s="12" t="s">
        <v>1668</v>
      </c>
      <c r="C22" s="27" t="s">
        <v>143</v>
      </c>
      <c r="D22" s="12" t="s">
        <v>534</v>
      </c>
      <c r="E22" s="12" t="s">
        <v>535</v>
      </c>
      <c r="F22" s="17">
        <v>4402200</v>
      </c>
      <c r="G22" s="17">
        <v>19809.900000000001</v>
      </c>
      <c r="H22" s="17">
        <v>1.67</v>
      </c>
    </row>
    <row r="23" spans="2:8" s="12" customFormat="1" x14ac:dyDescent="0.25">
      <c r="B23" s="12" t="s">
        <v>1752</v>
      </c>
      <c r="C23" s="27" t="s">
        <v>143</v>
      </c>
      <c r="D23" s="12" t="s">
        <v>421</v>
      </c>
      <c r="E23" s="12" t="s">
        <v>658</v>
      </c>
      <c r="F23" s="17">
        <v>216875</v>
      </c>
      <c r="G23" s="17">
        <v>19702.55</v>
      </c>
      <c r="H23" s="17">
        <v>1.67</v>
      </c>
    </row>
    <row r="24" spans="2:8" s="12" customFormat="1" x14ac:dyDescent="0.25">
      <c r="B24" s="12" t="s">
        <v>1616</v>
      </c>
      <c r="C24" s="27" t="s">
        <v>143</v>
      </c>
      <c r="D24" s="12" t="s">
        <v>144</v>
      </c>
      <c r="E24" s="12" t="s">
        <v>429</v>
      </c>
      <c r="F24" s="17">
        <v>1474550</v>
      </c>
      <c r="G24" s="17">
        <v>19524.52</v>
      </c>
      <c r="H24" s="17">
        <v>1.65</v>
      </c>
    </row>
    <row r="25" spans="2:8" s="12" customFormat="1" x14ac:dyDescent="0.25">
      <c r="B25" s="12" t="s">
        <v>419</v>
      </c>
      <c r="C25" s="27" t="s">
        <v>143</v>
      </c>
      <c r="D25" s="12" t="s">
        <v>250</v>
      </c>
      <c r="E25" s="12" t="s">
        <v>420</v>
      </c>
      <c r="F25" s="17">
        <v>2014500</v>
      </c>
      <c r="G25" s="17">
        <v>16727.400000000001</v>
      </c>
      <c r="H25" s="17">
        <v>1.41</v>
      </c>
    </row>
    <row r="26" spans="2:8" s="12" customFormat="1" x14ac:dyDescent="0.25">
      <c r="B26" s="12" t="s">
        <v>1671</v>
      </c>
      <c r="C26" s="27" t="s">
        <v>143</v>
      </c>
      <c r="D26" s="12" t="s">
        <v>328</v>
      </c>
      <c r="E26" s="12" t="s">
        <v>539</v>
      </c>
      <c r="F26" s="17">
        <v>3776625</v>
      </c>
      <c r="G26" s="17">
        <v>16494.41</v>
      </c>
      <c r="H26" s="17">
        <v>1.39</v>
      </c>
    </row>
    <row r="27" spans="2:8" s="12" customFormat="1" x14ac:dyDescent="0.25">
      <c r="B27" s="12" t="s">
        <v>1723</v>
      </c>
      <c r="C27" s="27" t="s">
        <v>143</v>
      </c>
      <c r="D27" s="12" t="s">
        <v>272</v>
      </c>
      <c r="E27" s="12" t="s">
        <v>621</v>
      </c>
      <c r="F27" s="17">
        <v>18258750</v>
      </c>
      <c r="G27" s="17">
        <v>15446.9</v>
      </c>
      <c r="H27" s="17">
        <v>1.31</v>
      </c>
    </row>
    <row r="28" spans="2:8" s="12" customFormat="1" x14ac:dyDescent="0.25">
      <c r="B28" s="12" t="s">
        <v>1633</v>
      </c>
      <c r="C28" s="27" t="s">
        <v>143</v>
      </c>
      <c r="D28" s="12" t="s">
        <v>253</v>
      </c>
      <c r="E28" s="12" t="s">
        <v>457</v>
      </c>
      <c r="F28" s="17">
        <v>9369750</v>
      </c>
      <c r="G28" s="17">
        <v>15216.47</v>
      </c>
      <c r="H28" s="17">
        <v>1.29</v>
      </c>
    </row>
    <row r="29" spans="2:8" s="12" customFormat="1" x14ac:dyDescent="0.25">
      <c r="B29" s="12" t="s">
        <v>1552</v>
      </c>
      <c r="C29" s="27" t="s">
        <v>143</v>
      </c>
      <c r="D29" s="12" t="s">
        <v>295</v>
      </c>
      <c r="E29" s="12" t="s">
        <v>308</v>
      </c>
      <c r="F29" s="17">
        <v>2644400</v>
      </c>
      <c r="G29" s="17">
        <v>14540.23</v>
      </c>
      <c r="H29" s="17">
        <v>1.23</v>
      </c>
    </row>
    <row r="30" spans="2:8" s="12" customFormat="1" x14ac:dyDescent="0.25">
      <c r="B30" s="12" t="s">
        <v>1763</v>
      </c>
      <c r="C30" s="27" t="s">
        <v>143</v>
      </c>
      <c r="D30" s="12" t="s">
        <v>392</v>
      </c>
      <c r="E30" s="12" t="s">
        <v>669</v>
      </c>
      <c r="F30" s="17">
        <v>8824000</v>
      </c>
      <c r="G30" s="17">
        <v>13986.04</v>
      </c>
      <c r="H30" s="17">
        <v>1.18</v>
      </c>
    </row>
    <row r="31" spans="2:8" s="12" customFormat="1" x14ac:dyDescent="0.25">
      <c r="B31" s="12" t="s">
        <v>1818</v>
      </c>
      <c r="C31" s="27" t="s">
        <v>143</v>
      </c>
      <c r="D31" s="12" t="s">
        <v>324</v>
      </c>
      <c r="E31" s="12" t="s">
        <v>776</v>
      </c>
      <c r="F31" s="17">
        <v>1356250</v>
      </c>
      <c r="G31" s="17">
        <v>13838.5</v>
      </c>
      <c r="H31" s="17">
        <v>1.17</v>
      </c>
    </row>
    <row r="32" spans="2:8" s="12" customFormat="1" x14ac:dyDescent="0.25">
      <c r="B32" s="12" t="s">
        <v>1520</v>
      </c>
      <c r="C32" s="27" t="s">
        <v>143</v>
      </c>
      <c r="D32" s="12" t="s">
        <v>256</v>
      </c>
      <c r="E32" s="12" t="s">
        <v>257</v>
      </c>
      <c r="F32" s="17">
        <v>3243200</v>
      </c>
      <c r="G32" s="17">
        <v>13830.63</v>
      </c>
      <c r="H32" s="17">
        <v>1.17</v>
      </c>
    </row>
    <row r="33" spans="2:8" s="12" customFormat="1" x14ac:dyDescent="0.25">
      <c r="B33" s="12" t="s">
        <v>1995</v>
      </c>
      <c r="C33" s="27" t="s">
        <v>143</v>
      </c>
      <c r="D33" s="12" t="s">
        <v>455</v>
      </c>
      <c r="E33" s="12" t="s">
        <v>1231</v>
      </c>
      <c r="F33" s="17">
        <v>266400</v>
      </c>
      <c r="G33" s="17">
        <v>13250.34</v>
      </c>
      <c r="H33" s="17">
        <v>1.1200000000000001</v>
      </c>
    </row>
    <row r="34" spans="2:8" s="12" customFormat="1" x14ac:dyDescent="0.25">
      <c r="B34" s="12" t="s">
        <v>1781</v>
      </c>
      <c r="C34" s="27" t="s">
        <v>143</v>
      </c>
      <c r="D34" s="12" t="s">
        <v>335</v>
      </c>
      <c r="E34" s="12" t="s">
        <v>695</v>
      </c>
      <c r="F34" s="17">
        <v>1560075</v>
      </c>
      <c r="G34" s="17">
        <v>12724.75</v>
      </c>
      <c r="H34" s="17">
        <v>1.08</v>
      </c>
    </row>
    <row r="35" spans="2:8" s="12" customFormat="1" x14ac:dyDescent="0.25">
      <c r="B35" s="12" t="s">
        <v>1429</v>
      </c>
      <c r="C35" s="27" t="s">
        <v>143</v>
      </c>
      <c r="D35" s="12" t="s">
        <v>250</v>
      </c>
      <c r="E35" s="12" t="s">
        <v>1430</v>
      </c>
      <c r="F35" s="17">
        <v>9328000</v>
      </c>
      <c r="G35" s="17">
        <v>12075.1</v>
      </c>
      <c r="H35" s="17">
        <v>1.02</v>
      </c>
    </row>
    <row r="36" spans="2:8" s="12" customFormat="1" x14ac:dyDescent="0.25">
      <c r="B36" s="12" t="s">
        <v>1523</v>
      </c>
      <c r="C36" s="27" t="s">
        <v>143</v>
      </c>
      <c r="D36" s="12" t="s">
        <v>261</v>
      </c>
      <c r="E36" s="12" t="s">
        <v>262</v>
      </c>
      <c r="F36" s="17">
        <v>354900</v>
      </c>
      <c r="G36" s="17">
        <v>11505.5</v>
      </c>
      <c r="H36" s="17">
        <v>0.97</v>
      </c>
    </row>
    <row r="37" spans="2:8" s="12" customFormat="1" x14ac:dyDescent="0.25">
      <c r="B37" s="12" t="s">
        <v>1515</v>
      </c>
      <c r="C37" s="27" t="s">
        <v>143</v>
      </c>
      <c r="D37" s="12" t="s">
        <v>250</v>
      </c>
      <c r="E37" s="12" t="s">
        <v>252</v>
      </c>
      <c r="F37" s="17">
        <v>987700</v>
      </c>
      <c r="G37" s="17">
        <v>11072.61</v>
      </c>
      <c r="H37" s="17">
        <v>0.94</v>
      </c>
    </row>
    <row r="38" spans="2:8" s="12" customFormat="1" x14ac:dyDescent="0.25">
      <c r="B38" s="12" t="s">
        <v>1852</v>
      </c>
      <c r="C38" s="27" t="s">
        <v>143</v>
      </c>
      <c r="D38" s="12" t="s">
        <v>304</v>
      </c>
      <c r="E38" s="12" t="s">
        <v>860</v>
      </c>
      <c r="F38" s="17">
        <v>7395000</v>
      </c>
      <c r="G38" s="17">
        <v>11011.16</v>
      </c>
      <c r="H38" s="17">
        <v>0.93</v>
      </c>
    </row>
    <row r="39" spans="2:8" s="12" customFormat="1" x14ac:dyDescent="0.25">
      <c r="B39" s="12" t="s">
        <v>1646</v>
      </c>
      <c r="C39" s="27" t="s">
        <v>143</v>
      </c>
      <c r="D39" s="12" t="s">
        <v>309</v>
      </c>
      <c r="E39" s="12" t="s">
        <v>473</v>
      </c>
      <c r="F39" s="17">
        <v>3699000</v>
      </c>
      <c r="G39" s="17">
        <v>10998.98</v>
      </c>
      <c r="H39" s="17">
        <v>0.93</v>
      </c>
    </row>
    <row r="40" spans="2:8" s="12" customFormat="1" x14ac:dyDescent="0.25">
      <c r="B40" s="12" t="s">
        <v>1765</v>
      </c>
      <c r="C40" s="27" t="s">
        <v>143</v>
      </c>
      <c r="D40" s="12" t="s">
        <v>549</v>
      </c>
      <c r="E40" s="12" t="s">
        <v>671</v>
      </c>
      <c r="F40" s="17">
        <v>5673750</v>
      </c>
      <c r="G40" s="17">
        <v>10873.74</v>
      </c>
      <c r="H40" s="17">
        <v>0.92</v>
      </c>
    </row>
    <row r="41" spans="2:8" s="12" customFormat="1" x14ac:dyDescent="0.25">
      <c r="B41" s="12" t="s">
        <v>1620</v>
      </c>
      <c r="C41" s="27" t="s">
        <v>143</v>
      </c>
      <c r="D41" s="12" t="s">
        <v>433</v>
      </c>
      <c r="E41" s="12" t="s">
        <v>434</v>
      </c>
      <c r="F41" s="17">
        <v>456800</v>
      </c>
      <c r="G41" s="17">
        <v>10757.18</v>
      </c>
      <c r="H41" s="17">
        <v>0.91</v>
      </c>
    </row>
    <row r="42" spans="2:8" s="12" customFormat="1" x14ac:dyDescent="0.25">
      <c r="B42" s="12" t="s">
        <v>1801</v>
      </c>
      <c r="C42" s="27" t="s">
        <v>143</v>
      </c>
      <c r="D42" s="12" t="s">
        <v>285</v>
      </c>
      <c r="E42" s="12" t="s">
        <v>735</v>
      </c>
      <c r="F42" s="17">
        <v>2104125</v>
      </c>
      <c r="G42" s="17">
        <v>10361.76</v>
      </c>
      <c r="H42" s="17">
        <v>0.88</v>
      </c>
    </row>
    <row r="43" spans="2:8" s="12" customFormat="1" x14ac:dyDescent="0.25">
      <c r="B43" s="12" t="s">
        <v>1610</v>
      </c>
      <c r="C43" s="27" t="s">
        <v>143</v>
      </c>
      <c r="D43" s="12" t="s">
        <v>285</v>
      </c>
      <c r="E43" s="12" t="s">
        <v>423</v>
      </c>
      <c r="F43" s="17">
        <v>143500</v>
      </c>
      <c r="G43" s="17">
        <v>9611.2000000000007</v>
      </c>
      <c r="H43" s="17">
        <v>0.81</v>
      </c>
    </row>
    <row r="44" spans="2:8" s="12" customFormat="1" x14ac:dyDescent="0.25">
      <c r="B44" s="12" t="s">
        <v>1800</v>
      </c>
      <c r="C44" s="27" t="s">
        <v>143</v>
      </c>
      <c r="D44" s="12" t="s">
        <v>285</v>
      </c>
      <c r="E44" s="12" t="s">
        <v>734</v>
      </c>
      <c r="F44" s="17">
        <v>1764000</v>
      </c>
      <c r="G44" s="17">
        <v>9485.91</v>
      </c>
      <c r="H44" s="17">
        <v>0.8</v>
      </c>
    </row>
    <row r="45" spans="2:8" s="12" customFormat="1" x14ac:dyDescent="0.25">
      <c r="B45" s="12" t="s">
        <v>1837</v>
      </c>
      <c r="C45" s="27" t="s">
        <v>143</v>
      </c>
      <c r="D45" s="12" t="s">
        <v>433</v>
      </c>
      <c r="E45" s="12" t="s">
        <v>827</v>
      </c>
      <c r="F45" s="17">
        <v>181600</v>
      </c>
      <c r="G45" s="17">
        <v>9406.52</v>
      </c>
      <c r="H45" s="17">
        <v>0.8</v>
      </c>
    </row>
    <row r="46" spans="2:8" s="12" customFormat="1" x14ac:dyDescent="0.25">
      <c r="B46" s="12" t="s">
        <v>1518</v>
      </c>
      <c r="C46" s="27" t="s">
        <v>143</v>
      </c>
      <c r="D46" s="12" t="s">
        <v>144</v>
      </c>
      <c r="E46" s="12" t="s">
        <v>146</v>
      </c>
      <c r="F46" s="17">
        <v>254625</v>
      </c>
      <c r="G46" s="17">
        <v>9347.16</v>
      </c>
      <c r="H46" s="17">
        <v>0.79</v>
      </c>
    </row>
    <row r="47" spans="2:8" s="12" customFormat="1" x14ac:dyDescent="0.25">
      <c r="B47" s="12" t="s">
        <v>1613</v>
      </c>
      <c r="C47" s="27" t="s">
        <v>143</v>
      </c>
      <c r="D47" s="12" t="s">
        <v>421</v>
      </c>
      <c r="E47" s="12" t="s">
        <v>426</v>
      </c>
      <c r="F47" s="17">
        <v>1007475</v>
      </c>
      <c r="G47" s="17">
        <v>9298.99</v>
      </c>
      <c r="H47" s="17">
        <v>0.79</v>
      </c>
    </row>
    <row r="48" spans="2:8" s="12" customFormat="1" x14ac:dyDescent="0.25">
      <c r="B48" s="12" t="s">
        <v>1710</v>
      </c>
      <c r="C48" s="27" t="s">
        <v>143</v>
      </c>
      <c r="D48" s="12" t="s">
        <v>278</v>
      </c>
      <c r="E48" s="12" t="s">
        <v>599</v>
      </c>
      <c r="F48" s="17">
        <v>3097500</v>
      </c>
      <c r="G48" s="17">
        <v>9258.43</v>
      </c>
      <c r="H48" s="17">
        <v>0.78</v>
      </c>
    </row>
    <row r="49" spans="2:8" s="12" customFormat="1" x14ac:dyDescent="0.25">
      <c r="B49" s="12" t="s">
        <v>1716</v>
      </c>
      <c r="C49" s="27" t="s">
        <v>143</v>
      </c>
      <c r="D49" s="12" t="s">
        <v>447</v>
      </c>
      <c r="E49" s="12" t="s">
        <v>614</v>
      </c>
      <c r="F49" s="17">
        <v>4070000</v>
      </c>
      <c r="G49" s="17">
        <v>9116.7999999999993</v>
      </c>
      <c r="H49" s="17">
        <v>0.77</v>
      </c>
    </row>
    <row r="50" spans="2:8" s="12" customFormat="1" x14ac:dyDescent="0.25">
      <c r="B50" s="12" t="s">
        <v>1836</v>
      </c>
      <c r="C50" s="27" t="s">
        <v>143</v>
      </c>
      <c r="D50" s="12" t="s">
        <v>825</v>
      </c>
      <c r="E50" s="12" t="s">
        <v>826</v>
      </c>
      <c r="F50" s="17">
        <v>263400</v>
      </c>
      <c r="G50" s="17">
        <v>8985.5</v>
      </c>
      <c r="H50" s="17">
        <v>0.76</v>
      </c>
    </row>
    <row r="51" spans="2:8" s="12" customFormat="1" x14ac:dyDescent="0.25">
      <c r="B51" s="12" t="s">
        <v>1679</v>
      </c>
      <c r="C51" s="27" t="s">
        <v>143</v>
      </c>
      <c r="D51" s="12" t="s">
        <v>549</v>
      </c>
      <c r="E51" s="12" t="s">
        <v>550</v>
      </c>
      <c r="F51" s="17">
        <v>1302000</v>
      </c>
      <c r="G51" s="17">
        <v>8975.34</v>
      </c>
      <c r="H51" s="17">
        <v>0.76</v>
      </c>
    </row>
    <row r="52" spans="2:8" s="12" customFormat="1" x14ac:dyDescent="0.25">
      <c r="B52" s="12" t="s">
        <v>1860</v>
      </c>
      <c r="C52" s="27" t="s">
        <v>143</v>
      </c>
      <c r="D52" s="12" t="s">
        <v>275</v>
      </c>
      <c r="E52" s="12" t="s">
        <v>888</v>
      </c>
      <c r="F52" s="17">
        <v>866700</v>
      </c>
      <c r="G52" s="17">
        <v>8668.2999999999993</v>
      </c>
      <c r="H52" s="17">
        <v>0.73</v>
      </c>
    </row>
    <row r="53" spans="2:8" s="12" customFormat="1" x14ac:dyDescent="0.25">
      <c r="B53" s="12" t="s">
        <v>1627</v>
      </c>
      <c r="C53" s="27" t="s">
        <v>143</v>
      </c>
      <c r="D53" s="12" t="s">
        <v>272</v>
      </c>
      <c r="E53" s="12" t="s">
        <v>450</v>
      </c>
      <c r="F53" s="17">
        <v>602800</v>
      </c>
      <c r="G53" s="17">
        <v>8664.65</v>
      </c>
      <c r="H53" s="17">
        <v>0.73</v>
      </c>
    </row>
    <row r="54" spans="2:8" s="12" customFormat="1" x14ac:dyDescent="0.25">
      <c r="B54" s="12" t="s">
        <v>1732</v>
      </c>
      <c r="C54" s="27" t="s">
        <v>143</v>
      </c>
      <c r="D54" s="12" t="s">
        <v>270</v>
      </c>
      <c r="E54" s="12" t="s">
        <v>630</v>
      </c>
      <c r="F54" s="17">
        <v>35000</v>
      </c>
      <c r="G54" s="17">
        <v>8638.2099999999991</v>
      </c>
      <c r="H54" s="17">
        <v>0.73</v>
      </c>
    </row>
    <row r="55" spans="2:8" s="12" customFormat="1" x14ac:dyDescent="0.25">
      <c r="B55" s="12" t="s">
        <v>1817</v>
      </c>
      <c r="C55" s="27" t="s">
        <v>143</v>
      </c>
      <c r="D55" s="12" t="s">
        <v>297</v>
      </c>
      <c r="E55" s="12" t="s">
        <v>775</v>
      </c>
      <c r="F55" s="17">
        <v>144750</v>
      </c>
      <c r="G55" s="17">
        <v>8246.5499999999993</v>
      </c>
      <c r="H55" s="17">
        <v>0.7</v>
      </c>
    </row>
    <row r="56" spans="2:8" s="12" customFormat="1" x14ac:dyDescent="0.25">
      <c r="B56" s="12" t="s">
        <v>1630</v>
      </c>
      <c r="C56" s="27" t="s">
        <v>143</v>
      </c>
      <c r="D56" s="12" t="s">
        <v>266</v>
      </c>
      <c r="E56" s="12" t="s">
        <v>453</v>
      </c>
      <c r="F56" s="17">
        <v>1663200</v>
      </c>
      <c r="G56" s="17">
        <v>8120.57</v>
      </c>
      <c r="H56" s="17">
        <v>0.69</v>
      </c>
    </row>
    <row r="57" spans="2:8" s="12" customFormat="1" x14ac:dyDescent="0.25">
      <c r="B57" s="12" t="s">
        <v>1674</v>
      </c>
      <c r="C57" s="27" t="s">
        <v>143</v>
      </c>
      <c r="D57" s="12" t="s">
        <v>253</v>
      </c>
      <c r="E57" s="12" t="s">
        <v>544</v>
      </c>
      <c r="F57" s="17">
        <v>1228500</v>
      </c>
      <c r="G57" s="17">
        <v>7712.52</v>
      </c>
      <c r="H57" s="17">
        <v>0.65</v>
      </c>
    </row>
    <row r="58" spans="2:8" s="12" customFormat="1" x14ac:dyDescent="0.25">
      <c r="B58" s="12" t="s">
        <v>1789</v>
      </c>
      <c r="C58" s="27" t="s">
        <v>143</v>
      </c>
      <c r="D58" s="12" t="s">
        <v>250</v>
      </c>
      <c r="E58" s="12" t="s">
        <v>712</v>
      </c>
      <c r="F58" s="17">
        <v>3120000</v>
      </c>
      <c r="G58" s="17">
        <v>7665.84</v>
      </c>
      <c r="H58" s="17">
        <v>0.65</v>
      </c>
    </row>
    <row r="59" spans="2:8" s="12" customFormat="1" x14ac:dyDescent="0.25">
      <c r="B59" s="12" t="s">
        <v>1953</v>
      </c>
      <c r="C59" s="27" t="s">
        <v>143</v>
      </c>
      <c r="D59" s="12" t="s">
        <v>297</v>
      </c>
      <c r="E59" s="12" t="s">
        <v>1059</v>
      </c>
      <c r="F59" s="17">
        <v>166800</v>
      </c>
      <c r="G59" s="17">
        <v>7604.66</v>
      </c>
      <c r="H59" s="17">
        <v>0.64</v>
      </c>
    </row>
    <row r="60" spans="2:8" s="12" customFormat="1" x14ac:dyDescent="0.25">
      <c r="B60" s="12" t="s">
        <v>1642</v>
      </c>
      <c r="C60" s="27" t="s">
        <v>143</v>
      </c>
      <c r="D60" s="12" t="s">
        <v>261</v>
      </c>
      <c r="E60" s="12" t="s">
        <v>469</v>
      </c>
      <c r="F60" s="17">
        <v>79900</v>
      </c>
      <c r="G60" s="17">
        <v>7507.68</v>
      </c>
      <c r="H60" s="17">
        <v>0.63</v>
      </c>
    </row>
    <row r="61" spans="2:8" s="12" customFormat="1" x14ac:dyDescent="0.25">
      <c r="B61" s="12" t="s">
        <v>2095</v>
      </c>
      <c r="C61" s="27" t="s">
        <v>143</v>
      </c>
      <c r="D61" s="12" t="s">
        <v>287</v>
      </c>
      <c r="E61" s="12" t="s">
        <v>1431</v>
      </c>
      <c r="F61" s="17">
        <v>190800</v>
      </c>
      <c r="G61" s="17">
        <v>6928.62</v>
      </c>
      <c r="H61" s="17">
        <v>0.59</v>
      </c>
    </row>
    <row r="62" spans="2:8" s="12" customFormat="1" x14ac:dyDescent="0.25">
      <c r="B62" s="12" t="s">
        <v>1835</v>
      </c>
      <c r="C62" s="27" t="s">
        <v>143</v>
      </c>
      <c r="D62" s="12" t="s">
        <v>266</v>
      </c>
      <c r="E62" s="12" t="s">
        <v>814</v>
      </c>
      <c r="F62" s="17">
        <v>4558200</v>
      </c>
      <c r="G62" s="17">
        <v>6894.28</v>
      </c>
      <c r="H62" s="17">
        <v>0.57999999999999996</v>
      </c>
    </row>
    <row r="63" spans="2:8" s="12" customFormat="1" x14ac:dyDescent="0.25">
      <c r="B63" s="12" t="s">
        <v>1761</v>
      </c>
      <c r="C63" s="27" t="s">
        <v>143</v>
      </c>
      <c r="D63" s="12" t="s">
        <v>386</v>
      </c>
      <c r="E63" s="12" t="s">
        <v>667</v>
      </c>
      <c r="F63" s="17">
        <v>1340300</v>
      </c>
      <c r="G63" s="17">
        <v>6819.45</v>
      </c>
      <c r="H63" s="17">
        <v>0.57999999999999996</v>
      </c>
    </row>
    <row r="64" spans="2:8" s="12" customFormat="1" x14ac:dyDescent="0.25">
      <c r="B64" s="12" t="s">
        <v>1640</v>
      </c>
      <c r="C64" s="27" t="s">
        <v>143</v>
      </c>
      <c r="D64" s="12" t="s">
        <v>250</v>
      </c>
      <c r="E64" s="12" t="s">
        <v>467</v>
      </c>
      <c r="F64" s="17">
        <v>3615000</v>
      </c>
      <c r="G64" s="17">
        <v>6807.05</v>
      </c>
      <c r="H64" s="17">
        <v>0.57999999999999996</v>
      </c>
    </row>
    <row r="65" spans="2:8" s="12" customFormat="1" x14ac:dyDescent="0.25">
      <c r="B65" s="12" t="s">
        <v>1764</v>
      </c>
      <c r="C65" s="27" t="s">
        <v>143</v>
      </c>
      <c r="D65" s="12" t="s">
        <v>275</v>
      </c>
      <c r="E65" s="12" t="s">
        <v>670</v>
      </c>
      <c r="F65" s="17">
        <v>582175</v>
      </c>
      <c r="G65" s="17">
        <v>6755.27</v>
      </c>
      <c r="H65" s="17">
        <v>0.56999999999999995</v>
      </c>
    </row>
    <row r="66" spans="2:8" s="12" customFormat="1" x14ac:dyDescent="0.25">
      <c r="B66" s="12" t="s">
        <v>1770</v>
      </c>
      <c r="C66" s="27" t="s">
        <v>143</v>
      </c>
      <c r="D66" s="12" t="s">
        <v>549</v>
      </c>
      <c r="E66" s="12" t="s">
        <v>676</v>
      </c>
      <c r="F66" s="17">
        <v>1764900</v>
      </c>
      <c r="G66" s="17">
        <v>6281.28</v>
      </c>
      <c r="H66" s="17">
        <v>0.53</v>
      </c>
    </row>
    <row r="67" spans="2:8" s="12" customFormat="1" x14ac:dyDescent="0.25">
      <c r="B67" s="12" t="s">
        <v>1695</v>
      </c>
      <c r="C67" s="27" t="s">
        <v>143</v>
      </c>
      <c r="D67" s="12" t="s">
        <v>275</v>
      </c>
      <c r="E67" s="12" t="s">
        <v>580</v>
      </c>
      <c r="F67" s="17">
        <v>2027500</v>
      </c>
      <c r="G67" s="17">
        <v>6270.04</v>
      </c>
      <c r="H67" s="17">
        <v>0.53</v>
      </c>
    </row>
    <row r="68" spans="2:8" s="12" customFormat="1" x14ac:dyDescent="0.25">
      <c r="B68" s="12" t="s">
        <v>1824</v>
      </c>
      <c r="C68" s="27" t="s">
        <v>143</v>
      </c>
      <c r="D68" s="12" t="s">
        <v>144</v>
      </c>
      <c r="E68" s="12" t="s">
        <v>781</v>
      </c>
      <c r="F68" s="17">
        <v>78900</v>
      </c>
      <c r="G68" s="17">
        <v>5881.96</v>
      </c>
      <c r="H68" s="17">
        <v>0.5</v>
      </c>
    </row>
    <row r="69" spans="2:8" s="12" customFormat="1" x14ac:dyDescent="0.25">
      <c r="B69" s="12" t="s">
        <v>1826</v>
      </c>
      <c r="C69" s="27" t="s">
        <v>143</v>
      </c>
      <c r="D69" s="12" t="s">
        <v>144</v>
      </c>
      <c r="E69" s="12" t="s">
        <v>783</v>
      </c>
      <c r="F69" s="17">
        <v>952000</v>
      </c>
      <c r="G69" s="17">
        <v>5756.27</v>
      </c>
      <c r="H69" s="17">
        <v>0.49</v>
      </c>
    </row>
    <row r="70" spans="2:8" s="12" customFormat="1" x14ac:dyDescent="0.25">
      <c r="B70" s="12" t="s">
        <v>1697</v>
      </c>
      <c r="C70" s="27" t="s">
        <v>143</v>
      </c>
      <c r="D70" s="12" t="s">
        <v>275</v>
      </c>
      <c r="E70" s="12" t="s">
        <v>582</v>
      </c>
      <c r="F70" s="17">
        <v>392600</v>
      </c>
      <c r="G70" s="17">
        <v>5681.71</v>
      </c>
      <c r="H70" s="17">
        <v>0.48</v>
      </c>
    </row>
    <row r="71" spans="2:8" s="12" customFormat="1" x14ac:dyDescent="0.25">
      <c r="B71" s="12" t="s">
        <v>1629</v>
      </c>
      <c r="C71" s="27" t="s">
        <v>143</v>
      </c>
      <c r="D71" s="12" t="s">
        <v>264</v>
      </c>
      <c r="E71" s="12" t="s">
        <v>452</v>
      </c>
      <c r="F71" s="17">
        <v>83900</v>
      </c>
      <c r="G71" s="17">
        <v>5656.24</v>
      </c>
      <c r="H71" s="17">
        <v>0.48</v>
      </c>
    </row>
    <row r="72" spans="2:8" s="12" customFormat="1" x14ac:dyDescent="0.25">
      <c r="B72" s="12" t="s">
        <v>1685</v>
      </c>
      <c r="C72" s="27" t="s">
        <v>143</v>
      </c>
      <c r="D72" s="12" t="s">
        <v>270</v>
      </c>
      <c r="E72" s="12" t="s">
        <v>558</v>
      </c>
      <c r="F72" s="17">
        <v>725900</v>
      </c>
      <c r="G72" s="17">
        <v>5385.09</v>
      </c>
      <c r="H72" s="17">
        <v>0.46</v>
      </c>
    </row>
    <row r="73" spans="2:8" s="12" customFormat="1" x14ac:dyDescent="0.25">
      <c r="B73" s="12" t="s">
        <v>1834</v>
      </c>
      <c r="C73" s="27" t="s">
        <v>143</v>
      </c>
      <c r="D73" s="12" t="s">
        <v>421</v>
      </c>
      <c r="E73" s="12" t="s">
        <v>813</v>
      </c>
      <c r="F73" s="17">
        <v>244650</v>
      </c>
      <c r="G73" s="17">
        <v>5331.54</v>
      </c>
      <c r="H73" s="17">
        <v>0.45</v>
      </c>
    </row>
    <row r="74" spans="2:8" s="12" customFormat="1" x14ac:dyDescent="0.25">
      <c r="B74" s="12" t="s">
        <v>1522</v>
      </c>
      <c r="C74" s="27" t="s">
        <v>143</v>
      </c>
      <c r="D74" s="12" t="s">
        <v>259</v>
      </c>
      <c r="E74" s="12" t="s">
        <v>260</v>
      </c>
      <c r="F74" s="17">
        <v>144900</v>
      </c>
      <c r="G74" s="17">
        <v>5316.82</v>
      </c>
      <c r="H74" s="17">
        <v>0.45</v>
      </c>
    </row>
    <row r="75" spans="2:8" s="12" customFormat="1" x14ac:dyDescent="0.25">
      <c r="B75" s="12" t="s">
        <v>1432</v>
      </c>
      <c r="C75" s="27" t="s">
        <v>143</v>
      </c>
      <c r="D75" s="12" t="s">
        <v>250</v>
      </c>
      <c r="E75" s="12" t="s">
        <v>1433</v>
      </c>
      <c r="F75" s="17">
        <v>4475250</v>
      </c>
      <c r="G75" s="17">
        <v>5280.8</v>
      </c>
      <c r="H75" s="17">
        <v>0.45</v>
      </c>
    </row>
    <row r="76" spans="2:8" s="12" customFormat="1" x14ac:dyDescent="0.25">
      <c r="B76" s="12" t="s">
        <v>1698</v>
      </c>
      <c r="C76" s="27" t="s">
        <v>143</v>
      </c>
      <c r="D76" s="12" t="s">
        <v>285</v>
      </c>
      <c r="E76" s="12" t="s">
        <v>583</v>
      </c>
      <c r="F76" s="17">
        <v>819000</v>
      </c>
      <c r="G76" s="17">
        <v>5181.8100000000004</v>
      </c>
      <c r="H76" s="17">
        <v>0.44</v>
      </c>
    </row>
    <row r="77" spans="2:8" s="12" customFormat="1" x14ac:dyDescent="0.25">
      <c r="B77" s="12" t="s">
        <v>1804</v>
      </c>
      <c r="C77" s="27" t="s">
        <v>143</v>
      </c>
      <c r="D77" s="12" t="s">
        <v>738</v>
      </c>
      <c r="E77" s="12" t="s">
        <v>739</v>
      </c>
      <c r="F77" s="17">
        <v>1867500</v>
      </c>
      <c r="G77" s="17">
        <v>4858.3</v>
      </c>
      <c r="H77" s="17">
        <v>0.41</v>
      </c>
    </row>
    <row r="78" spans="2:8" s="12" customFormat="1" x14ac:dyDescent="0.25">
      <c r="B78" s="12" t="s">
        <v>1766</v>
      </c>
      <c r="C78" s="27" t="s">
        <v>143</v>
      </c>
      <c r="D78" s="12" t="s">
        <v>275</v>
      </c>
      <c r="E78" s="12" t="s">
        <v>672</v>
      </c>
      <c r="F78" s="17">
        <v>1137300</v>
      </c>
      <c r="G78" s="17">
        <v>4764.72</v>
      </c>
      <c r="H78" s="17">
        <v>0.4</v>
      </c>
    </row>
    <row r="79" spans="2:8" s="12" customFormat="1" x14ac:dyDescent="0.25">
      <c r="B79" s="12" t="s">
        <v>1573</v>
      </c>
      <c r="C79" s="27" t="s">
        <v>143</v>
      </c>
      <c r="D79" s="12" t="s">
        <v>285</v>
      </c>
      <c r="E79" s="12" t="s">
        <v>350</v>
      </c>
      <c r="F79" s="17">
        <v>4195000</v>
      </c>
      <c r="G79" s="17">
        <v>4755.03</v>
      </c>
      <c r="H79" s="17">
        <v>0.4</v>
      </c>
    </row>
    <row r="80" spans="2:8" s="12" customFormat="1" x14ac:dyDescent="0.25">
      <c r="B80" s="12" t="s">
        <v>2014</v>
      </c>
      <c r="C80" s="27" t="s">
        <v>143</v>
      </c>
      <c r="D80" s="12" t="s">
        <v>285</v>
      </c>
      <c r="E80" s="12" t="s">
        <v>1312</v>
      </c>
      <c r="F80" s="17">
        <v>2739000</v>
      </c>
      <c r="G80" s="17">
        <v>4619.32</v>
      </c>
      <c r="H80" s="17">
        <v>0.39</v>
      </c>
    </row>
    <row r="81" spans="2:8" s="12" customFormat="1" x14ac:dyDescent="0.25">
      <c r="B81" s="12" t="s">
        <v>1691</v>
      </c>
      <c r="C81" s="27" t="s">
        <v>143</v>
      </c>
      <c r="D81" s="12" t="s">
        <v>293</v>
      </c>
      <c r="E81" s="12" t="s">
        <v>564</v>
      </c>
      <c r="F81" s="17">
        <v>707000</v>
      </c>
      <c r="G81" s="17">
        <v>4324.37</v>
      </c>
      <c r="H81" s="17">
        <v>0.37</v>
      </c>
    </row>
    <row r="82" spans="2:8" s="12" customFormat="1" x14ac:dyDescent="0.25">
      <c r="B82" s="12" t="s">
        <v>1722</v>
      </c>
      <c r="C82" s="27" t="s">
        <v>143</v>
      </c>
      <c r="D82" s="12" t="s">
        <v>335</v>
      </c>
      <c r="E82" s="12" t="s">
        <v>620</v>
      </c>
      <c r="F82" s="17">
        <v>237300</v>
      </c>
      <c r="G82" s="17">
        <v>4318.03</v>
      </c>
      <c r="H82" s="17">
        <v>0.37</v>
      </c>
    </row>
    <row r="83" spans="2:8" s="12" customFormat="1" x14ac:dyDescent="0.25">
      <c r="B83" s="12" t="s">
        <v>2096</v>
      </c>
      <c r="C83" s="27" t="s">
        <v>143</v>
      </c>
      <c r="D83" s="12" t="s">
        <v>287</v>
      </c>
      <c r="E83" s="12" t="s">
        <v>1434</v>
      </c>
      <c r="F83" s="17">
        <v>2610000</v>
      </c>
      <c r="G83" s="17">
        <v>3997.22</v>
      </c>
      <c r="H83" s="17">
        <v>0.34</v>
      </c>
    </row>
    <row r="84" spans="2:8" s="12" customFormat="1" x14ac:dyDescent="0.25">
      <c r="B84" s="12" t="s">
        <v>1608</v>
      </c>
      <c r="C84" s="27" t="s">
        <v>143</v>
      </c>
      <c r="D84" s="12" t="s">
        <v>315</v>
      </c>
      <c r="E84" s="12" t="s">
        <v>418</v>
      </c>
      <c r="F84" s="17">
        <v>282150</v>
      </c>
      <c r="G84" s="17">
        <v>3873.21</v>
      </c>
      <c r="H84" s="17">
        <v>0.33</v>
      </c>
    </row>
    <row r="85" spans="2:8" s="12" customFormat="1" x14ac:dyDescent="0.25">
      <c r="B85" s="12" t="s">
        <v>1669</v>
      </c>
      <c r="C85" s="27" t="s">
        <v>143</v>
      </c>
      <c r="D85" s="12" t="s">
        <v>536</v>
      </c>
      <c r="E85" s="12" t="s">
        <v>537</v>
      </c>
      <c r="F85" s="17">
        <v>741300</v>
      </c>
      <c r="G85" s="17">
        <v>3641.27</v>
      </c>
      <c r="H85" s="17">
        <v>0.31</v>
      </c>
    </row>
    <row r="86" spans="2:8" s="12" customFormat="1" x14ac:dyDescent="0.25">
      <c r="B86" s="12" t="s">
        <v>1524</v>
      </c>
      <c r="C86" s="27" t="s">
        <v>143</v>
      </c>
      <c r="D86" s="12" t="s">
        <v>250</v>
      </c>
      <c r="E86" s="12" t="s">
        <v>263</v>
      </c>
      <c r="F86" s="17">
        <v>212400</v>
      </c>
      <c r="G86" s="17">
        <v>3569.17</v>
      </c>
      <c r="H86" s="17">
        <v>0.3</v>
      </c>
    </row>
    <row r="87" spans="2:8" s="12" customFormat="1" x14ac:dyDescent="0.25">
      <c r="B87" s="12" t="s">
        <v>1556</v>
      </c>
      <c r="C87" s="27" t="s">
        <v>143</v>
      </c>
      <c r="D87" s="12" t="s">
        <v>315</v>
      </c>
      <c r="E87" s="12" t="s">
        <v>316</v>
      </c>
      <c r="F87" s="17">
        <v>972400</v>
      </c>
      <c r="G87" s="17">
        <v>3385.41</v>
      </c>
      <c r="H87" s="17">
        <v>0.28999999999999998</v>
      </c>
    </row>
    <row r="88" spans="2:8" s="12" customFormat="1" x14ac:dyDescent="0.25">
      <c r="B88" s="12" t="s">
        <v>1771</v>
      </c>
      <c r="C88" s="27" t="s">
        <v>143</v>
      </c>
      <c r="D88" s="12" t="s">
        <v>275</v>
      </c>
      <c r="E88" s="12" t="s">
        <v>677</v>
      </c>
      <c r="F88" s="17">
        <v>12500</v>
      </c>
      <c r="G88" s="17">
        <v>3235.97</v>
      </c>
      <c r="H88" s="17">
        <v>0.27</v>
      </c>
    </row>
    <row r="89" spans="2:8" s="12" customFormat="1" x14ac:dyDescent="0.25">
      <c r="B89" s="12" t="s">
        <v>2097</v>
      </c>
      <c r="C89" s="27" t="s">
        <v>143</v>
      </c>
      <c r="D89" s="12" t="s">
        <v>285</v>
      </c>
      <c r="E89" s="12" t="s">
        <v>1435</v>
      </c>
      <c r="F89" s="17">
        <v>1425600</v>
      </c>
      <c r="G89" s="17">
        <v>3191.21</v>
      </c>
      <c r="H89" s="17">
        <v>0.27</v>
      </c>
    </row>
    <row r="90" spans="2:8" s="12" customFormat="1" x14ac:dyDescent="0.25">
      <c r="B90" s="12" t="s">
        <v>1717</v>
      </c>
      <c r="C90" s="27" t="s">
        <v>143</v>
      </c>
      <c r="D90" s="12" t="s">
        <v>320</v>
      </c>
      <c r="E90" s="12" t="s">
        <v>615</v>
      </c>
      <c r="F90" s="17">
        <v>278000</v>
      </c>
      <c r="G90" s="17">
        <v>2988.08</v>
      </c>
      <c r="H90" s="17">
        <v>0.25</v>
      </c>
    </row>
    <row r="91" spans="2:8" s="12" customFormat="1" x14ac:dyDescent="0.25">
      <c r="B91" s="12" t="s">
        <v>1618</v>
      </c>
      <c r="C91" s="27" t="s">
        <v>143</v>
      </c>
      <c r="D91" s="12" t="s">
        <v>261</v>
      </c>
      <c r="E91" s="12" t="s">
        <v>431</v>
      </c>
      <c r="F91" s="17">
        <v>102600</v>
      </c>
      <c r="G91" s="17">
        <v>2956.11</v>
      </c>
      <c r="H91" s="17">
        <v>0.25</v>
      </c>
    </row>
    <row r="92" spans="2:8" s="12" customFormat="1" x14ac:dyDescent="0.25">
      <c r="B92" s="12" t="s">
        <v>1612</v>
      </c>
      <c r="C92" s="27" t="s">
        <v>143</v>
      </c>
      <c r="D92" s="12" t="s">
        <v>328</v>
      </c>
      <c r="E92" s="12" t="s">
        <v>425</v>
      </c>
      <c r="F92" s="17">
        <v>819000</v>
      </c>
      <c r="G92" s="17">
        <v>2940.21</v>
      </c>
      <c r="H92" s="17">
        <v>0.25</v>
      </c>
    </row>
    <row r="93" spans="2:8" s="12" customFormat="1" x14ac:dyDescent="0.25">
      <c r="B93" s="12" t="s">
        <v>1778</v>
      </c>
      <c r="C93" s="27" t="s">
        <v>143</v>
      </c>
      <c r="D93" s="12" t="s">
        <v>386</v>
      </c>
      <c r="E93" s="12" t="s">
        <v>688</v>
      </c>
      <c r="F93" s="17">
        <v>723900</v>
      </c>
      <c r="G93" s="17">
        <v>2817.06</v>
      </c>
      <c r="H93" s="17">
        <v>0.24</v>
      </c>
    </row>
    <row r="94" spans="2:8" s="12" customFormat="1" x14ac:dyDescent="0.25">
      <c r="B94" s="12" t="s">
        <v>1831</v>
      </c>
      <c r="C94" s="27" t="s">
        <v>143</v>
      </c>
      <c r="D94" s="12" t="s">
        <v>285</v>
      </c>
      <c r="E94" s="12" t="s">
        <v>805</v>
      </c>
      <c r="F94" s="17">
        <v>111600</v>
      </c>
      <c r="G94" s="17">
        <v>2627.12</v>
      </c>
      <c r="H94" s="17">
        <v>0.22</v>
      </c>
    </row>
    <row r="95" spans="2:8" s="12" customFormat="1" x14ac:dyDescent="0.25">
      <c r="B95" s="12" t="s">
        <v>1780</v>
      </c>
      <c r="C95" s="27" t="s">
        <v>143</v>
      </c>
      <c r="D95" s="12" t="s">
        <v>293</v>
      </c>
      <c r="E95" s="12" t="s">
        <v>690</v>
      </c>
      <c r="F95" s="17">
        <v>413400</v>
      </c>
      <c r="G95" s="17">
        <v>2619.5100000000002</v>
      </c>
      <c r="H95" s="17">
        <v>0.22</v>
      </c>
    </row>
    <row r="96" spans="2:8" s="12" customFormat="1" x14ac:dyDescent="0.25">
      <c r="B96" s="12" t="s">
        <v>1614</v>
      </c>
      <c r="C96" s="27" t="s">
        <v>143</v>
      </c>
      <c r="D96" s="12" t="s">
        <v>275</v>
      </c>
      <c r="E96" s="12" t="s">
        <v>427</v>
      </c>
      <c r="F96" s="17">
        <v>177450</v>
      </c>
      <c r="G96" s="17">
        <v>2590.42</v>
      </c>
      <c r="H96" s="17">
        <v>0.22</v>
      </c>
    </row>
    <row r="97" spans="2:8" s="12" customFormat="1" x14ac:dyDescent="0.25">
      <c r="B97" s="12" t="s">
        <v>1540</v>
      </c>
      <c r="C97" s="27" t="s">
        <v>143</v>
      </c>
      <c r="D97" s="12" t="s">
        <v>270</v>
      </c>
      <c r="E97" s="12" t="s">
        <v>290</v>
      </c>
      <c r="F97" s="17">
        <v>100800</v>
      </c>
      <c r="G97" s="17">
        <v>2566.77</v>
      </c>
      <c r="H97" s="17">
        <v>0.22</v>
      </c>
    </row>
    <row r="98" spans="2:8" s="12" customFormat="1" x14ac:dyDescent="0.25">
      <c r="B98" s="12" t="s">
        <v>1699</v>
      </c>
      <c r="C98" s="27" t="s">
        <v>143</v>
      </c>
      <c r="D98" s="12" t="s">
        <v>335</v>
      </c>
      <c r="E98" s="12" t="s">
        <v>584</v>
      </c>
      <c r="F98" s="17">
        <v>91675</v>
      </c>
      <c r="G98" s="17">
        <v>2547.37</v>
      </c>
      <c r="H98" s="17">
        <v>0.22</v>
      </c>
    </row>
    <row r="99" spans="2:8" s="12" customFormat="1" x14ac:dyDescent="0.25">
      <c r="B99" s="12" t="s">
        <v>1622</v>
      </c>
      <c r="C99" s="27" t="s">
        <v>143</v>
      </c>
      <c r="D99" s="12" t="s">
        <v>285</v>
      </c>
      <c r="E99" s="12" t="s">
        <v>436</v>
      </c>
      <c r="F99" s="17">
        <v>158000</v>
      </c>
      <c r="G99" s="17">
        <v>2415.19</v>
      </c>
      <c r="H99" s="17">
        <v>0.2</v>
      </c>
    </row>
    <row r="100" spans="2:8" s="12" customFormat="1" x14ac:dyDescent="0.25">
      <c r="B100" s="12" t="s">
        <v>1543</v>
      </c>
      <c r="C100" s="27" t="s">
        <v>143</v>
      </c>
      <c r="D100" s="12" t="s">
        <v>293</v>
      </c>
      <c r="E100" s="12" t="s">
        <v>294</v>
      </c>
      <c r="F100" s="17">
        <v>105000</v>
      </c>
      <c r="G100" s="17">
        <v>2300.87</v>
      </c>
      <c r="H100" s="17">
        <v>0.19</v>
      </c>
    </row>
    <row r="101" spans="2:8" s="12" customFormat="1" x14ac:dyDescent="0.25">
      <c r="B101" s="12" t="s">
        <v>1517</v>
      </c>
      <c r="C101" s="27" t="s">
        <v>143</v>
      </c>
      <c r="D101" s="12" t="s">
        <v>144</v>
      </c>
      <c r="E101" s="12" t="s">
        <v>145</v>
      </c>
      <c r="F101" s="17">
        <v>154800</v>
      </c>
      <c r="G101" s="17">
        <v>2177.88</v>
      </c>
      <c r="H101" s="17">
        <v>0.18</v>
      </c>
    </row>
    <row r="102" spans="2:8" s="12" customFormat="1" x14ac:dyDescent="0.25">
      <c r="B102" s="12" t="s">
        <v>1810</v>
      </c>
      <c r="C102" s="27" t="s">
        <v>143</v>
      </c>
      <c r="D102" s="12" t="s">
        <v>285</v>
      </c>
      <c r="E102" s="12" t="s">
        <v>751</v>
      </c>
      <c r="F102" s="17">
        <v>1360910</v>
      </c>
      <c r="G102" s="17">
        <v>2081.5100000000002</v>
      </c>
      <c r="H102" s="17">
        <v>0.18</v>
      </c>
    </row>
    <row r="103" spans="2:8" s="12" customFormat="1" x14ac:dyDescent="0.25">
      <c r="B103" s="12" t="s">
        <v>1718</v>
      </c>
      <c r="C103" s="27" t="s">
        <v>143</v>
      </c>
      <c r="D103" s="12" t="s">
        <v>283</v>
      </c>
      <c r="E103" s="12" t="s">
        <v>616</v>
      </c>
      <c r="F103" s="17">
        <v>35375</v>
      </c>
      <c r="G103" s="17">
        <v>2065.62</v>
      </c>
      <c r="H103" s="17">
        <v>0.17</v>
      </c>
    </row>
    <row r="104" spans="2:8" s="12" customFormat="1" x14ac:dyDescent="0.25">
      <c r="B104" s="12" t="s">
        <v>1677</v>
      </c>
      <c r="C104" s="27" t="s">
        <v>143</v>
      </c>
      <c r="D104" s="12" t="s">
        <v>309</v>
      </c>
      <c r="E104" s="12" t="s">
        <v>547</v>
      </c>
      <c r="F104" s="17">
        <v>988200</v>
      </c>
      <c r="G104" s="17">
        <v>2018.89</v>
      </c>
      <c r="H104" s="17">
        <v>0.17</v>
      </c>
    </row>
    <row r="105" spans="2:8" s="12" customFormat="1" x14ac:dyDescent="0.25">
      <c r="B105" s="12" t="s">
        <v>1681</v>
      </c>
      <c r="C105" s="27" t="s">
        <v>143</v>
      </c>
      <c r="D105" s="12" t="s">
        <v>293</v>
      </c>
      <c r="E105" s="12" t="s">
        <v>554</v>
      </c>
      <c r="F105" s="17">
        <v>59100</v>
      </c>
      <c r="G105" s="17">
        <v>1883.75</v>
      </c>
      <c r="H105" s="17">
        <v>0.16</v>
      </c>
    </row>
    <row r="106" spans="2:8" s="12" customFormat="1" x14ac:dyDescent="0.25">
      <c r="B106" s="12" t="s">
        <v>1687</v>
      </c>
      <c r="C106" s="27" t="s">
        <v>143</v>
      </c>
      <c r="D106" s="12" t="s">
        <v>280</v>
      </c>
      <c r="E106" s="12" t="s">
        <v>560</v>
      </c>
      <c r="F106" s="17">
        <v>491200</v>
      </c>
      <c r="G106" s="17">
        <v>1857.96</v>
      </c>
      <c r="H106" s="17">
        <v>0.16</v>
      </c>
    </row>
    <row r="107" spans="2:8" s="12" customFormat="1" x14ac:dyDescent="0.25">
      <c r="B107" s="12" t="s">
        <v>1931</v>
      </c>
      <c r="C107" s="27" t="s">
        <v>143</v>
      </c>
      <c r="D107" s="12" t="s">
        <v>261</v>
      </c>
      <c r="E107" s="12" t="s">
        <v>985</v>
      </c>
      <c r="F107" s="17">
        <v>398640</v>
      </c>
      <c r="G107" s="17">
        <v>1833.74</v>
      </c>
      <c r="H107" s="17">
        <v>0.16</v>
      </c>
    </row>
    <row r="108" spans="2:8" s="12" customFormat="1" x14ac:dyDescent="0.25">
      <c r="B108" s="12" t="s">
        <v>1724</v>
      </c>
      <c r="C108" s="27" t="s">
        <v>143</v>
      </c>
      <c r="D108" s="12" t="s">
        <v>315</v>
      </c>
      <c r="E108" s="12" t="s">
        <v>622</v>
      </c>
      <c r="F108" s="17">
        <v>102000</v>
      </c>
      <c r="G108" s="17">
        <v>1813.87</v>
      </c>
      <c r="H108" s="17">
        <v>0.15</v>
      </c>
    </row>
    <row r="109" spans="2:8" s="12" customFormat="1" x14ac:dyDescent="0.25">
      <c r="B109" s="12" t="s">
        <v>1844</v>
      </c>
      <c r="C109" s="27" t="s">
        <v>143</v>
      </c>
      <c r="D109" s="12" t="s">
        <v>848</v>
      </c>
      <c r="E109" s="12" t="s">
        <v>849</v>
      </c>
      <c r="F109" s="17">
        <v>311250</v>
      </c>
      <c r="G109" s="17">
        <v>1696.62</v>
      </c>
      <c r="H109" s="17">
        <v>0.14000000000000001</v>
      </c>
    </row>
    <row r="110" spans="2:8" s="12" customFormat="1" x14ac:dyDescent="0.25">
      <c r="B110" s="12" t="s">
        <v>1790</v>
      </c>
      <c r="C110" s="27" t="s">
        <v>143</v>
      </c>
      <c r="D110" s="12" t="s">
        <v>250</v>
      </c>
      <c r="E110" s="12" t="s">
        <v>713</v>
      </c>
      <c r="F110" s="17">
        <v>1150000</v>
      </c>
      <c r="G110" s="17">
        <v>1645.65</v>
      </c>
      <c r="H110" s="17">
        <v>0.14000000000000001</v>
      </c>
    </row>
    <row r="111" spans="2:8" s="12" customFormat="1" x14ac:dyDescent="0.25">
      <c r="B111" s="12" t="s">
        <v>1751</v>
      </c>
      <c r="C111" s="27" t="s">
        <v>143</v>
      </c>
      <c r="D111" s="12" t="s">
        <v>270</v>
      </c>
      <c r="E111" s="12" t="s">
        <v>652</v>
      </c>
      <c r="F111" s="17">
        <v>785900</v>
      </c>
      <c r="G111" s="17">
        <v>1607.17</v>
      </c>
      <c r="H111" s="17">
        <v>0.14000000000000001</v>
      </c>
    </row>
    <row r="112" spans="2:8" s="12" customFormat="1" x14ac:dyDescent="0.25">
      <c r="B112" s="12" t="s">
        <v>1534</v>
      </c>
      <c r="C112" s="27" t="s">
        <v>143</v>
      </c>
      <c r="D112" s="12" t="s">
        <v>280</v>
      </c>
      <c r="E112" s="12" t="s">
        <v>281</v>
      </c>
      <c r="F112" s="17">
        <v>148950</v>
      </c>
      <c r="G112" s="17">
        <v>1579.24</v>
      </c>
      <c r="H112" s="17">
        <v>0.13</v>
      </c>
    </row>
    <row r="113" spans="2:8" s="12" customFormat="1" x14ac:dyDescent="0.25">
      <c r="B113" s="12" t="s">
        <v>540</v>
      </c>
      <c r="C113" s="27" t="s">
        <v>143</v>
      </c>
      <c r="D113" s="12" t="s">
        <v>322</v>
      </c>
      <c r="E113" s="12" t="s">
        <v>541</v>
      </c>
      <c r="F113" s="17">
        <v>583275</v>
      </c>
      <c r="G113" s="17">
        <v>1541.89</v>
      </c>
      <c r="H113" s="17">
        <v>0.13</v>
      </c>
    </row>
    <row r="114" spans="2:8" s="12" customFormat="1" x14ac:dyDescent="0.25">
      <c r="B114" s="12" t="s">
        <v>1532</v>
      </c>
      <c r="C114" s="27" t="s">
        <v>143</v>
      </c>
      <c r="D114" s="12" t="s">
        <v>144</v>
      </c>
      <c r="E114" s="12" t="s">
        <v>277</v>
      </c>
      <c r="F114" s="17">
        <v>45200</v>
      </c>
      <c r="G114" s="17">
        <v>1541.55</v>
      </c>
      <c r="H114" s="17">
        <v>0.13</v>
      </c>
    </row>
    <row r="115" spans="2:8" s="12" customFormat="1" x14ac:dyDescent="0.25">
      <c r="B115" s="12" t="s">
        <v>2098</v>
      </c>
      <c r="C115" s="27" t="s">
        <v>143</v>
      </c>
      <c r="D115" s="12" t="s">
        <v>293</v>
      </c>
      <c r="E115" s="12" t="s">
        <v>1436</v>
      </c>
      <c r="F115" s="17">
        <v>27075</v>
      </c>
      <c r="G115" s="17">
        <v>1521.91</v>
      </c>
      <c r="H115" s="17">
        <v>0.13</v>
      </c>
    </row>
    <row r="116" spans="2:8" s="12" customFormat="1" x14ac:dyDescent="0.25">
      <c r="B116" s="12" t="s">
        <v>1779</v>
      </c>
      <c r="C116" s="27" t="s">
        <v>143</v>
      </c>
      <c r="D116" s="12" t="s">
        <v>275</v>
      </c>
      <c r="E116" s="12" t="s">
        <v>689</v>
      </c>
      <c r="F116" s="17">
        <v>350000</v>
      </c>
      <c r="G116" s="17">
        <v>1464.75</v>
      </c>
      <c r="H116" s="17">
        <v>0.12</v>
      </c>
    </row>
    <row r="117" spans="2:8" s="12" customFormat="1" x14ac:dyDescent="0.25">
      <c r="B117" s="12" t="s">
        <v>1649</v>
      </c>
      <c r="C117" s="27" t="s">
        <v>143</v>
      </c>
      <c r="D117" s="12" t="s">
        <v>309</v>
      </c>
      <c r="E117" s="12" t="s">
        <v>476</v>
      </c>
      <c r="F117" s="17">
        <v>109200</v>
      </c>
      <c r="G117" s="17">
        <v>1417.42</v>
      </c>
      <c r="H117" s="17">
        <v>0.12</v>
      </c>
    </row>
    <row r="118" spans="2:8" s="12" customFormat="1" x14ac:dyDescent="0.25">
      <c r="B118" s="12" t="s">
        <v>1615</v>
      </c>
      <c r="C118" s="27" t="s">
        <v>143</v>
      </c>
      <c r="D118" s="12" t="s">
        <v>328</v>
      </c>
      <c r="E118" s="12" t="s">
        <v>428</v>
      </c>
      <c r="F118" s="17">
        <v>453600</v>
      </c>
      <c r="G118" s="17">
        <v>1406.16</v>
      </c>
      <c r="H118" s="17">
        <v>0.12</v>
      </c>
    </row>
    <row r="119" spans="2:8" s="12" customFormat="1" x14ac:dyDescent="0.25">
      <c r="B119" s="12" t="s">
        <v>1617</v>
      </c>
      <c r="C119" s="27" t="s">
        <v>143</v>
      </c>
      <c r="D119" s="12" t="s">
        <v>392</v>
      </c>
      <c r="E119" s="12" t="s">
        <v>430</v>
      </c>
      <c r="F119" s="17">
        <v>819500</v>
      </c>
      <c r="G119" s="17">
        <v>1370.2</v>
      </c>
      <c r="H119" s="17">
        <v>0.12</v>
      </c>
    </row>
    <row r="120" spans="2:8" s="12" customFormat="1" x14ac:dyDescent="0.25">
      <c r="B120" s="12" t="s">
        <v>1788</v>
      </c>
      <c r="C120" s="27" t="s">
        <v>143</v>
      </c>
      <c r="D120" s="12" t="s">
        <v>250</v>
      </c>
      <c r="E120" s="12" t="s">
        <v>711</v>
      </c>
      <c r="F120" s="17">
        <v>1792500</v>
      </c>
      <c r="G120" s="17">
        <v>1369.47</v>
      </c>
      <c r="H120" s="17">
        <v>0.12</v>
      </c>
    </row>
    <row r="121" spans="2:8" s="12" customFormat="1" x14ac:dyDescent="0.25">
      <c r="B121" s="12" t="s">
        <v>1544</v>
      </c>
      <c r="C121" s="27" t="s">
        <v>143</v>
      </c>
      <c r="D121" s="12" t="s">
        <v>295</v>
      </c>
      <c r="E121" s="12" t="s">
        <v>296</v>
      </c>
      <c r="F121" s="17">
        <v>86500</v>
      </c>
      <c r="G121" s="17">
        <v>1367.35</v>
      </c>
      <c r="H121" s="17">
        <v>0.12</v>
      </c>
    </row>
    <row r="122" spans="2:8" s="12" customFormat="1" x14ac:dyDescent="0.25">
      <c r="B122" s="12" t="s">
        <v>1535</v>
      </c>
      <c r="C122" s="27" t="s">
        <v>143</v>
      </c>
      <c r="D122" s="12" t="s">
        <v>256</v>
      </c>
      <c r="E122" s="12" t="s">
        <v>282</v>
      </c>
      <c r="F122" s="17">
        <v>47700</v>
      </c>
      <c r="G122" s="17">
        <v>1110.96</v>
      </c>
      <c r="H122" s="17">
        <v>0.09</v>
      </c>
    </row>
    <row r="123" spans="2:8" s="12" customFormat="1" x14ac:dyDescent="0.25">
      <c r="B123" s="12" t="s">
        <v>1947</v>
      </c>
      <c r="C123" s="27" t="s">
        <v>143</v>
      </c>
      <c r="D123" s="12" t="s">
        <v>275</v>
      </c>
      <c r="E123" s="12" t="s">
        <v>1042</v>
      </c>
      <c r="F123" s="17">
        <v>40500</v>
      </c>
      <c r="G123" s="17">
        <v>1091.9000000000001</v>
      </c>
      <c r="H123" s="17">
        <v>0.09</v>
      </c>
    </row>
    <row r="124" spans="2:8" s="12" customFormat="1" x14ac:dyDescent="0.25">
      <c r="B124" s="12" t="s">
        <v>1823</v>
      </c>
      <c r="C124" s="27" t="s">
        <v>143</v>
      </c>
      <c r="D124" s="12" t="s">
        <v>144</v>
      </c>
      <c r="E124" s="12" t="s">
        <v>780</v>
      </c>
      <c r="F124" s="17">
        <v>47300</v>
      </c>
      <c r="G124" s="17">
        <v>1080.3800000000001</v>
      </c>
      <c r="H124" s="17">
        <v>0.09</v>
      </c>
    </row>
    <row r="125" spans="2:8" s="12" customFormat="1" x14ac:dyDescent="0.25">
      <c r="B125" s="12" t="s">
        <v>1609</v>
      </c>
      <c r="C125" s="27" t="s">
        <v>143</v>
      </c>
      <c r="D125" s="12" t="s">
        <v>421</v>
      </c>
      <c r="E125" s="12" t="s">
        <v>422</v>
      </c>
      <c r="F125" s="17">
        <v>39900</v>
      </c>
      <c r="G125" s="17">
        <v>999.99</v>
      </c>
      <c r="H125" s="17">
        <v>0.08</v>
      </c>
    </row>
    <row r="126" spans="2:8" s="12" customFormat="1" x14ac:dyDescent="0.25">
      <c r="B126" s="12" t="s">
        <v>1696</v>
      </c>
      <c r="C126" s="27" t="s">
        <v>143</v>
      </c>
      <c r="D126" s="12" t="s">
        <v>295</v>
      </c>
      <c r="E126" s="12" t="s">
        <v>581</v>
      </c>
      <c r="F126" s="17">
        <v>72000</v>
      </c>
      <c r="G126" s="17">
        <v>998.21</v>
      </c>
      <c r="H126" s="17">
        <v>0.08</v>
      </c>
    </row>
    <row r="127" spans="2:8" s="12" customFormat="1" x14ac:dyDescent="0.25">
      <c r="B127" s="12" t="s">
        <v>1528</v>
      </c>
      <c r="C127" s="27" t="s">
        <v>143</v>
      </c>
      <c r="D127" s="12" t="s">
        <v>270</v>
      </c>
      <c r="E127" s="12" t="s">
        <v>271</v>
      </c>
      <c r="F127" s="17">
        <v>10000</v>
      </c>
      <c r="G127" s="17">
        <v>991.55</v>
      </c>
      <c r="H127" s="17">
        <v>0.08</v>
      </c>
    </row>
    <row r="128" spans="2:8" s="12" customFormat="1" x14ac:dyDescent="0.25">
      <c r="B128" s="12" t="s">
        <v>1683</v>
      </c>
      <c r="C128" s="27" t="s">
        <v>143</v>
      </c>
      <c r="D128" s="12" t="s">
        <v>293</v>
      </c>
      <c r="E128" s="12" t="s">
        <v>556</v>
      </c>
      <c r="F128" s="17">
        <v>44625</v>
      </c>
      <c r="G128" s="17">
        <v>986.81</v>
      </c>
      <c r="H128" s="17">
        <v>0.08</v>
      </c>
    </row>
    <row r="129" spans="2:8" s="12" customFormat="1" x14ac:dyDescent="0.25">
      <c r="B129" s="12" t="s">
        <v>1832</v>
      </c>
      <c r="C129" s="27" t="s">
        <v>143</v>
      </c>
      <c r="D129" s="12" t="s">
        <v>285</v>
      </c>
      <c r="E129" s="12" t="s">
        <v>806</v>
      </c>
      <c r="F129" s="17">
        <v>68750</v>
      </c>
      <c r="G129" s="17">
        <v>853.26</v>
      </c>
      <c r="H129" s="17">
        <v>7.0000000000000007E-2</v>
      </c>
    </row>
    <row r="130" spans="2:8" s="12" customFormat="1" x14ac:dyDescent="0.25">
      <c r="B130" s="12" t="s">
        <v>1673</v>
      </c>
      <c r="C130" s="27" t="s">
        <v>143</v>
      </c>
      <c r="D130" s="12" t="s">
        <v>270</v>
      </c>
      <c r="E130" s="12" t="s">
        <v>543</v>
      </c>
      <c r="F130" s="17">
        <v>35298</v>
      </c>
      <c r="G130" s="17">
        <v>817.59</v>
      </c>
      <c r="H130" s="17">
        <v>7.0000000000000007E-2</v>
      </c>
    </row>
    <row r="131" spans="2:8" s="12" customFormat="1" x14ac:dyDescent="0.25">
      <c r="B131" s="12" t="s">
        <v>1670</v>
      </c>
      <c r="C131" s="27" t="s">
        <v>143</v>
      </c>
      <c r="D131" s="12" t="s">
        <v>270</v>
      </c>
      <c r="E131" s="12" t="s">
        <v>538</v>
      </c>
      <c r="F131" s="17">
        <v>123300</v>
      </c>
      <c r="G131" s="17">
        <v>781.78</v>
      </c>
      <c r="H131" s="17">
        <v>7.0000000000000007E-2</v>
      </c>
    </row>
    <row r="132" spans="2:8" s="12" customFormat="1" x14ac:dyDescent="0.25">
      <c r="B132" s="12" t="s">
        <v>1611</v>
      </c>
      <c r="C132" s="27" t="s">
        <v>143</v>
      </c>
      <c r="D132" s="12" t="s">
        <v>421</v>
      </c>
      <c r="E132" s="12" t="s">
        <v>424</v>
      </c>
      <c r="F132" s="17">
        <v>6250</v>
      </c>
      <c r="G132" s="17">
        <v>774.96</v>
      </c>
      <c r="H132" s="17">
        <v>7.0000000000000007E-2</v>
      </c>
    </row>
    <row r="133" spans="2:8" s="12" customFormat="1" x14ac:dyDescent="0.25">
      <c r="B133" s="12" t="s">
        <v>1926</v>
      </c>
      <c r="C133" s="27" t="s">
        <v>143</v>
      </c>
      <c r="D133" s="12" t="s">
        <v>278</v>
      </c>
      <c r="E133" s="12" t="s">
        <v>978</v>
      </c>
      <c r="F133" s="17">
        <v>9750</v>
      </c>
      <c r="G133" s="17">
        <v>679.38</v>
      </c>
      <c r="H133" s="17">
        <v>0.06</v>
      </c>
    </row>
    <row r="134" spans="2:8" s="12" customFormat="1" x14ac:dyDescent="0.25">
      <c r="B134" s="12" t="s">
        <v>1855</v>
      </c>
      <c r="C134" s="27" t="s">
        <v>143</v>
      </c>
      <c r="D134" s="12" t="s">
        <v>285</v>
      </c>
      <c r="E134" s="12" t="s">
        <v>863</v>
      </c>
      <c r="F134" s="17">
        <v>82500</v>
      </c>
      <c r="G134" s="17">
        <v>655.75</v>
      </c>
      <c r="H134" s="17">
        <v>0.06</v>
      </c>
    </row>
    <row r="135" spans="2:8" s="12" customFormat="1" x14ac:dyDescent="0.25">
      <c r="B135" s="12" t="s">
        <v>1753</v>
      </c>
      <c r="C135" s="27" t="s">
        <v>143</v>
      </c>
      <c r="D135" s="12" t="s">
        <v>264</v>
      </c>
      <c r="E135" s="12" t="s">
        <v>659</v>
      </c>
      <c r="F135" s="17">
        <v>41000</v>
      </c>
      <c r="G135" s="17">
        <v>637.37</v>
      </c>
      <c r="H135" s="17">
        <v>0.05</v>
      </c>
    </row>
    <row r="136" spans="2:8" s="12" customFormat="1" x14ac:dyDescent="0.25">
      <c r="B136" s="12" t="s">
        <v>1713</v>
      </c>
      <c r="C136" s="27" t="s">
        <v>143</v>
      </c>
      <c r="D136" s="12" t="s">
        <v>324</v>
      </c>
      <c r="E136" s="12" t="s">
        <v>611</v>
      </c>
      <c r="F136" s="17">
        <v>110000</v>
      </c>
      <c r="G136" s="17">
        <v>613.14</v>
      </c>
      <c r="H136" s="17">
        <v>0.05</v>
      </c>
    </row>
    <row r="137" spans="2:8" s="12" customFormat="1" x14ac:dyDescent="0.25">
      <c r="B137" s="12" t="s">
        <v>1621</v>
      </c>
      <c r="C137" s="27" t="s">
        <v>143</v>
      </c>
      <c r="D137" s="12" t="s">
        <v>392</v>
      </c>
      <c r="E137" s="12" t="s">
        <v>435</v>
      </c>
      <c r="F137" s="17">
        <v>68175</v>
      </c>
      <c r="G137" s="17">
        <v>600.30999999999995</v>
      </c>
      <c r="H137" s="17">
        <v>0.05</v>
      </c>
    </row>
    <row r="138" spans="2:8" s="12" customFormat="1" x14ac:dyDescent="0.25">
      <c r="B138" s="12" t="s">
        <v>1756</v>
      </c>
      <c r="C138" s="27" t="s">
        <v>143</v>
      </c>
      <c r="D138" s="12" t="s">
        <v>261</v>
      </c>
      <c r="E138" s="12" t="s">
        <v>662</v>
      </c>
      <c r="F138" s="17">
        <v>149400</v>
      </c>
      <c r="G138" s="17">
        <v>586.02</v>
      </c>
      <c r="H138" s="17">
        <v>0.05</v>
      </c>
    </row>
    <row r="139" spans="2:8" s="12" customFormat="1" x14ac:dyDescent="0.25">
      <c r="B139" s="12" t="s">
        <v>1707</v>
      </c>
      <c r="C139" s="27" t="s">
        <v>143</v>
      </c>
      <c r="D139" s="12" t="s">
        <v>287</v>
      </c>
      <c r="E139" s="12" t="s">
        <v>592</v>
      </c>
      <c r="F139" s="17">
        <v>14550</v>
      </c>
      <c r="G139" s="17">
        <v>565.16999999999996</v>
      </c>
      <c r="H139" s="17">
        <v>0.05</v>
      </c>
    </row>
    <row r="140" spans="2:8" s="12" customFormat="1" x14ac:dyDescent="0.25">
      <c r="B140" s="12" t="s">
        <v>1550</v>
      </c>
      <c r="C140" s="27" t="s">
        <v>143</v>
      </c>
      <c r="D140" s="12" t="s">
        <v>275</v>
      </c>
      <c r="E140" s="12" t="s">
        <v>306</v>
      </c>
      <c r="F140" s="17">
        <v>12200</v>
      </c>
      <c r="G140" s="17">
        <v>525.48</v>
      </c>
      <c r="H140" s="17">
        <v>0.04</v>
      </c>
    </row>
    <row r="141" spans="2:8" s="12" customFormat="1" x14ac:dyDescent="0.25">
      <c r="B141" s="12" t="s">
        <v>1757</v>
      </c>
      <c r="C141" s="27" t="s">
        <v>143</v>
      </c>
      <c r="D141" s="12" t="s">
        <v>261</v>
      </c>
      <c r="E141" s="12" t="s">
        <v>663</v>
      </c>
      <c r="F141" s="17">
        <v>36600</v>
      </c>
      <c r="G141" s="17">
        <v>497.65</v>
      </c>
      <c r="H141" s="17">
        <v>0.04</v>
      </c>
    </row>
    <row r="142" spans="2:8" s="12" customFormat="1" x14ac:dyDescent="0.25">
      <c r="B142" s="12" t="s">
        <v>1922</v>
      </c>
      <c r="C142" s="27" t="s">
        <v>143</v>
      </c>
      <c r="D142" s="12" t="s">
        <v>848</v>
      </c>
      <c r="E142" s="12" t="s">
        <v>956</v>
      </c>
      <c r="F142" s="17">
        <v>37000</v>
      </c>
      <c r="G142" s="17">
        <v>470.03</v>
      </c>
      <c r="H142" s="17">
        <v>0.04</v>
      </c>
    </row>
    <row r="143" spans="2:8" s="12" customFormat="1" x14ac:dyDescent="0.25">
      <c r="B143" s="12" t="s">
        <v>1719</v>
      </c>
      <c r="C143" s="27" t="s">
        <v>143</v>
      </c>
      <c r="D143" s="12" t="s">
        <v>266</v>
      </c>
      <c r="E143" s="12" t="s">
        <v>617</v>
      </c>
      <c r="F143" s="17">
        <v>14100</v>
      </c>
      <c r="G143" s="17">
        <v>430.06</v>
      </c>
      <c r="H143" s="17">
        <v>0.04</v>
      </c>
    </row>
    <row r="144" spans="2:8" s="12" customFormat="1" x14ac:dyDescent="0.25">
      <c r="B144" s="12" t="s">
        <v>1787</v>
      </c>
      <c r="C144" s="27" t="s">
        <v>143</v>
      </c>
      <c r="D144" s="12" t="s">
        <v>250</v>
      </c>
      <c r="E144" s="12" t="s">
        <v>710</v>
      </c>
      <c r="F144" s="17">
        <v>255000</v>
      </c>
      <c r="G144" s="17">
        <v>413.23</v>
      </c>
      <c r="H144" s="17">
        <v>0.03</v>
      </c>
    </row>
    <row r="145" spans="2:9" s="12" customFormat="1" x14ac:dyDescent="0.25">
      <c r="B145" s="12" t="s">
        <v>1846</v>
      </c>
      <c r="C145" s="27" t="s">
        <v>143</v>
      </c>
      <c r="D145" s="12" t="s">
        <v>304</v>
      </c>
      <c r="E145" s="12" t="s">
        <v>851</v>
      </c>
      <c r="F145" s="17">
        <v>29304</v>
      </c>
      <c r="G145" s="17">
        <v>383.6</v>
      </c>
      <c r="H145" s="17">
        <v>0.03</v>
      </c>
    </row>
    <row r="146" spans="2:9" s="12" customFormat="1" x14ac:dyDescent="0.25">
      <c r="B146" s="12" t="s">
        <v>1838</v>
      </c>
      <c r="C146" s="27" t="s">
        <v>143</v>
      </c>
      <c r="D146" s="12" t="s">
        <v>285</v>
      </c>
      <c r="E146" s="12" t="s">
        <v>840</v>
      </c>
      <c r="F146" s="17">
        <v>51675</v>
      </c>
      <c r="G146" s="17">
        <v>375.78</v>
      </c>
      <c r="H146" s="17">
        <v>0.03</v>
      </c>
    </row>
    <row r="147" spans="2:9" s="12" customFormat="1" x14ac:dyDescent="0.25">
      <c r="B147" s="12" t="s">
        <v>1929</v>
      </c>
      <c r="C147" s="27" t="s">
        <v>143</v>
      </c>
      <c r="D147" s="12" t="s">
        <v>848</v>
      </c>
      <c r="E147" s="12" t="s">
        <v>981</v>
      </c>
      <c r="F147" s="17">
        <v>13650</v>
      </c>
      <c r="G147" s="17">
        <v>362.73</v>
      </c>
      <c r="H147" s="17">
        <v>0.03</v>
      </c>
    </row>
    <row r="148" spans="2:9" s="12" customFormat="1" x14ac:dyDescent="0.25">
      <c r="B148" s="12" t="s">
        <v>1796</v>
      </c>
      <c r="C148" s="27" t="s">
        <v>143</v>
      </c>
      <c r="D148" s="12" t="s">
        <v>283</v>
      </c>
      <c r="E148" s="12" t="s">
        <v>724</v>
      </c>
      <c r="F148" s="17">
        <v>13500</v>
      </c>
      <c r="G148" s="17">
        <v>357.46</v>
      </c>
      <c r="H148" s="17">
        <v>0.03</v>
      </c>
    </row>
    <row r="149" spans="2:9" s="12" customFormat="1" x14ac:dyDescent="0.25">
      <c r="B149" s="12" t="s">
        <v>1811</v>
      </c>
      <c r="C149" s="27" t="s">
        <v>143</v>
      </c>
      <c r="D149" s="12" t="s">
        <v>447</v>
      </c>
      <c r="E149" s="12" t="s">
        <v>752</v>
      </c>
      <c r="F149" s="17">
        <v>7975</v>
      </c>
      <c r="G149" s="17">
        <v>304.51</v>
      </c>
      <c r="H149" s="17">
        <v>0.03</v>
      </c>
    </row>
    <row r="150" spans="2:9" s="12" customFormat="1" x14ac:dyDescent="0.25">
      <c r="B150" s="12" t="s">
        <v>1653</v>
      </c>
      <c r="C150" s="27" t="s">
        <v>143</v>
      </c>
      <c r="D150" s="12" t="s">
        <v>293</v>
      </c>
      <c r="E150" s="12" t="s">
        <v>484</v>
      </c>
      <c r="F150" s="17">
        <v>7750</v>
      </c>
      <c r="G150" s="17">
        <v>230.14</v>
      </c>
      <c r="H150" s="17">
        <v>0.02</v>
      </c>
    </row>
    <row r="151" spans="2:9" s="12" customFormat="1" x14ac:dyDescent="0.25">
      <c r="B151" s="12" t="s">
        <v>1680</v>
      </c>
      <c r="C151" s="27" t="s">
        <v>143</v>
      </c>
      <c r="D151" s="12" t="s">
        <v>253</v>
      </c>
      <c r="E151" s="12" t="s">
        <v>551</v>
      </c>
      <c r="F151" s="17">
        <v>40500</v>
      </c>
      <c r="G151" s="17">
        <v>217.63</v>
      </c>
      <c r="H151" s="17">
        <v>0.02</v>
      </c>
    </row>
    <row r="152" spans="2:9" s="12" customFormat="1" x14ac:dyDescent="0.25">
      <c r="B152" s="12" t="s">
        <v>1638</v>
      </c>
      <c r="C152" s="27" t="s">
        <v>143</v>
      </c>
      <c r="D152" s="12" t="s">
        <v>275</v>
      </c>
      <c r="E152" s="12" t="s">
        <v>463</v>
      </c>
      <c r="F152" s="17">
        <v>17600</v>
      </c>
      <c r="G152" s="17">
        <v>208.68</v>
      </c>
      <c r="H152" s="17">
        <v>0.02</v>
      </c>
    </row>
    <row r="153" spans="2:9" s="12" customFormat="1" x14ac:dyDescent="0.25">
      <c r="B153" s="12" t="s">
        <v>1754</v>
      </c>
      <c r="C153" s="27" t="s">
        <v>143</v>
      </c>
      <c r="D153" s="12" t="s">
        <v>275</v>
      </c>
      <c r="E153" s="12" t="s">
        <v>660</v>
      </c>
      <c r="F153" s="17">
        <v>10625</v>
      </c>
      <c r="G153" s="17">
        <v>168.15</v>
      </c>
      <c r="H153" s="17">
        <v>0.01</v>
      </c>
    </row>
    <row r="154" spans="2:9" s="12" customFormat="1" x14ac:dyDescent="0.25">
      <c r="B154" s="12" t="s">
        <v>1937</v>
      </c>
      <c r="C154" s="27" t="s">
        <v>143</v>
      </c>
      <c r="D154" s="12" t="s">
        <v>278</v>
      </c>
      <c r="E154" s="12" t="s">
        <v>1013</v>
      </c>
      <c r="F154" s="17">
        <v>1625</v>
      </c>
      <c r="G154" s="17">
        <v>135.16999999999999</v>
      </c>
      <c r="H154" s="17">
        <v>0.01</v>
      </c>
    </row>
    <row r="155" spans="2:9" s="12" customFormat="1" x14ac:dyDescent="0.25">
      <c r="B155" s="12" t="s">
        <v>1728</v>
      </c>
      <c r="C155" s="27" t="s">
        <v>143</v>
      </c>
      <c r="D155" s="12" t="s">
        <v>270</v>
      </c>
      <c r="E155" s="12" t="s">
        <v>626</v>
      </c>
      <c r="F155" s="17">
        <v>3250</v>
      </c>
      <c r="G155" s="17">
        <v>125.85</v>
      </c>
      <c r="H155" s="17">
        <v>0.01</v>
      </c>
    </row>
    <row r="156" spans="2:9" s="12" customFormat="1" x14ac:dyDescent="0.25">
      <c r="B156" s="12" t="s">
        <v>1527</v>
      </c>
      <c r="C156" s="27" t="s">
        <v>143</v>
      </c>
      <c r="D156" s="12" t="s">
        <v>268</v>
      </c>
      <c r="E156" s="12" t="s">
        <v>269</v>
      </c>
      <c r="F156" s="17">
        <v>9800</v>
      </c>
      <c r="G156" s="17">
        <v>113.62</v>
      </c>
      <c r="H156" s="17">
        <v>0.01</v>
      </c>
    </row>
    <row r="157" spans="2:9" s="12" customFormat="1" x14ac:dyDescent="0.25">
      <c r="B157" s="12" t="s">
        <v>1694</v>
      </c>
      <c r="C157" s="27" t="s">
        <v>143</v>
      </c>
      <c r="D157" s="12" t="s">
        <v>320</v>
      </c>
      <c r="E157" s="12" t="s">
        <v>579</v>
      </c>
      <c r="F157" s="17">
        <v>2400</v>
      </c>
      <c r="G157" s="17">
        <v>100.54</v>
      </c>
      <c r="H157" s="17">
        <v>0.01</v>
      </c>
    </row>
    <row r="158" spans="2:9" s="12" customFormat="1" x14ac:dyDescent="0.25">
      <c r="B158" s="12" t="s">
        <v>1762</v>
      </c>
      <c r="C158" s="27" t="s">
        <v>143</v>
      </c>
      <c r="D158" s="12" t="s">
        <v>275</v>
      </c>
      <c r="E158" s="12" t="s">
        <v>668</v>
      </c>
      <c r="F158" s="17">
        <v>1400</v>
      </c>
      <c r="G158" s="17">
        <v>67.349999999999994</v>
      </c>
      <c r="H158" s="17">
        <v>0.01</v>
      </c>
    </row>
    <row r="159" spans="2:9" s="12" customFormat="1" x14ac:dyDescent="0.25">
      <c r="B159" s="12" t="s">
        <v>1706</v>
      </c>
      <c r="C159" s="27" t="s">
        <v>143</v>
      </c>
      <c r="D159" s="12" t="s">
        <v>295</v>
      </c>
      <c r="E159" s="12" t="s">
        <v>591</v>
      </c>
      <c r="F159" s="17">
        <v>7200</v>
      </c>
      <c r="G159" s="17">
        <v>66.11</v>
      </c>
      <c r="H159" s="17">
        <v>0.01</v>
      </c>
    </row>
    <row r="160" spans="2:9" s="12" customFormat="1" x14ac:dyDescent="0.25">
      <c r="B160" s="12" t="s">
        <v>1542</v>
      </c>
      <c r="C160" s="27" t="s">
        <v>143</v>
      </c>
      <c r="D160" s="12" t="s">
        <v>280</v>
      </c>
      <c r="E160" s="12" t="s">
        <v>292</v>
      </c>
      <c r="F160" s="17">
        <v>6000</v>
      </c>
      <c r="G160" s="17">
        <v>35.729999999999997</v>
      </c>
      <c r="H160" s="17">
        <v>0</v>
      </c>
      <c r="I160" s="12" t="s">
        <v>1327</v>
      </c>
    </row>
    <row r="161" spans="2:9" s="12" customFormat="1" x14ac:dyDescent="0.25">
      <c r="B161" s="12" t="s">
        <v>1758</v>
      </c>
      <c r="C161" s="27" t="s">
        <v>143</v>
      </c>
      <c r="D161" s="12" t="s">
        <v>386</v>
      </c>
      <c r="E161" s="12" t="s">
        <v>664</v>
      </c>
      <c r="F161" s="17">
        <v>750</v>
      </c>
      <c r="G161" s="17">
        <v>26.55</v>
      </c>
      <c r="H161" s="17">
        <v>0</v>
      </c>
      <c r="I161" s="12" t="s">
        <v>1327</v>
      </c>
    </row>
    <row r="162" spans="2:9" s="12" customFormat="1" x14ac:dyDescent="0.25">
      <c r="B162" s="12" t="s">
        <v>1623</v>
      </c>
      <c r="C162" s="27" t="s">
        <v>143</v>
      </c>
      <c r="D162" s="12" t="s">
        <v>144</v>
      </c>
      <c r="E162" s="12" t="s">
        <v>437</v>
      </c>
      <c r="F162" s="17">
        <v>1200</v>
      </c>
      <c r="G162" s="17">
        <v>14.74</v>
      </c>
      <c r="H162" s="17">
        <v>0</v>
      </c>
      <c r="I162" s="12" t="s">
        <v>1327</v>
      </c>
    </row>
    <row r="163" spans="2:9" s="12" customFormat="1" x14ac:dyDescent="0.25">
      <c r="B163" s="12" t="s">
        <v>1821</v>
      </c>
      <c r="C163" s="27" t="s">
        <v>143</v>
      </c>
      <c r="D163" s="12" t="s">
        <v>144</v>
      </c>
      <c r="E163" s="12" t="s">
        <v>778</v>
      </c>
      <c r="F163" s="17">
        <v>150</v>
      </c>
      <c r="G163" s="17">
        <v>7.46</v>
      </c>
      <c r="H163" s="17">
        <v>0</v>
      </c>
      <c r="I163" s="12" t="s">
        <v>1327</v>
      </c>
    </row>
    <row r="164" spans="2:9" s="12" customFormat="1" x14ac:dyDescent="0.25">
      <c r="B164" s="12" t="s">
        <v>1645</v>
      </c>
      <c r="C164" s="27" t="s">
        <v>143</v>
      </c>
      <c r="D164" s="12" t="s">
        <v>392</v>
      </c>
      <c r="E164" s="12" t="s">
        <v>472</v>
      </c>
      <c r="F164" s="17">
        <v>625</v>
      </c>
      <c r="G164" s="17">
        <v>6.43</v>
      </c>
      <c r="H164" s="17">
        <v>0</v>
      </c>
      <c r="I164" s="12" t="s">
        <v>1327</v>
      </c>
    </row>
    <row r="165" spans="2:9" s="12" customFormat="1" x14ac:dyDescent="0.25">
      <c r="B165" s="12" t="s">
        <v>1676</v>
      </c>
      <c r="C165" s="27" t="s">
        <v>143</v>
      </c>
      <c r="D165" s="12" t="s">
        <v>270</v>
      </c>
      <c r="E165" s="12" t="s">
        <v>546</v>
      </c>
      <c r="F165" s="17">
        <v>250</v>
      </c>
      <c r="G165" s="17">
        <v>4.4400000000000004</v>
      </c>
      <c r="H165" s="17">
        <v>0</v>
      </c>
      <c r="I165" s="12" t="s">
        <v>1327</v>
      </c>
    </row>
    <row r="166" spans="2:9" s="12" customFormat="1" x14ac:dyDescent="0.25">
      <c r="B166" s="11" t="s">
        <v>2099</v>
      </c>
      <c r="C166" s="27" t="s">
        <v>143</v>
      </c>
      <c r="D166" s="12" t="s">
        <v>270</v>
      </c>
      <c r="E166" s="12" t="s">
        <v>546</v>
      </c>
      <c r="F166" s="17">
        <v>-250</v>
      </c>
      <c r="G166" s="17">
        <v>-4.4400000000000004</v>
      </c>
      <c r="H166" s="17">
        <v>0</v>
      </c>
    </row>
    <row r="167" spans="2:9" s="12" customFormat="1" x14ac:dyDescent="0.25">
      <c r="B167" s="12" t="s">
        <v>2100</v>
      </c>
      <c r="C167" s="27" t="s">
        <v>143</v>
      </c>
      <c r="D167" s="12" t="s">
        <v>392</v>
      </c>
      <c r="E167" s="12" t="s">
        <v>472</v>
      </c>
      <c r="F167" s="17">
        <v>-625</v>
      </c>
      <c r="G167" s="17">
        <v>-6.49</v>
      </c>
      <c r="H167" s="17">
        <v>0</v>
      </c>
    </row>
    <row r="168" spans="2:9" s="12" customFormat="1" x14ac:dyDescent="0.25">
      <c r="B168" s="12" t="s">
        <v>2101</v>
      </c>
      <c r="C168" s="27" t="s">
        <v>143</v>
      </c>
      <c r="D168" s="12" t="s">
        <v>144</v>
      </c>
      <c r="E168" s="12" t="s">
        <v>778</v>
      </c>
      <c r="F168" s="17">
        <v>-150</v>
      </c>
      <c r="G168" s="17">
        <v>-7.5</v>
      </c>
      <c r="H168" s="17">
        <v>0</v>
      </c>
    </row>
    <row r="169" spans="2:9" s="12" customFormat="1" x14ac:dyDescent="0.25">
      <c r="B169" s="12" t="s">
        <v>1863</v>
      </c>
      <c r="C169" s="27" t="s">
        <v>143</v>
      </c>
      <c r="D169" s="12" t="s">
        <v>144</v>
      </c>
      <c r="E169" s="12" t="s">
        <v>437</v>
      </c>
      <c r="F169" s="17">
        <v>-1200</v>
      </c>
      <c r="G169" s="17">
        <v>-14.83</v>
      </c>
      <c r="H169" s="17">
        <v>0</v>
      </c>
    </row>
    <row r="170" spans="2:9" s="12" customFormat="1" x14ac:dyDescent="0.25">
      <c r="B170" s="12" t="s">
        <v>2102</v>
      </c>
      <c r="C170" s="27" t="s">
        <v>143</v>
      </c>
      <c r="D170" s="12" t="s">
        <v>264</v>
      </c>
      <c r="E170" s="12" t="s">
        <v>659</v>
      </c>
      <c r="F170" s="17">
        <v>-1000</v>
      </c>
      <c r="G170" s="17">
        <v>-15.73</v>
      </c>
      <c r="H170" s="17">
        <v>0</v>
      </c>
    </row>
    <row r="171" spans="2:9" s="12" customFormat="1" x14ac:dyDescent="0.25">
      <c r="B171" s="12" t="s">
        <v>2103</v>
      </c>
      <c r="C171" s="27" t="s">
        <v>143</v>
      </c>
      <c r="D171" s="12" t="s">
        <v>386</v>
      </c>
      <c r="E171" s="12" t="s">
        <v>664</v>
      </c>
      <c r="F171" s="17">
        <v>-750</v>
      </c>
      <c r="G171" s="17">
        <v>-26.77</v>
      </c>
      <c r="H171" s="17">
        <v>0</v>
      </c>
    </row>
    <row r="172" spans="2:9" s="12" customFormat="1" x14ac:dyDescent="0.25">
      <c r="B172" s="12" t="s">
        <v>2104</v>
      </c>
      <c r="C172" s="27" t="s">
        <v>143</v>
      </c>
      <c r="D172" s="12" t="s">
        <v>280</v>
      </c>
      <c r="E172" s="12" t="s">
        <v>292</v>
      </c>
      <c r="F172" s="17">
        <v>-6000</v>
      </c>
      <c r="G172" s="17">
        <v>-35.99</v>
      </c>
      <c r="H172" s="17">
        <v>0</v>
      </c>
    </row>
    <row r="173" spans="2:9" s="12" customFormat="1" x14ac:dyDescent="0.25">
      <c r="B173" s="12" t="s">
        <v>2105</v>
      </c>
      <c r="C173" s="27" t="s">
        <v>143</v>
      </c>
      <c r="D173" s="12" t="s">
        <v>295</v>
      </c>
      <c r="E173" s="12" t="s">
        <v>591</v>
      </c>
      <c r="F173" s="17">
        <v>-7200</v>
      </c>
      <c r="G173" s="17">
        <v>-66.5</v>
      </c>
      <c r="H173" s="17">
        <v>-0.01</v>
      </c>
    </row>
    <row r="174" spans="2:9" s="12" customFormat="1" x14ac:dyDescent="0.25">
      <c r="B174" s="12" t="s">
        <v>2106</v>
      </c>
      <c r="C174" s="27" t="s">
        <v>143</v>
      </c>
      <c r="D174" s="12" t="s">
        <v>275</v>
      </c>
      <c r="E174" s="12" t="s">
        <v>668</v>
      </c>
      <c r="F174" s="17">
        <v>-1400</v>
      </c>
      <c r="G174" s="17">
        <v>-67.83</v>
      </c>
      <c r="H174" s="17">
        <v>-0.01</v>
      </c>
    </row>
    <row r="175" spans="2:9" s="12" customFormat="1" x14ac:dyDescent="0.25">
      <c r="B175" s="12" t="s">
        <v>2107</v>
      </c>
      <c r="C175" s="27" t="s">
        <v>143</v>
      </c>
      <c r="D175" s="12" t="s">
        <v>320</v>
      </c>
      <c r="E175" s="12" t="s">
        <v>579</v>
      </c>
      <c r="F175" s="17">
        <v>-2400</v>
      </c>
      <c r="G175" s="17">
        <v>-101.04</v>
      </c>
      <c r="H175" s="17">
        <v>-0.01</v>
      </c>
    </row>
    <row r="176" spans="2:9" s="12" customFormat="1" x14ac:dyDescent="0.25">
      <c r="B176" s="12" t="s">
        <v>2024</v>
      </c>
      <c r="C176" s="27" t="s">
        <v>143</v>
      </c>
      <c r="D176" s="12" t="s">
        <v>268</v>
      </c>
      <c r="E176" s="12" t="s">
        <v>269</v>
      </c>
      <c r="F176" s="17">
        <v>-9800</v>
      </c>
      <c r="G176" s="17">
        <v>-114.43</v>
      </c>
      <c r="H176" s="17">
        <v>-0.01</v>
      </c>
    </row>
    <row r="177" spans="2:8" s="12" customFormat="1" x14ac:dyDescent="0.25">
      <c r="B177" s="12" t="s">
        <v>2108</v>
      </c>
      <c r="C177" s="27" t="s">
        <v>143</v>
      </c>
      <c r="D177" s="12" t="s">
        <v>270</v>
      </c>
      <c r="E177" s="12" t="s">
        <v>626</v>
      </c>
      <c r="F177" s="17">
        <v>-3250</v>
      </c>
      <c r="G177" s="17">
        <v>-126.49</v>
      </c>
      <c r="H177" s="17">
        <v>-0.01</v>
      </c>
    </row>
    <row r="178" spans="2:8" s="12" customFormat="1" x14ac:dyDescent="0.25">
      <c r="B178" s="12" t="s">
        <v>2018</v>
      </c>
      <c r="C178" s="27" t="s">
        <v>143</v>
      </c>
      <c r="D178" s="12" t="s">
        <v>278</v>
      </c>
      <c r="E178" s="12" t="s">
        <v>1013</v>
      </c>
      <c r="F178" s="17">
        <v>-1625</v>
      </c>
      <c r="G178" s="17">
        <v>-135.83000000000001</v>
      </c>
      <c r="H178" s="17">
        <v>-0.01</v>
      </c>
    </row>
    <row r="179" spans="2:8" s="12" customFormat="1" x14ac:dyDescent="0.25">
      <c r="B179" s="12" t="s">
        <v>2109</v>
      </c>
      <c r="C179" s="27" t="s">
        <v>143</v>
      </c>
      <c r="D179" s="12" t="s">
        <v>275</v>
      </c>
      <c r="E179" s="12" t="s">
        <v>660</v>
      </c>
      <c r="F179" s="17">
        <v>-10625</v>
      </c>
      <c r="G179" s="17">
        <v>-169.67</v>
      </c>
      <c r="H179" s="17">
        <v>-0.01</v>
      </c>
    </row>
    <row r="180" spans="2:8" s="12" customFormat="1" x14ac:dyDescent="0.25">
      <c r="B180" s="12" t="s">
        <v>1981</v>
      </c>
      <c r="C180" s="27" t="s">
        <v>143</v>
      </c>
      <c r="D180" s="12" t="s">
        <v>275</v>
      </c>
      <c r="E180" s="12" t="s">
        <v>463</v>
      </c>
      <c r="F180" s="17">
        <v>-17600</v>
      </c>
      <c r="G180" s="17">
        <v>-210.57</v>
      </c>
      <c r="H180" s="17">
        <v>-0.02</v>
      </c>
    </row>
    <row r="181" spans="2:8" s="12" customFormat="1" x14ac:dyDescent="0.25">
      <c r="B181" s="12" t="s">
        <v>2110</v>
      </c>
      <c r="C181" s="27" t="s">
        <v>143</v>
      </c>
      <c r="D181" s="12" t="s">
        <v>253</v>
      </c>
      <c r="E181" s="12" t="s">
        <v>551</v>
      </c>
      <c r="F181" s="17">
        <v>-40500</v>
      </c>
      <c r="G181" s="17">
        <v>-219.55</v>
      </c>
      <c r="H181" s="17">
        <v>-0.02</v>
      </c>
    </row>
    <row r="182" spans="2:8" s="12" customFormat="1" x14ac:dyDescent="0.25">
      <c r="B182" s="12" t="s">
        <v>2111</v>
      </c>
      <c r="C182" s="27" t="s">
        <v>143</v>
      </c>
      <c r="D182" s="12" t="s">
        <v>293</v>
      </c>
      <c r="E182" s="12" t="s">
        <v>484</v>
      </c>
      <c r="F182" s="17">
        <v>-7750</v>
      </c>
      <c r="G182" s="17">
        <v>-231.01</v>
      </c>
      <c r="H182" s="17">
        <v>-0.02</v>
      </c>
    </row>
    <row r="183" spans="2:8" s="12" customFormat="1" x14ac:dyDescent="0.25">
      <c r="B183" s="12" t="s">
        <v>2112</v>
      </c>
      <c r="C183" s="27" t="s">
        <v>143</v>
      </c>
      <c r="D183" s="12" t="s">
        <v>447</v>
      </c>
      <c r="E183" s="12" t="s">
        <v>752</v>
      </c>
      <c r="F183" s="17">
        <v>-7975</v>
      </c>
      <c r="G183" s="17">
        <v>-307.08</v>
      </c>
      <c r="H183" s="17">
        <v>-0.03</v>
      </c>
    </row>
    <row r="184" spans="2:8" s="12" customFormat="1" x14ac:dyDescent="0.25">
      <c r="B184" s="12" t="s">
        <v>2113</v>
      </c>
      <c r="C184" s="27" t="s">
        <v>143</v>
      </c>
      <c r="D184" s="12" t="s">
        <v>283</v>
      </c>
      <c r="E184" s="12" t="s">
        <v>724</v>
      </c>
      <c r="F184" s="17">
        <v>-13500</v>
      </c>
      <c r="G184" s="17">
        <v>-358.18</v>
      </c>
      <c r="H184" s="17">
        <v>-0.03</v>
      </c>
    </row>
    <row r="185" spans="2:8" s="12" customFormat="1" x14ac:dyDescent="0.25">
      <c r="B185" s="12" t="s">
        <v>2114</v>
      </c>
      <c r="C185" s="27" t="s">
        <v>143</v>
      </c>
      <c r="D185" s="12" t="s">
        <v>848</v>
      </c>
      <c r="E185" s="12" t="s">
        <v>981</v>
      </c>
      <c r="F185" s="17">
        <v>-13650</v>
      </c>
      <c r="G185" s="17">
        <v>-364.53</v>
      </c>
      <c r="H185" s="17">
        <v>-0.03</v>
      </c>
    </row>
    <row r="186" spans="2:8" s="12" customFormat="1" x14ac:dyDescent="0.25">
      <c r="B186" s="12" t="s">
        <v>2115</v>
      </c>
      <c r="C186" s="27" t="s">
        <v>143</v>
      </c>
      <c r="D186" s="12" t="s">
        <v>285</v>
      </c>
      <c r="E186" s="12" t="s">
        <v>840</v>
      </c>
      <c r="F186" s="17">
        <v>-51675</v>
      </c>
      <c r="G186" s="17">
        <v>-377.9</v>
      </c>
      <c r="H186" s="17">
        <v>-0.03</v>
      </c>
    </row>
    <row r="187" spans="2:8" s="12" customFormat="1" x14ac:dyDescent="0.25">
      <c r="B187" s="12" t="s">
        <v>2116</v>
      </c>
      <c r="C187" s="27" t="s">
        <v>143</v>
      </c>
      <c r="D187" s="12" t="s">
        <v>304</v>
      </c>
      <c r="E187" s="12" t="s">
        <v>851</v>
      </c>
      <c r="F187" s="17">
        <v>-29304</v>
      </c>
      <c r="G187" s="17">
        <v>-386.23</v>
      </c>
      <c r="H187" s="17">
        <v>-0.03</v>
      </c>
    </row>
    <row r="188" spans="2:8" s="12" customFormat="1" x14ac:dyDescent="0.25">
      <c r="B188" s="12" t="s">
        <v>2117</v>
      </c>
      <c r="C188" s="27" t="s">
        <v>143</v>
      </c>
      <c r="D188" s="12" t="s">
        <v>250</v>
      </c>
      <c r="E188" s="12" t="s">
        <v>710</v>
      </c>
      <c r="F188" s="17">
        <v>-255000</v>
      </c>
      <c r="G188" s="17">
        <v>-415.78</v>
      </c>
      <c r="H188" s="17">
        <v>-0.04</v>
      </c>
    </row>
    <row r="189" spans="2:8" s="12" customFormat="1" x14ac:dyDescent="0.25">
      <c r="B189" s="12" t="s">
        <v>2118</v>
      </c>
      <c r="C189" s="27" t="s">
        <v>143</v>
      </c>
      <c r="D189" s="12" t="s">
        <v>266</v>
      </c>
      <c r="E189" s="12" t="s">
        <v>617</v>
      </c>
      <c r="F189" s="17">
        <v>-14100</v>
      </c>
      <c r="G189" s="17">
        <v>-433.53</v>
      </c>
      <c r="H189" s="17">
        <v>-0.04</v>
      </c>
    </row>
    <row r="190" spans="2:8" s="12" customFormat="1" x14ac:dyDescent="0.25">
      <c r="B190" s="12" t="s">
        <v>2119</v>
      </c>
      <c r="C190" s="27" t="s">
        <v>143</v>
      </c>
      <c r="D190" s="12" t="s">
        <v>848</v>
      </c>
      <c r="E190" s="12" t="s">
        <v>956</v>
      </c>
      <c r="F190" s="17">
        <v>-37000</v>
      </c>
      <c r="G190" s="17">
        <v>-472.51</v>
      </c>
      <c r="H190" s="17">
        <v>-0.04</v>
      </c>
    </row>
    <row r="191" spans="2:8" s="12" customFormat="1" x14ac:dyDescent="0.25">
      <c r="B191" s="12" t="s">
        <v>2120</v>
      </c>
      <c r="C191" s="27" t="s">
        <v>143</v>
      </c>
      <c r="D191" s="12" t="s">
        <v>261</v>
      </c>
      <c r="E191" s="12" t="s">
        <v>663</v>
      </c>
      <c r="F191" s="17">
        <v>-36600</v>
      </c>
      <c r="G191" s="17">
        <v>-500.94</v>
      </c>
      <c r="H191" s="17">
        <v>-0.04</v>
      </c>
    </row>
    <row r="192" spans="2:8" s="12" customFormat="1" x14ac:dyDescent="0.25">
      <c r="B192" s="12" t="s">
        <v>1873</v>
      </c>
      <c r="C192" s="27" t="s">
        <v>143</v>
      </c>
      <c r="D192" s="12" t="s">
        <v>275</v>
      </c>
      <c r="E192" s="12" t="s">
        <v>306</v>
      </c>
      <c r="F192" s="17">
        <v>-12200</v>
      </c>
      <c r="G192" s="17">
        <v>-530</v>
      </c>
      <c r="H192" s="17">
        <v>-0.04</v>
      </c>
    </row>
    <row r="193" spans="2:8" s="12" customFormat="1" x14ac:dyDescent="0.25">
      <c r="B193" s="12" t="s">
        <v>2121</v>
      </c>
      <c r="C193" s="27" t="s">
        <v>143</v>
      </c>
      <c r="D193" s="12" t="s">
        <v>287</v>
      </c>
      <c r="E193" s="12" t="s">
        <v>592</v>
      </c>
      <c r="F193" s="17">
        <v>-14550</v>
      </c>
      <c r="G193" s="17">
        <v>-564.23</v>
      </c>
      <c r="H193" s="17">
        <v>-0.05</v>
      </c>
    </row>
    <row r="194" spans="2:8" s="12" customFormat="1" x14ac:dyDescent="0.25">
      <c r="B194" s="12" t="s">
        <v>2122</v>
      </c>
      <c r="C194" s="27" t="s">
        <v>143</v>
      </c>
      <c r="D194" s="12" t="s">
        <v>261</v>
      </c>
      <c r="E194" s="12" t="s">
        <v>662</v>
      </c>
      <c r="F194" s="17">
        <v>-149400</v>
      </c>
      <c r="G194" s="17">
        <v>-590.05999999999995</v>
      </c>
      <c r="H194" s="17">
        <v>-0.05</v>
      </c>
    </row>
    <row r="195" spans="2:8" s="12" customFormat="1" x14ac:dyDescent="0.25">
      <c r="B195" s="12" t="s">
        <v>2016</v>
      </c>
      <c r="C195" s="27" t="s">
        <v>143</v>
      </c>
      <c r="D195" s="12" t="s">
        <v>392</v>
      </c>
      <c r="E195" s="12" t="s">
        <v>435</v>
      </c>
      <c r="F195" s="17">
        <v>-68175</v>
      </c>
      <c r="G195" s="17">
        <v>-605.55999999999995</v>
      </c>
      <c r="H195" s="17">
        <v>-0.05</v>
      </c>
    </row>
    <row r="196" spans="2:8" s="12" customFormat="1" x14ac:dyDescent="0.25">
      <c r="B196" s="12" t="s">
        <v>2123</v>
      </c>
      <c r="C196" s="27" t="s">
        <v>143</v>
      </c>
      <c r="D196" s="12" t="s">
        <v>324</v>
      </c>
      <c r="E196" s="12" t="s">
        <v>611</v>
      </c>
      <c r="F196" s="17">
        <v>-110000</v>
      </c>
      <c r="G196" s="17">
        <v>-614.67999999999995</v>
      </c>
      <c r="H196" s="17">
        <v>-0.05</v>
      </c>
    </row>
    <row r="197" spans="2:8" s="12" customFormat="1" x14ac:dyDescent="0.25">
      <c r="B197" s="12" t="s">
        <v>2102</v>
      </c>
      <c r="C197" s="27" t="s">
        <v>143</v>
      </c>
      <c r="D197" s="12" t="s">
        <v>264</v>
      </c>
      <c r="E197" s="12" t="s">
        <v>659</v>
      </c>
      <c r="F197" s="17">
        <v>-40000</v>
      </c>
      <c r="G197" s="17">
        <v>-627.29999999999995</v>
      </c>
      <c r="H197" s="17">
        <v>-0.05</v>
      </c>
    </row>
    <row r="198" spans="2:8" s="12" customFormat="1" x14ac:dyDescent="0.25">
      <c r="B198" s="12" t="s">
        <v>2124</v>
      </c>
      <c r="C198" s="27" t="s">
        <v>143</v>
      </c>
      <c r="D198" s="12" t="s">
        <v>285</v>
      </c>
      <c r="E198" s="12" t="s">
        <v>863</v>
      </c>
      <c r="F198" s="17">
        <v>-82500</v>
      </c>
      <c r="G198" s="17">
        <v>-661.2</v>
      </c>
      <c r="H198" s="17">
        <v>-0.06</v>
      </c>
    </row>
    <row r="199" spans="2:8" s="12" customFormat="1" x14ac:dyDescent="0.25">
      <c r="B199" s="12" t="s">
        <v>2125</v>
      </c>
      <c r="C199" s="27" t="s">
        <v>143</v>
      </c>
      <c r="D199" s="12" t="s">
        <v>278</v>
      </c>
      <c r="E199" s="12" t="s">
        <v>978</v>
      </c>
      <c r="F199" s="17">
        <v>-9750</v>
      </c>
      <c r="G199" s="17">
        <v>-684.79</v>
      </c>
      <c r="H199" s="17">
        <v>-0.06</v>
      </c>
    </row>
    <row r="200" spans="2:8" s="12" customFormat="1" x14ac:dyDescent="0.25">
      <c r="B200" s="12" t="s">
        <v>1869</v>
      </c>
      <c r="C200" s="27" t="s">
        <v>143</v>
      </c>
      <c r="D200" s="12" t="s">
        <v>421</v>
      </c>
      <c r="E200" s="12" t="s">
        <v>424</v>
      </c>
      <c r="F200" s="17">
        <v>-6250</v>
      </c>
      <c r="G200" s="17">
        <v>-781.49</v>
      </c>
      <c r="H200" s="17">
        <v>-7.0000000000000007E-2</v>
      </c>
    </row>
    <row r="201" spans="2:8" s="12" customFormat="1" x14ac:dyDescent="0.25">
      <c r="B201" s="12" t="s">
        <v>1982</v>
      </c>
      <c r="C201" s="27" t="s">
        <v>143</v>
      </c>
      <c r="D201" s="12" t="s">
        <v>270</v>
      </c>
      <c r="E201" s="12" t="s">
        <v>538</v>
      </c>
      <c r="F201" s="17">
        <v>-123300</v>
      </c>
      <c r="G201" s="17">
        <v>-785.85</v>
      </c>
      <c r="H201" s="17">
        <v>-7.0000000000000007E-2</v>
      </c>
    </row>
    <row r="202" spans="2:8" s="12" customFormat="1" x14ac:dyDescent="0.25">
      <c r="B202" s="12" t="s">
        <v>2126</v>
      </c>
      <c r="C202" s="27" t="s">
        <v>143</v>
      </c>
      <c r="D202" s="12" t="s">
        <v>270</v>
      </c>
      <c r="E202" s="12" t="s">
        <v>543</v>
      </c>
      <c r="F202" s="17">
        <v>-35298</v>
      </c>
      <c r="G202" s="17">
        <v>-824.63</v>
      </c>
      <c r="H202" s="17">
        <v>-7.0000000000000007E-2</v>
      </c>
    </row>
    <row r="203" spans="2:8" s="12" customFormat="1" x14ac:dyDescent="0.25">
      <c r="B203" s="12" t="s">
        <v>2127</v>
      </c>
      <c r="C203" s="27" t="s">
        <v>143</v>
      </c>
      <c r="D203" s="12" t="s">
        <v>285</v>
      </c>
      <c r="E203" s="12" t="s">
        <v>806</v>
      </c>
      <c r="F203" s="17">
        <v>-68750</v>
      </c>
      <c r="G203" s="17">
        <v>-860.37</v>
      </c>
      <c r="H203" s="17">
        <v>-7.0000000000000007E-2</v>
      </c>
    </row>
    <row r="204" spans="2:8" s="12" customFormat="1" x14ac:dyDescent="0.25">
      <c r="B204" s="12" t="s">
        <v>2128</v>
      </c>
      <c r="C204" s="27" t="s">
        <v>143</v>
      </c>
      <c r="D204" s="12" t="s">
        <v>315</v>
      </c>
      <c r="E204" s="12" t="s">
        <v>585</v>
      </c>
      <c r="F204" s="17">
        <v>-5560000</v>
      </c>
      <c r="G204" s="17">
        <v>-864.58</v>
      </c>
      <c r="H204" s="17">
        <v>-7.0000000000000007E-2</v>
      </c>
    </row>
    <row r="205" spans="2:8" s="12" customFormat="1" x14ac:dyDescent="0.25">
      <c r="B205" s="12" t="s">
        <v>1878</v>
      </c>
      <c r="C205" s="27" t="s">
        <v>143</v>
      </c>
      <c r="D205" s="12" t="s">
        <v>250</v>
      </c>
      <c r="E205" s="12" t="s">
        <v>251</v>
      </c>
      <c r="F205" s="17">
        <v>-62700</v>
      </c>
      <c r="G205" s="17">
        <v>-972.35</v>
      </c>
      <c r="H205" s="17">
        <v>-0.08</v>
      </c>
    </row>
    <row r="206" spans="2:8" s="12" customFormat="1" x14ac:dyDescent="0.25">
      <c r="B206" s="12" t="s">
        <v>2129</v>
      </c>
      <c r="C206" s="27" t="s">
        <v>143</v>
      </c>
      <c r="D206" s="12" t="s">
        <v>293</v>
      </c>
      <c r="E206" s="12" t="s">
        <v>556</v>
      </c>
      <c r="F206" s="17">
        <v>-44625</v>
      </c>
      <c r="G206" s="17">
        <v>-992.91</v>
      </c>
      <c r="H206" s="17">
        <v>-0.08</v>
      </c>
    </row>
    <row r="207" spans="2:8" s="12" customFormat="1" x14ac:dyDescent="0.25">
      <c r="B207" s="12" t="s">
        <v>1864</v>
      </c>
      <c r="C207" s="27" t="s">
        <v>143</v>
      </c>
      <c r="D207" s="12" t="s">
        <v>270</v>
      </c>
      <c r="E207" s="12" t="s">
        <v>271</v>
      </c>
      <c r="F207" s="17">
        <v>-10000</v>
      </c>
      <c r="G207" s="17">
        <v>-999.53</v>
      </c>
      <c r="H207" s="17">
        <v>-0.08</v>
      </c>
    </row>
    <row r="208" spans="2:8" s="12" customFormat="1" x14ac:dyDescent="0.25">
      <c r="B208" s="12" t="s">
        <v>1876</v>
      </c>
      <c r="C208" s="27" t="s">
        <v>143</v>
      </c>
      <c r="D208" s="12" t="s">
        <v>295</v>
      </c>
      <c r="E208" s="12" t="s">
        <v>581</v>
      </c>
      <c r="F208" s="17">
        <v>-72000</v>
      </c>
      <c r="G208" s="17">
        <v>-1005.01</v>
      </c>
      <c r="H208" s="17">
        <v>-0.08</v>
      </c>
    </row>
    <row r="209" spans="2:8" s="12" customFormat="1" x14ac:dyDescent="0.25">
      <c r="B209" s="12" t="s">
        <v>2019</v>
      </c>
      <c r="C209" s="27" t="s">
        <v>143</v>
      </c>
      <c r="D209" s="12" t="s">
        <v>421</v>
      </c>
      <c r="E209" s="12" t="s">
        <v>422</v>
      </c>
      <c r="F209" s="17">
        <v>-39900</v>
      </c>
      <c r="G209" s="17">
        <v>-1008.33</v>
      </c>
      <c r="H209" s="17">
        <v>-0.09</v>
      </c>
    </row>
    <row r="210" spans="2:8" s="12" customFormat="1" x14ac:dyDescent="0.25">
      <c r="B210" s="12" t="s">
        <v>2130</v>
      </c>
      <c r="C210" s="27" t="s">
        <v>143</v>
      </c>
      <c r="D210" s="12" t="s">
        <v>144</v>
      </c>
      <c r="E210" s="12" t="s">
        <v>780</v>
      </c>
      <c r="F210" s="17">
        <v>-47300</v>
      </c>
      <c r="G210" s="17">
        <v>-1089.56</v>
      </c>
      <c r="H210" s="17">
        <v>-0.09</v>
      </c>
    </row>
    <row r="211" spans="2:8" s="12" customFormat="1" x14ac:dyDescent="0.25">
      <c r="B211" s="12" t="s">
        <v>2131</v>
      </c>
      <c r="C211" s="27" t="s">
        <v>143</v>
      </c>
      <c r="D211" s="12" t="s">
        <v>275</v>
      </c>
      <c r="E211" s="12" t="s">
        <v>1042</v>
      </c>
      <c r="F211" s="17">
        <v>-40500</v>
      </c>
      <c r="G211" s="17">
        <v>-1096.1500000000001</v>
      </c>
      <c r="H211" s="17">
        <v>-0.09</v>
      </c>
    </row>
    <row r="212" spans="2:8" s="12" customFormat="1" x14ac:dyDescent="0.25">
      <c r="B212" s="12" t="s">
        <v>1875</v>
      </c>
      <c r="C212" s="27" t="s">
        <v>143</v>
      </c>
      <c r="D212" s="12" t="s">
        <v>256</v>
      </c>
      <c r="E212" s="12" t="s">
        <v>282</v>
      </c>
      <c r="F212" s="17">
        <v>-47700</v>
      </c>
      <c r="G212" s="17">
        <v>-1108.48</v>
      </c>
      <c r="H212" s="17">
        <v>-0.09</v>
      </c>
    </row>
    <row r="213" spans="2:8" s="12" customFormat="1" x14ac:dyDescent="0.25">
      <c r="B213" s="12" t="s">
        <v>2132</v>
      </c>
      <c r="C213" s="27" t="s">
        <v>143</v>
      </c>
      <c r="D213" s="12" t="s">
        <v>295</v>
      </c>
      <c r="E213" s="12" t="s">
        <v>296</v>
      </c>
      <c r="F213" s="17">
        <v>-86500</v>
      </c>
      <c r="G213" s="17">
        <v>-1373.79</v>
      </c>
      <c r="H213" s="17">
        <v>-0.12</v>
      </c>
    </row>
    <row r="214" spans="2:8" s="12" customFormat="1" x14ac:dyDescent="0.25">
      <c r="B214" s="12" t="s">
        <v>2020</v>
      </c>
      <c r="C214" s="27" t="s">
        <v>143</v>
      </c>
      <c r="D214" s="12" t="s">
        <v>392</v>
      </c>
      <c r="E214" s="12" t="s">
        <v>430</v>
      </c>
      <c r="F214" s="17">
        <v>-819500</v>
      </c>
      <c r="G214" s="17">
        <v>-1379.22</v>
      </c>
      <c r="H214" s="17">
        <v>-0.12</v>
      </c>
    </row>
    <row r="215" spans="2:8" s="12" customFormat="1" x14ac:dyDescent="0.25">
      <c r="B215" s="12" t="s">
        <v>2133</v>
      </c>
      <c r="C215" s="27" t="s">
        <v>143</v>
      </c>
      <c r="D215" s="12" t="s">
        <v>250</v>
      </c>
      <c r="E215" s="12" t="s">
        <v>711</v>
      </c>
      <c r="F215" s="17">
        <v>-1792500</v>
      </c>
      <c r="G215" s="17">
        <v>-1382.02</v>
      </c>
      <c r="H215" s="17">
        <v>-0.12</v>
      </c>
    </row>
    <row r="216" spans="2:8" s="12" customFormat="1" x14ac:dyDescent="0.25">
      <c r="B216" s="12" t="s">
        <v>2026</v>
      </c>
      <c r="C216" s="27" t="s">
        <v>143</v>
      </c>
      <c r="D216" s="12" t="s">
        <v>328</v>
      </c>
      <c r="E216" s="12" t="s">
        <v>428</v>
      </c>
      <c r="F216" s="17">
        <v>-453600</v>
      </c>
      <c r="G216" s="17">
        <v>-1414.78</v>
      </c>
      <c r="H216" s="17">
        <v>-0.12</v>
      </c>
    </row>
    <row r="217" spans="2:8" s="12" customFormat="1" x14ac:dyDescent="0.25">
      <c r="B217" s="12" t="s">
        <v>2134</v>
      </c>
      <c r="C217" s="27" t="s">
        <v>143</v>
      </c>
      <c r="D217" s="12" t="s">
        <v>309</v>
      </c>
      <c r="E217" s="12" t="s">
        <v>476</v>
      </c>
      <c r="F217" s="17">
        <v>-109200</v>
      </c>
      <c r="G217" s="17">
        <v>-1427.63</v>
      </c>
      <c r="H217" s="17">
        <v>-0.12</v>
      </c>
    </row>
    <row r="218" spans="2:8" s="12" customFormat="1" x14ac:dyDescent="0.25">
      <c r="B218" s="12" t="s">
        <v>2135</v>
      </c>
      <c r="C218" s="27" t="s">
        <v>143</v>
      </c>
      <c r="D218" s="12" t="s">
        <v>275</v>
      </c>
      <c r="E218" s="12" t="s">
        <v>689</v>
      </c>
      <c r="F218" s="17">
        <v>-350000</v>
      </c>
      <c r="G218" s="17">
        <v>-1475.95</v>
      </c>
      <c r="H218" s="17">
        <v>-0.12</v>
      </c>
    </row>
    <row r="219" spans="2:8" s="12" customFormat="1" x14ac:dyDescent="0.25">
      <c r="B219" s="12" t="s">
        <v>2136</v>
      </c>
      <c r="C219" s="27" t="s">
        <v>143</v>
      </c>
      <c r="D219" s="12" t="s">
        <v>293</v>
      </c>
      <c r="E219" s="12" t="s">
        <v>1436</v>
      </c>
      <c r="F219" s="17">
        <v>-27075</v>
      </c>
      <c r="G219" s="17">
        <v>-1532.53</v>
      </c>
      <c r="H219" s="17">
        <v>-0.13</v>
      </c>
    </row>
    <row r="220" spans="2:8" s="12" customFormat="1" x14ac:dyDescent="0.25">
      <c r="B220" s="12" t="s">
        <v>1437</v>
      </c>
      <c r="C220" s="27" t="s">
        <v>143</v>
      </c>
      <c r="D220" s="12" t="s">
        <v>322</v>
      </c>
      <c r="E220" s="12" t="s">
        <v>541</v>
      </c>
      <c r="F220" s="17">
        <v>-583275</v>
      </c>
      <c r="G220" s="17">
        <v>-1554.43</v>
      </c>
      <c r="H220" s="17">
        <v>-0.13</v>
      </c>
    </row>
    <row r="221" spans="2:8" s="12" customFormat="1" x14ac:dyDescent="0.25">
      <c r="B221" s="12" t="s">
        <v>2137</v>
      </c>
      <c r="C221" s="27" t="s">
        <v>143</v>
      </c>
      <c r="D221" s="12" t="s">
        <v>144</v>
      </c>
      <c r="E221" s="12" t="s">
        <v>277</v>
      </c>
      <c r="F221" s="17">
        <v>-45200</v>
      </c>
      <c r="G221" s="17">
        <v>-1554.61</v>
      </c>
      <c r="H221" s="17">
        <v>-0.13</v>
      </c>
    </row>
    <row r="222" spans="2:8" s="12" customFormat="1" x14ac:dyDescent="0.25">
      <c r="B222" s="12" t="s">
        <v>2138</v>
      </c>
      <c r="C222" s="27" t="s">
        <v>143</v>
      </c>
      <c r="D222" s="12" t="s">
        <v>280</v>
      </c>
      <c r="E222" s="12" t="s">
        <v>281</v>
      </c>
      <c r="F222" s="17">
        <v>-148950</v>
      </c>
      <c r="G222" s="17">
        <v>-1587.88</v>
      </c>
      <c r="H222" s="17">
        <v>-0.13</v>
      </c>
    </row>
    <row r="223" spans="2:8" s="12" customFormat="1" x14ac:dyDescent="0.25">
      <c r="B223" s="12" t="s">
        <v>2139</v>
      </c>
      <c r="C223" s="27" t="s">
        <v>143</v>
      </c>
      <c r="D223" s="12" t="s">
        <v>270</v>
      </c>
      <c r="E223" s="12" t="s">
        <v>652</v>
      </c>
      <c r="F223" s="17">
        <v>-785900</v>
      </c>
      <c r="G223" s="17">
        <v>-1620.92</v>
      </c>
      <c r="H223" s="17">
        <v>-0.14000000000000001</v>
      </c>
    </row>
    <row r="224" spans="2:8" s="12" customFormat="1" x14ac:dyDescent="0.25">
      <c r="B224" s="12" t="s">
        <v>2140</v>
      </c>
      <c r="C224" s="27" t="s">
        <v>143</v>
      </c>
      <c r="D224" s="12" t="s">
        <v>250</v>
      </c>
      <c r="E224" s="12" t="s">
        <v>713</v>
      </c>
      <c r="F224" s="17">
        <v>-1150000</v>
      </c>
      <c r="G224" s="17">
        <v>-1659.45</v>
      </c>
      <c r="H224" s="17">
        <v>-0.14000000000000001</v>
      </c>
    </row>
    <row r="225" spans="2:8" s="12" customFormat="1" x14ac:dyDescent="0.25">
      <c r="B225" s="12" t="s">
        <v>2025</v>
      </c>
      <c r="C225" s="27" t="s">
        <v>143</v>
      </c>
      <c r="D225" s="12" t="s">
        <v>848</v>
      </c>
      <c r="E225" s="12" t="s">
        <v>849</v>
      </c>
      <c r="F225" s="17">
        <v>-311250</v>
      </c>
      <c r="G225" s="17">
        <v>-1712.34</v>
      </c>
      <c r="H225" s="17">
        <v>-0.14000000000000001</v>
      </c>
    </row>
    <row r="226" spans="2:8" s="12" customFormat="1" x14ac:dyDescent="0.25">
      <c r="B226" s="12" t="s">
        <v>2141</v>
      </c>
      <c r="C226" s="27" t="s">
        <v>143</v>
      </c>
      <c r="D226" s="12" t="s">
        <v>315</v>
      </c>
      <c r="E226" s="12" t="s">
        <v>622</v>
      </c>
      <c r="F226" s="17">
        <v>-102000</v>
      </c>
      <c r="G226" s="17">
        <v>-1814.02</v>
      </c>
      <c r="H226" s="17">
        <v>-0.15</v>
      </c>
    </row>
    <row r="227" spans="2:8" s="12" customFormat="1" x14ac:dyDescent="0.25">
      <c r="B227" s="12" t="s">
        <v>2142</v>
      </c>
      <c r="C227" s="27" t="s">
        <v>143</v>
      </c>
      <c r="D227" s="12" t="s">
        <v>261</v>
      </c>
      <c r="E227" s="12" t="s">
        <v>985</v>
      </c>
      <c r="F227" s="17">
        <v>-398640</v>
      </c>
      <c r="G227" s="17">
        <v>-1851.48</v>
      </c>
      <c r="H227" s="17">
        <v>-0.16</v>
      </c>
    </row>
    <row r="228" spans="2:8" s="12" customFormat="1" x14ac:dyDescent="0.25">
      <c r="B228" s="12" t="s">
        <v>2143</v>
      </c>
      <c r="C228" s="27" t="s">
        <v>143</v>
      </c>
      <c r="D228" s="12" t="s">
        <v>280</v>
      </c>
      <c r="E228" s="12" t="s">
        <v>560</v>
      </c>
      <c r="F228" s="17">
        <v>-491200</v>
      </c>
      <c r="G228" s="17">
        <v>-1873.44</v>
      </c>
      <c r="H228" s="17">
        <v>-0.16</v>
      </c>
    </row>
    <row r="229" spans="2:8" s="12" customFormat="1" x14ac:dyDescent="0.25">
      <c r="B229" s="12" t="s">
        <v>2144</v>
      </c>
      <c r="C229" s="27" t="s">
        <v>143</v>
      </c>
      <c r="D229" s="12" t="s">
        <v>293</v>
      </c>
      <c r="E229" s="12" t="s">
        <v>554</v>
      </c>
      <c r="F229" s="17">
        <v>-59100</v>
      </c>
      <c r="G229" s="17">
        <v>-1899.98</v>
      </c>
      <c r="H229" s="17">
        <v>-0.16</v>
      </c>
    </row>
    <row r="230" spans="2:8" s="12" customFormat="1" x14ac:dyDescent="0.25">
      <c r="B230" s="12" t="s">
        <v>2145</v>
      </c>
      <c r="C230" s="27" t="s">
        <v>143</v>
      </c>
      <c r="D230" s="12" t="s">
        <v>309</v>
      </c>
      <c r="E230" s="12" t="s">
        <v>547</v>
      </c>
      <c r="F230" s="17">
        <v>-988200</v>
      </c>
      <c r="G230" s="17">
        <v>-2031.25</v>
      </c>
      <c r="H230" s="17">
        <v>-0.17</v>
      </c>
    </row>
    <row r="231" spans="2:8" s="12" customFormat="1" x14ac:dyDescent="0.25">
      <c r="B231" s="12" t="s">
        <v>2146</v>
      </c>
      <c r="C231" s="27" t="s">
        <v>143</v>
      </c>
      <c r="D231" s="12" t="s">
        <v>285</v>
      </c>
      <c r="E231" s="12" t="s">
        <v>751</v>
      </c>
      <c r="F231" s="17">
        <v>-1360910</v>
      </c>
      <c r="G231" s="17">
        <v>-2067.2199999999998</v>
      </c>
      <c r="H231" s="17">
        <v>-0.17</v>
      </c>
    </row>
    <row r="232" spans="2:8" s="12" customFormat="1" x14ac:dyDescent="0.25">
      <c r="B232" s="12" t="s">
        <v>2023</v>
      </c>
      <c r="C232" s="27" t="s">
        <v>143</v>
      </c>
      <c r="D232" s="12" t="s">
        <v>283</v>
      </c>
      <c r="E232" s="12" t="s">
        <v>616</v>
      </c>
      <c r="F232" s="17">
        <v>-35375</v>
      </c>
      <c r="G232" s="17">
        <v>-2082.81</v>
      </c>
      <c r="H232" s="17">
        <v>-0.18</v>
      </c>
    </row>
    <row r="233" spans="2:8" s="12" customFormat="1" x14ac:dyDescent="0.25">
      <c r="B233" s="12" t="s">
        <v>1866</v>
      </c>
      <c r="C233" s="27" t="s">
        <v>143</v>
      </c>
      <c r="D233" s="12" t="s">
        <v>144</v>
      </c>
      <c r="E233" s="12" t="s">
        <v>145</v>
      </c>
      <c r="F233" s="17">
        <v>-154800</v>
      </c>
      <c r="G233" s="17">
        <v>-2194.06</v>
      </c>
      <c r="H233" s="17">
        <v>-0.19</v>
      </c>
    </row>
    <row r="234" spans="2:8" s="12" customFormat="1" x14ac:dyDescent="0.25">
      <c r="B234" s="12" t="s">
        <v>2147</v>
      </c>
      <c r="C234" s="27" t="s">
        <v>143</v>
      </c>
      <c r="D234" s="12" t="s">
        <v>293</v>
      </c>
      <c r="E234" s="12" t="s">
        <v>294</v>
      </c>
      <c r="F234" s="17">
        <v>-105000</v>
      </c>
      <c r="G234" s="17">
        <v>-2315.46</v>
      </c>
      <c r="H234" s="17">
        <v>-0.2</v>
      </c>
    </row>
    <row r="235" spans="2:8" s="12" customFormat="1" x14ac:dyDescent="0.25">
      <c r="B235" s="12" t="s">
        <v>2148</v>
      </c>
      <c r="C235" s="27" t="s">
        <v>143</v>
      </c>
      <c r="D235" s="12" t="s">
        <v>285</v>
      </c>
      <c r="E235" s="12" t="s">
        <v>436</v>
      </c>
      <c r="F235" s="17">
        <v>-158000</v>
      </c>
      <c r="G235" s="17">
        <v>-2432.17</v>
      </c>
      <c r="H235" s="17">
        <v>-0.21</v>
      </c>
    </row>
    <row r="236" spans="2:8" s="12" customFormat="1" x14ac:dyDescent="0.25">
      <c r="B236" s="12" t="s">
        <v>2149</v>
      </c>
      <c r="C236" s="27" t="s">
        <v>143</v>
      </c>
      <c r="D236" s="12" t="s">
        <v>335</v>
      </c>
      <c r="E236" s="12" t="s">
        <v>584</v>
      </c>
      <c r="F236" s="17">
        <v>-91675</v>
      </c>
      <c r="G236" s="17">
        <v>-2559.84</v>
      </c>
      <c r="H236" s="17">
        <v>-0.22</v>
      </c>
    </row>
    <row r="237" spans="2:8" s="12" customFormat="1" x14ac:dyDescent="0.25">
      <c r="B237" s="12" t="s">
        <v>1979</v>
      </c>
      <c r="C237" s="27" t="s">
        <v>143</v>
      </c>
      <c r="D237" s="12" t="s">
        <v>270</v>
      </c>
      <c r="E237" s="12" t="s">
        <v>290</v>
      </c>
      <c r="F237" s="17">
        <v>-100800</v>
      </c>
      <c r="G237" s="17">
        <v>-2579.2199999999998</v>
      </c>
      <c r="H237" s="17">
        <v>-0.22</v>
      </c>
    </row>
    <row r="238" spans="2:8" s="12" customFormat="1" x14ac:dyDescent="0.25">
      <c r="B238" s="12" t="s">
        <v>2150</v>
      </c>
      <c r="C238" s="27" t="s">
        <v>143</v>
      </c>
      <c r="D238" s="12" t="s">
        <v>275</v>
      </c>
      <c r="E238" s="12" t="s">
        <v>427</v>
      </c>
      <c r="F238" s="17">
        <v>-177450</v>
      </c>
      <c r="G238" s="17">
        <v>-2603.9</v>
      </c>
      <c r="H238" s="17">
        <v>-0.22</v>
      </c>
    </row>
    <row r="239" spans="2:8" s="12" customFormat="1" x14ac:dyDescent="0.25">
      <c r="B239" s="12" t="s">
        <v>2151</v>
      </c>
      <c r="C239" s="27" t="s">
        <v>143</v>
      </c>
      <c r="D239" s="12" t="s">
        <v>293</v>
      </c>
      <c r="E239" s="12" t="s">
        <v>690</v>
      </c>
      <c r="F239" s="17">
        <v>-413400</v>
      </c>
      <c r="G239" s="17">
        <v>-2643.49</v>
      </c>
      <c r="H239" s="17">
        <v>-0.22</v>
      </c>
    </row>
    <row r="240" spans="2:8" s="12" customFormat="1" x14ac:dyDescent="0.25">
      <c r="B240" s="12" t="s">
        <v>2152</v>
      </c>
      <c r="C240" s="27" t="s">
        <v>143</v>
      </c>
      <c r="D240" s="12" t="s">
        <v>285</v>
      </c>
      <c r="E240" s="12" t="s">
        <v>805</v>
      </c>
      <c r="F240" s="17">
        <v>-111600</v>
      </c>
      <c r="G240" s="17">
        <v>-2655.24</v>
      </c>
      <c r="H240" s="17">
        <v>-0.22</v>
      </c>
    </row>
    <row r="241" spans="2:8" s="12" customFormat="1" x14ac:dyDescent="0.25">
      <c r="B241" s="12" t="s">
        <v>2153</v>
      </c>
      <c r="C241" s="27" t="s">
        <v>143</v>
      </c>
      <c r="D241" s="12" t="s">
        <v>386</v>
      </c>
      <c r="E241" s="12" t="s">
        <v>688</v>
      </c>
      <c r="F241" s="17">
        <v>-723900</v>
      </c>
      <c r="G241" s="17">
        <v>-2838.77</v>
      </c>
      <c r="H241" s="17">
        <v>-0.24</v>
      </c>
    </row>
    <row r="242" spans="2:8" s="12" customFormat="1" x14ac:dyDescent="0.25">
      <c r="B242" s="12" t="s">
        <v>2154</v>
      </c>
      <c r="C242" s="27" t="s">
        <v>143</v>
      </c>
      <c r="D242" s="12" t="s">
        <v>261</v>
      </c>
      <c r="E242" s="12" t="s">
        <v>431</v>
      </c>
      <c r="F242" s="17">
        <v>-102600</v>
      </c>
      <c r="G242" s="17">
        <v>-2941.8</v>
      </c>
      <c r="H242" s="17">
        <v>-0.25</v>
      </c>
    </row>
    <row r="243" spans="2:8" s="12" customFormat="1" x14ac:dyDescent="0.25">
      <c r="B243" s="12" t="s">
        <v>2027</v>
      </c>
      <c r="C243" s="27" t="s">
        <v>143</v>
      </c>
      <c r="D243" s="12" t="s">
        <v>328</v>
      </c>
      <c r="E243" s="12" t="s">
        <v>425</v>
      </c>
      <c r="F243" s="17">
        <v>-819000</v>
      </c>
      <c r="G243" s="17">
        <v>-2965.19</v>
      </c>
      <c r="H243" s="17">
        <v>-0.25</v>
      </c>
    </row>
    <row r="244" spans="2:8" s="12" customFormat="1" x14ac:dyDescent="0.25">
      <c r="B244" s="12" t="s">
        <v>2155</v>
      </c>
      <c r="C244" s="27" t="s">
        <v>143</v>
      </c>
      <c r="D244" s="12" t="s">
        <v>320</v>
      </c>
      <c r="E244" s="12" t="s">
        <v>615</v>
      </c>
      <c r="F244" s="17">
        <v>-278000</v>
      </c>
      <c r="G244" s="17">
        <v>-3006.29</v>
      </c>
      <c r="H244" s="17">
        <v>-0.25</v>
      </c>
    </row>
    <row r="245" spans="2:8" s="12" customFormat="1" x14ac:dyDescent="0.25">
      <c r="B245" s="12" t="s">
        <v>2156</v>
      </c>
      <c r="C245" s="27" t="s">
        <v>143</v>
      </c>
      <c r="D245" s="12" t="s">
        <v>285</v>
      </c>
      <c r="E245" s="12" t="s">
        <v>1435</v>
      </c>
      <c r="F245" s="17">
        <v>-1425600</v>
      </c>
      <c r="G245" s="17">
        <v>-3211.16</v>
      </c>
      <c r="H245" s="17">
        <v>-0.27</v>
      </c>
    </row>
    <row r="246" spans="2:8" s="12" customFormat="1" x14ac:dyDescent="0.25">
      <c r="B246" s="12" t="s">
        <v>2157</v>
      </c>
      <c r="C246" s="27" t="s">
        <v>143</v>
      </c>
      <c r="D246" s="12" t="s">
        <v>275</v>
      </c>
      <c r="E246" s="12" t="s">
        <v>677</v>
      </c>
      <c r="F246" s="17">
        <v>-12500</v>
      </c>
      <c r="G246" s="17">
        <v>-3256.74</v>
      </c>
      <c r="H246" s="17">
        <v>-0.28000000000000003</v>
      </c>
    </row>
    <row r="247" spans="2:8" s="12" customFormat="1" x14ac:dyDescent="0.25">
      <c r="B247" s="12" t="s">
        <v>2158</v>
      </c>
      <c r="C247" s="27" t="s">
        <v>143</v>
      </c>
      <c r="D247" s="12" t="s">
        <v>315</v>
      </c>
      <c r="E247" s="12" t="s">
        <v>316</v>
      </c>
      <c r="F247" s="17">
        <v>-972400</v>
      </c>
      <c r="G247" s="17">
        <v>-3398.54</v>
      </c>
      <c r="H247" s="17">
        <v>-0.28999999999999998</v>
      </c>
    </row>
    <row r="248" spans="2:8" s="12" customFormat="1" x14ac:dyDescent="0.25">
      <c r="B248" s="12" t="s">
        <v>2029</v>
      </c>
      <c r="C248" s="27" t="s">
        <v>143</v>
      </c>
      <c r="D248" s="12" t="s">
        <v>250</v>
      </c>
      <c r="E248" s="12" t="s">
        <v>263</v>
      </c>
      <c r="F248" s="17">
        <v>-212400</v>
      </c>
      <c r="G248" s="17">
        <v>-3598.16</v>
      </c>
      <c r="H248" s="17">
        <v>-0.3</v>
      </c>
    </row>
    <row r="249" spans="2:8" s="12" customFormat="1" x14ac:dyDescent="0.25">
      <c r="B249" s="12" t="s">
        <v>2159</v>
      </c>
      <c r="C249" s="27" t="s">
        <v>143</v>
      </c>
      <c r="D249" s="12" t="s">
        <v>536</v>
      </c>
      <c r="E249" s="12" t="s">
        <v>537</v>
      </c>
      <c r="F249" s="17">
        <v>-741300</v>
      </c>
      <c r="G249" s="17">
        <v>-3662.76</v>
      </c>
      <c r="H249" s="17">
        <v>-0.31</v>
      </c>
    </row>
    <row r="250" spans="2:8" s="12" customFormat="1" x14ac:dyDescent="0.25">
      <c r="B250" s="12" t="s">
        <v>1980</v>
      </c>
      <c r="C250" s="27" t="s">
        <v>143</v>
      </c>
      <c r="D250" s="12" t="s">
        <v>315</v>
      </c>
      <c r="E250" s="12" t="s">
        <v>418</v>
      </c>
      <c r="F250" s="17">
        <v>-282150</v>
      </c>
      <c r="G250" s="17">
        <v>-3896.21</v>
      </c>
      <c r="H250" s="17">
        <v>-0.33</v>
      </c>
    </row>
    <row r="251" spans="2:8" s="12" customFormat="1" x14ac:dyDescent="0.25">
      <c r="B251" s="12" t="s">
        <v>2160</v>
      </c>
      <c r="C251" s="27" t="s">
        <v>143</v>
      </c>
      <c r="D251" s="12" t="s">
        <v>287</v>
      </c>
      <c r="E251" s="12" t="s">
        <v>1434</v>
      </c>
      <c r="F251" s="17">
        <v>-2610000</v>
      </c>
      <c r="G251" s="17">
        <v>-4016.79</v>
      </c>
      <c r="H251" s="17">
        <v>-0.34</v>
      </c>
    </row>
    <row r="252" spans="2:8" s="12" customFormat="1" x14ac:dyDescent="0.25">
      <c r="B252" s="12" t="s">
        <v>2161</v>
      </c>
      <c r="C252" s="27" t="s">
        <v>143</v>
      </c>
      <c r="D252" s="12" t="s">
        <v>335</v>
      </c>
      <c r="E252" s="12" t="s">
        <v>620</v>
      </c>
      <c r="F252" s="17">
        <v>-237300</v>
      </c>
      <c r="G252" s="17">
        <v>-4354.8100000000004</v>
      </c>
      <c r="H252" s="17">
        <v>-0.37</v>
      </c>
    </row>
    <row r="253" spans="2:8" s="12" customFormat="1" x14ac:dyDescent="0.25">
      <c r="B253" s="12" t="s">
        <v>2162</v>
      </c>
      <c r="C253" s="27" t="s">
        <v>143</v>
      </c>
      <c r="D253" s="12" t="s">
        <v>293</v>
      </c>
      <c r="E253" s="12" t="s">
        <v>564</v>
      </c>
      <c r="F253" s="17">
        <v>-707000</v>
      </c>
      <c r="G253" s="17">
        <v>-4359.3599999999997</v>
      </c>
      <c r="H253" s="17">
        <v>-0.37</v>
      </c>
    </row>
    <row r="254" spans="2:8" s="12" customFormat="1" x14ac:dyDescent="0.25">
      <c r="B254" s="12" t="s">
        <v>2163</v>
      </c>
      <c r="C254" s="27" t="s">
        <v>143</v>
      </c>
      <c r="D254" s="12" t="s">
        <v>285</v>
      </c>
      <c r="E254" s="12" t="s">
        <v>1312</v>
      </c>
      <c r="F254" s="17">
        <v>-2739000</v>
      </c>
      <c r="G254" s="17">
        <v>-4635.76</v>
      </c>
      <c r="H254" s="17">
        <v>-0.39</v>
      </c>
    </row>
    <row r="255" spans="2:8" s="12" customFormat="1" x14ac:dyDescent="0.25">
      <c r="B255" s="12" t="s">
        <v>2164</v>
      </c>
      <c r="C255" s="27" t="s">
        <v>143</v>
      </c>
      <c r="D255" s="12" t="s">
        <v>285</v>
      </c>
      <c r="E255" s="12" t="s">
        <v>350</v>
      </c>
      <c r="F255" s="17">
        <v>-4195000</v>
      </c>
      <c r="G255" s="17">
        <v>-4780.2</v>
      </c>
      <c r="H255" s="17">
        <v>-0.4</v>
      </c>
    </row>
    <row r="256" spans="2:8" s="12" customFormat="1" x14ac:dyDescent="0.25">
      <c r="B256" s="12" t="s">
        <v>2165</v>
      </c>
      <c r="C256" s="27" t="s">
        <v>143</v>
      </c>
      <c r="D256" s="12" t="s">
        <v>275</v>
      </c>
      <c r="E256" s="12" t="s">
        <v>672</v>
      </c>
      <c r="F256" s="17">
        <v>-1137300</v>
      </c>
      <c r="G256" s="17">
        <v>-4803.96</v>
      </c>
      <c r="H256" s="17">
        <v>-0.41</v>
      </c>
    </row>
    <row r="257" spans="2:8" s="12" customFormat="1" x14ac:dyDescent="0.25">
      <c r="B257" s="12" t="s">
        <v>2166</v>
      </c>
      <c r="C257" s="27" t="s">
        <v>143</v>
      </c>
      <c r="D257" s="12" t="s">
        <v>738</v>
      </c>
      <c r="E257" s="12" t="s">
        <v>739</v>
      </c>
      <c r="F257" s="17">
        <v>-1867500</v>
      </c>
      <c r="G257" s="17">
        <v>-4879.78</v>
      </c>
      <c r="H257" s="17">
        <v>-0.41</v>
      </c>
    </row>
    <row r="258" spans="2:8" s="12" customFormat="1" x14ac:dyDescent="0.25">
      <c r="B258" s="12" t="s">
        <v>2167</v>
      </c>
      <c r="C258" s="27" t="s">
        <v>143</v>
      </c>
      <c r="D258" s="12" t="s">
        <v>285</v>
      </c>
      <c r="E258" s="12" t="s">
        <v>583</v>
      </c>
      <c r="F258" s="17">
        <v>-819000</v>
      </c>
      <c r="G258" s="17">
        <v>-5225.22</v>
      </c>
      <c r="H258" s="17">
        <v>-0.44</v>
      </c>
    </row>
    <row r="259" spans="2:8" s="12" customFormat="1" x14ac:dyDescent="0.25">
      <c r="B259" s="12" t="s">
        <v>1438</v>
      </c>
      <c r="C259" s="27" t="s">
        <v>143</v>
      </c>
      <c r="D259" s="12" t="s">
        <v>250</v>
      </c>
      <c r="E259" s="12" t="s">
        <v>1433</v>
      </c>
      <c r="F259" s="17">
        <v>-4475250</v>
      </c>
      <c r="G259" s="17">
        <v>-5305.41</v>
      </c>
      <c r="H259" s="17">
        <v>-0.45</v>
      </c>
    </row>
    <row r="260" spans="2:8" s="12" customFormat="1" x14ac:dyDescent="0.25">
      <c r="B260" s="12" t="s">
        <v>1880</v>
      </c>
      <c r="C260" s="27" t="s">
        <v>143</v>
      </c>
      <c r="D260" s="12" t="s">
        <v>259</v>
      </c>
      <c r="E260" s="12" t="s">
        <v>260</v>
      </c>
      <c r="F260" s="17">
        <v>-144900</v>
      </c>
      <c r="G260" s="17">
        <v>-5321.24</v>
      </c>
      <c r="H260" s="17">
        <v>-0.45</v>
      </c>
    </row>
    <row r="261" spans="2:8" s="12" customFormat="1" x14ac:dyDescent="0.25">
      <c r="B261" s="12" t="s">
        <v>2168</v>
      </c>
      <c r="C261" s="27" t="s">
        <v>143</v>
      </c>
      <c r="D261" s="12" t="s">
        <v>421</v>
      </c>
      <c r="E261" s="12" t="s">
        <v>813</v>
      </c>
      <c r="F261" s="17">
        <v>-244650</v>
      </c>
      <c r="G261" s="17">
        <v>-5376.67</v>
      </c>
      <c r="H261" s="17">
        <v>-0.45</v>
      </c>
    </row>
    <row r="262" spans="2:8" s="12" customFormat="1" x14ac:dyDescent="0.25">
      <c r="B262" s="12" t="s">
        <v>2169</v>
      </c>
      <c r="C262" s="27" t="s">
        <v>143</v>
      </c>
      <c r="D262" s="12" t="s">
        <v>270</v>
      </c>
      <c r="E262" s="12" t="s">
        <v>558</v>
      </c>
      <c r="F262" s="17">
        <v>-725900</v>
      </c>
      <c r="G262" s="17">
        <v>-5412.31</v>
      </c>
      <c r="H262" s="17">
        <v>-0.46</v>
      </c>
    </row>
    <row r="263" spans="2:8" s="12" customFormat="1" x14ac:dyDescent="0.25">
      <c r="B263" s="12" t="s">
        <v>2170</v>
      </c>
      <c r="C263" s="27" t="s">
        <v>143</v>
      </c>
      <c r="D263" s="12" t="s">
        <v>264</v>
      </c>
      <c r="E263" s="12" t="s">
        <v>452</v>
      </c>
      <c r="F263" s="17">
        <v>-83900</v>
      </c>
      <c r="G263" s="17">
        <v>-5682.21</v>
      </c>
      <c r="H263" s="17">
        <v>-0.48</v>
      </c>
    </row>
    <row r="264" spans="2:8" s="12" customFormat="1" x14ac:dyDescent="0.25">
      <c r="B264" s="12" t="s">
        <v>2171</v>
      </c>
      <c r="C264" s="27" t="s">
        <v>143</v>
      </c>
      <c r="D264" s="12" t="s">
        <v>275</v>
      </c>
      <c r="E264" s="12" t="s">
        <v>582</v>
      </c>
      <c r="F264" s="17">
        <v>-392600</v>
      </c>
      <c r="G264" s="17">
        <v>-5726.66</v>
      </c>
      <c r="H264" s="17">
        <v>-0.48</v>
      </c>
    </row>
    <row r="265" spans="2:8" s="12" customFormat="1" x14ac:dyDescent="0.25">
      <c r="B265" s="12" t="s">
        <v>2172</v>
      </c>
      <c r="C265" s="27" t="s">
        <v>143</v>
      </c>
      <c r="D265" s="12" t="s">
        <v>144</v>
      </c>
      <c r="E265" s="12" t="s">
        <v>783</v>
      </c>
      <c r="F265" s="17">
        <v>-952000</v>
      </c>
      <c r="G265" s="17">
        <v>-5812.44</v>
      </c>
      <c r="H265" s="17">
        <v>-0.49</v>
      </c>
    </row>
    <row r="266" spans="2:8" s="12" customFormat="1" x14ac:dyDescent="0.25">
      <c r="B266" s="12" t="s">
        <v>2173</v>
      </c>
      <c r="C266" s="27" t="s">
        <v>143</v>
      </c>
      <c r="D266" s="12" t="s">
        <v>144</v>
      </c>
      <c r="E266" s="12" t="s">
        <v>781</v>
      </c>
      <c r="F266" s="17">
        <v>-78900</v>
      </c>
      <c r="G266" s="17">
        <v>-5910.56</v>
      </c>
      <c r="H266" s="17">
        <v>-0.5</v>
      </c>
    </row>
    <row r="267" spans="2:8" s="12" customFormat="1" x14ac:dyDescent="0.25">
      <c r="B267" s="12" t="s">
        <v>2174</v>
      </c>
      <c r="C267" s="27" t="s">
        <v>143</v>
      </c>
      <c r="D267" s="12" t="s">
        <v>275</v>
      </c>
      <c r="E267" s="12" t="s">
        <v>580</v>
      </c>
      <c r="F267" s="17">
        <v>-2027500</v>
      </c>
      <c r="G267" s="17">
        <v>-6293.36</v>
      </c>
      <c r="H267" s="17">
        <v>-0.53</v>
      </c>
    </row>
    <row r="268" spans="2:8" s="12" customFormat="1" x14ac:dyDescent="0.25">
      <c r="B268" s="12" t="s">
        <v>2175</v>
      </c>
      <c r="C268" s="27" t="s">
        <v>143</v>
      </c>
      <c r="D268" s="12" t="s">
        <v>549</v>
      </c>
      <c r="E268" s="12" t="s">
        <v>676</v>
      </c>
      <c r="F268" s="17">
        <v>-1764900</v>
      </c>
      <c r="G268" s="17">
        <v>-6337.76</v>
      </c>
      <c r="H268" s="17">
        <v>-0.54</v>
      </c>
    </row>
    <row r="269" spans="2:8" s="12" customFormat="1" x14ac:dyDescent="0.25">
      <c r="B269" s="12" t="s">
        <v>2176</v>
      </c>
      <c r="C269" s="27" t="s">
        <v>143</v>
      </c>
      <c r="D269" s="12" t="s">
        <v>275</v>
      </c>
      <c r="E269" s="12" t="s">
        <v>670</v>
      </c>
      <c r="F269" s="17">
        <v>-582175</v>
      </c>
      <c r="G269" s="17">
        <v>-6799.8</v>
      </c>
      <c r="H269" s="17">
        <v>-0.56999999999999995</v>
      </c>
    </row>
    <row r="270" spans="2:8" s="12" customFormat="1" x14ac:dyDescent="0.25">
      <c r="B270" s="12" t="s">
        <v>2177</v>
      </c>
      <c r="C270" s="27" t="s">
        <v>143</v>
      </c>
      <c r="D270" s="12" t="s">
        <v>250</v>
      </c>
      <c r="E270" s="12" t="s">
        <v>467</v>
      </c>
      <c r="F270" s="17">
        <v>-3615000</v>
      </c>
      <c r="G270" s="17">
        <v>-6841.39</v>
      </c>
      <c r="H270" s="17">
        <v>-0.57999999999999996</v>
      </c>
    </row>
    <row r="271" spans="2:8" s="12" customFormat="1" x14ac:dyDescent="0.25">
      <c r="B271" s="12" t="s">
        <v>2017</v>
      </c>
      <c r="C271" s="27" t="s">
        <v>143</v>
      </c>
      <c r="D271" s="12" t="s">
        <v>386</v>
      </c>
      <c r="E271" s="12" t="s">
        <v>667</v>
      </c>
      <c r="F271" s="17">
        <v>-1340300</v>
      </c>
      <c r="G271" s="17">
        <v>-6849.6</v>
      </c>
      <c r="H271" s="17">
        <v>-0.57999999999999996</v>
      </c>
    </row>
    <row r="272" spans="2:8" s="12" customFormat="1" x14ac:dyDescent="0.25">
      <c r="B272" s="12" t="s">
        <v>2178</v>
      </c>
      <c r="C272" s="27" t="s">
        <v>143</v>
      </c>
      <c r="D272" s="12" t="s">
        <v>266</v>
      </c>
      <c r="E272" s="12" t="s">
        <v>814</v>
      </c>
      <c r="F272" s="17">
        <v>-4558200</v>
      </c>
      <c r="G272" s="17">
        <v>-6935.3</v>
      </c>
      <c r="H272" s="17">
        <v>-0.59</v>
      </c>
    </row>
    <row r="273" spans="2:8" s="12" customFormat="1" x14ac:dyDescent="0.25">
      <c r="B273" s="12" t="s">
        <v>2179</v>
      </c>
      <c r="C273" s="27" t="s">
        <v>143</v>
      </c>
      <c r="D273" s="12" t="s">
        <v>287</v>
      </c>
      <c r="E273" s="12" t="s">
        <v>1431</v>
      </c>
      <c r="F273" s="17">
        <v>-190800</v>
      </c>
      <c r="G273" s="17">
        <v>-6985.76</v>
      </c>
      <c r="H273" s="17">
        <v>-0.59</v>
      </c>
    </row>
    <row r="274" spans="2:8" s="12" customFormat="1" x14ac:dyDescent="0.25">
      <c r="B274" s="12" t="s">
        <v>2180</v>
      </c>
      <c r="C274" s="27" t="s">
        <v>143</v>
      </c>
      <c r="D274" s="12" t="s">
        <v>261</v>
      </c>
      <c r="E274" s="12" t="s">
        <v>469</v>
      </c>
      <c r="F274" s="17">
        <v>-79900</v>
      </c>
      <c r="G274" s="17">
        <v>-7543.92</v>
      </c>
      <c r="H274" s="17">
        <v>-0.64</v>
      </c>
    </row>
    <row r="275" spans="2:8" s="12" customFormat="1" x14ac:dyDescent="0.25">
      <c r="B275" s="12" t="s">
        <v>2181</v>
      </c>
      <c r="C275" s="27" t="s">
        <v>143</v>
      </c>
      <c r="D275" s="12" t="s">
        <v>297</v>
      </c>
      <c r="E275" s="12" t="s">
        <v>1059</v>
      </c>
      <c r="F275" s="17">
        <v>-166800</v>
      </c>
      <c r="G275" s="17">
        <v>-7662.79</v>
      </c>
      <c r="H275" s="17">
        <v>-0.65</v>
      </c>
    </row>
    <row r="276" spans="2:8" s="12" customFormat="1" x14ac:dyDescent="0.25">
      <c r="B276" s="12" t="s">
        <v>2182</v>
      </c>
      <c r="C276" s="27" t="s">
        <v>143</v>
      </c>
      <c r="D276" s="12" t="s">
        <v>250</v>
      </c>
      <c r="E276" s="12" t="s">
        <v>712</v>
      </c>
      <c r="F276" s="17">
        <v>-3120000</v>
      </c>
      <c r="G276" s="17">
        <v>-7729.8</v>
      </c>
      <c r="H276" s="17">
        <v>-0.65</v>
      </c>
    </row>
    <row r="277" spans="2:8" s="12" customFormat="1" x14ac:dyDescent="0.25">
      <c r="B277" s="12" t="s">
        <v>2183</v>
      </c>
      <c r="C277" s="27" t="s">
        <v>143</v>
      </c>
      <c r="D277" s="12" t="s">
        <v>253</v>
      </c>
      <c r="E277" s="12" t="s">
        <v>544</v>
      </c>
      <c r="F277" s="17">
        <v>-1228500</v>
      </c>
      <c r="G277" s="17">
        <v>-7770.26</v>
      </c>
      <c r="H277" s="17">
        <v>-0.66</v>
      </c>
    </row>
    <row r="278" spans="2:8" s="12" customFormat="1" x14ac:dyDescent="0.25">
      <c r="B278" s="12" t="s">
        <v>2184</v>
      </c>
      <c r="C278" s="27" t="s">
        <v>143</v>
      </c>
      <c r="D278" s="12" t="s">
        <v>266</v>
      </c>
      <c r="E278" s="12" t="s">
        <v>453</v>
      </c>
      <c r="F278" s="17">
        <v>-1663200</v>
      </c>
      <c r="G278" s="17">
        <v>-8192.92</v>
      </c>
      <c r="H278" s="17">
        <v>-0.69</v>
      </c>
    </row>
    <row r="279" spans="2:8" s="12" customFormat="1" x14ac:dyDescent="0.25">
      <c r="B279" s="12" t="s">
        <v>2185</v>
      </c>
      <c r="C279" s="27" t="s">
        <v>143</v>
      </c>
      <c r="D279" s="12" t="s">
        <v>297</v>
      </c>
      <c r="E279" s="12" t="s">
        <v>775</v>
      </c>
      <c r="F279" s="17">
        <v>-144750</v>
      </c>
      <c r="G279" s="17">
        <v>-8293.89</v>
      </c>
      <c r="H279" s="17">
        <v>-0.7</v>
      </c>
    </row>
    <row r="280" spans="2:8" s="12" customFormat="1" x14ac:dyDescent="0.25">
      <c r="B280" s="12" t="s">
        <v>1867</v>
      </c>
      <c r="C280" s="27" t="s">
        <v>143</v>
      </c>
      <c r="D280" s="12" t="s">
        <v>272</v>
      </c>
      <c r="E280" s="12" t="s">
        <v>450</v>
      </c>
      <c r="F280" s="17">
        <v>-602800</v>
      </c>
      <c r="G280" s="17">
        <v>-8692.98</v>
      </c>
      <c r="H280" s="17">
        <v>-0.73</v>
      </c>
    </row>
    <row r="281" spans="2:8" s="12" customFormat="1" x14ac:dyDescent="0.25">
      <c r="B281" s="12" t="s">
        <v>2186</v>
      </c>
      <c r="C281" s="27" t="s">
        <v>143</v>
      </c>
      <c r="D281" s="12" t="s">
        <v>270</v>
      </c>
      <c r="E281" s="12" t="s">
        <v>630</v>
      </c>
      <c r="F281" s="17">
        <v>-35000</v>
      </c>
      <c r="G281" s="17">
        <v>-8712.69</v>
      </c>
      <c r="H281" s="17">
        <v>-0.74</v>
      </c>
    </row>
    <row r="282" spans="2:8" s="12" customFormat="1" x14ac:dyDescent="0.25">
      <c r="B282" s="12" t="s">
        <v>2187</v>
      </c>
      <c r="C282" s="27" t="s">
        <v>143</v>
      </c>
      <c r="D282" s="12" t="s">
        <v>275</v>
      </c>
      <c r="E282" s="12" t="s">
        <v>888</v>
      </c>
      <c r="F282" s="17">
        <v>-866700</v>
      </c>
      <c r="G282" s="17">
        <v>-8738.07</v>
      </c>
      <c r="H282" s="17">
        <v>-0.74</v>
      </c>
    </row>
    <row r="283" spans="2:8" s="12" customFormat="1" x14ac:dyDescent="0.25">
      <c r="B283" s="12" t="s">
        <v>2188</v>
      </c>
      <c r="C283" s="27" t="s">
        <v>143</v>
      </c>
      <c r="D283" s="12" t="s">
        <v>825</v>
      </c>
      <c r="E283" s="12" t="s">
        <v>826</v>
      </c>
      <c r="F283" s="17">
        <v>-263400</v>
      </c>
      <c r="G283" s="17">
        <v>-9034.09</v>
      </c>
      <c r="H283" s="17">
        <v>-0.76</v>
      </c>
    </row>
    <row r="284" spans="2:8" s="12" customFormat="1" x14ac:dyDescent="0.25">
      <c r="B284" s="12" t="s">
        <v>1879</v>
      </c>
      <c r="C284" s="27" t="s">
        <v>143</v>
      </c>
      <c r="D284" s="12" t="s">
        <v>549</v>
      </c>
      <c r="E284" s="12" t="s">
        <v>550</v>
      </c>
      <c r="F284" s="17">
        <v>-1302000</v>
      </c>
      <c r="G284" s="17">
        <v>-9045.65</v>
      </c>
      <c r="H284" s="17">
        <v>-0.76</v>
      </c>
    </row>
    <row r="285" spans="2:8" s="12" customFormat="1" x14ac:dyDescent="0.25">
      <c r="B285" s="12" t="s">
        <v>1856</v>
      </c>
      <c r="C285" s="27" t="s">
        <v>143</v>
      </c>
      <c r="D285" s="12" t="s">
        <v>447</v>
      </c>
      <c r="E285" s="12" t="s">
        <v>614</v>
      </c>
      <c r="F285" s="17">
        <v>-4070000</v>
      </c>
      <c r="G285" s="17">
        <v>-9169.7099999999991</v>
      </c>
      <c r="H285" s="17">
        <v>-0.78</v>
      </c>
    </row>
    <row r="286" spans="2:8" s="12" customFormat="1" x14ac:dyDescent="0.25">
      <c r="B286" s="12" t="s">
        <v>2189</v>
      </c>
      <c r="C286" s="27" t="s">
        <v>143</v>
      </c>
      <c r="D286" s="12" t="s">
        <v>278</v>
      </c>
      <c r="E286" s="12" t="s">
        <v>599</v>
      </c>
      <c r="F286" s="17">
        <v>-3097500</v>
      </c>
      <c r="G286" s="17">
        <v>-9312.6299999999992</v>
      </c>
      <c r="H286" s="17">
        <v>-0.79</v>
      </c>
    </row>
    <row r="287" spans="2:8" s="12" customFormat="1" x14ac:dyDescent="0.25">
      <c r="B287" s="12" t="s">
        <v>2190</v>
      </c>
      <c r="C287" s="27" t="s">
        <v>143</v>
      </c>
      <c r="D287" s="12" t="s">
        <v>421</v>
      </c>
      <c r="E287" s="12" t="s">
        <v>426</v>
      </c>
      <c r="F287" s="17">
        <v>-1007475</v>
      </c>
      <c r="G287" s="17">
        <v>-9317.1299999999992</v>
      </c>
      <c r="H287" s="17">
        <v>-0.79</v>
      </c>
    </row>
    <row r="288" spans="2:8" s="12" customFormat="1" x14ac:dyDescent="0.25">
      <c r="B288" s="12" t="s">
        <v>1870</v>
      </c>
      <c r="C288" s="27" t="s">
        <v>143</v>
      </c>
      <c r="D288" s="12" t="s">
        <v>144</v>
      </c>
      <c r="E288" s="12" t="s">
        <v>146</v>
      </c>
      <c r="F288" s="17">
        <v>-254625</v>
      </c>
      <c r="G288" s="17">
        <v>-9427.6200000000008</v>
      </c>
      <c r="H288" s="17">
        <v>-0.8</v>
      </c>
    </row>
    <row r="289" spans="2:8" s="12" customFormat="1" x14ac:dyDescent="0.25">
      <c r="B289" s="12" t="s">
        <v>2191</v>
      </c>
      <c r="C289" s="27" t="s">
        <v>143</v>
      </c>
      <c r="D289" s="12" t="s">
        <v>433</v>
      </c>
      <c r="E289" s="12" t="s">
        <v>827</v>
      </c>
      <c r="F289" s="17">
        <v>-181600</v>
      </c>
      <c r="G289" s="17">
        <v>-9470.17</v>
      </c>
      <c r="H289" s="17">
        <v>-0.8</v>
      </c>
    </row>
    <row r="290" spans="2:8" s="12" customFormat="1" x14ac:dyDescent="0.25">
      <c r="B290" s="12" t="s">
        <v>2192</v>
      </c>
      <c r="C290" s="27" t="s">
        <v>143</v>
      </c>
      <c r="D290" s="12" t="s">
        <v>285</v>
      </c>
      <c r="E290" s="12" t="s">
        <v>734</v>
      </c>
      <c r="F290" s="17">
        <v>-1764000</v>
      </c>
      <c r="G290" s="17">
        <v>-9559.1200000000008</v>
      </c>
      <c r="H290" s="17">
        <v>-0.81</v>
      </c>
    </row>
    <row r="291" spans="2:8" s="12" customFormat="1" x14ac:dyDescent="0.25">
      <c r="B291" s="12" t="s">
        <v>1872</v>
      </c>
      <c r="C291" s="27" t="s">
        <v>143</v>
      </c>
      <c r="D291" s="12" t="s">
        <v>285</v>
      </c>
      <c r="E291" s="12" t="s">
        <v>423</v>
      </c>
      <c r="F291" s="17">
        <v>-143500</v>
      </c>
      <c r="G291" s="17">
        <v>-9642.27</v>
      </c>
      <c r="H291" s="17">
        <v>-0.82</v>
      </c>
    </row>
    <row r="292" spans="2:8" s="12" customFormat="1" x14ac:dyDescent="0.25">
      <c r="B292" s="12" t="s">
        <v>2193</v>
      </c>
      <c r="C292" s="27" t="s">
        <v>143</v>
      </c>
      <c r="D292" s="12" t="s">
        <v>285</v>
      </c>
      <c r="E292" s="12" t="s">
        <v>735</v>
      </c>
      <c r="F292" s="17">
        <v>-2104125</v>
      </c>
      <c r="G292" s="17">
        <v>-10441.719999999999</v>
      </c>
      <c r="H292" s="17">
        <v>-0.88</v>
      </c>
    </row>
    <row r="293" spans="2:8" s="12" customFormat="1" x14ac:dyDescent="0.25">
      <c r="B293" s="12" t="s">
        <v>2194</v>
      </c>
      <c r="C293" s="27" t="s">
        <v>143</v>
      </c>
      <c r="D293" s="12" t="s">
        <v>433</v>
      </c>
      <c r="E293" s="12" t="s">
        <v>434</v>
      </c>
      <c r="F293" s="17">
        <v>-456800</v>
      </c>
      <c r="G293" s="17">
        <v>-10850.14</v>
      </c>
      <c r="H293" s="17">
        <v>-0.92</v>
      </c>
    </row>
    <row r="294" spans="2:8" s="12" customFormat="1" x14ac:dyDescent="0.25">
      <c r="B294" s="12" t="s">
        <v>2195</v>
      </c>
      <c r="C294" s="27" t="s">
        <v>143</v>
      </c>
      <c r="D294" s="12" t="s">
        <v>549</v>
      </c>
      <c r="E294" s="12" t="s">
        <v>671</v>
      </c>
      <c r="F294" s="17">
        <v>-5673750</v>
      </c>
      <c r="G294" s="17">
        <v>-10938.99</v>
      </c>
      <c r="H294" s="17">
        <v>-0.92</v>
      </c>
    </row>
    <row r="295" spans="2:8" s="12" customFormat="1" x14ac:dyDescent="0.25">
      <c r="B295" s="12" t="s">
        <v>2196</v>
      </c>
      <c r="C295" s="27" t="s">
        <v>143</v>
      </c>
      <c r="D295" s="12" t="s">
        <v>309</v>
      </c>
      <c r="E295" s="12" t="s">
        <v>473</v>
      </c>
      <c r="F295" s="17">
        <v>-3699000</v>
      </c>
      <c r="G295" s="17">
        <v>-11056.31</v>
      </c>
      <c r="H295" s="17">
        <v>-0.93</v>
      </c>
    </row>
    <row r="296" spans="2:8" s="12" customFormat="1" x14ac:dyDescent="0.25">
      <c r="B296" s="12" t="s">
        <v>2197</v>
      </c>
      <c r="C296" s="27" t="s">
        <v>143</v>
      </c>
      <c r="D296" s="12" t="s">
        <v>304</v>
      </c>
      <c r="E296" s="12" t="s">
        <v>860</v>
      </c>
      <c r="F296" s="17">
        <v>-7395000</v>
      </c>
      <c r="G296" s="17">
        <v>-11144.27</v>
      </c>
      <c r="H296" s="17">
        <v>-0.94</v>
      </c>
    </row>
    <row r="297" spans="2:8" s="12" customFormat="1" x14ac:dyDescent="0.25">
      <c r="B297" s="12" t="s">
        <v>1877</v>
      </c>
      <c r="C297" s="27" t="s">
        <v>143</v>
      </c>
      <c r="D297" s="12" t="s">
        <v>250</v>
      </c>
      <c r="E297" s="12" t="s">
        <v>252</v>
      </c>
      <c r="F297" s="17">
        <v>-987700</v>
      </c>
      <c r="G297" s="17">
        <v>-11153.11</v>
      </c>
      <c r="H297" s="17">
        <v>-0.94</v>
      </c>
    </row>
    <row r="298" spans="2:8" s="12" customFormat="1" x14ac:dyDescent="0.25">
      <c r="B298" s="12" t="s">
        <v>1871</v>
      </c>
      <c r="C298" s="27" t="s">
        <v>143</v>
      </c>
      <c r="D298" s="12" t="s">
        <v>261</v>
      </c>
      <c r="E298" s="12" t="s">
        <v>262</v>
      </c>
      <c r="F298" s="17">
        <v>-354900</v>
      </c>
      <c r="G298" s="17">
        <v>-11585.18</v>
      </c>
      <c r="H298" s="17">
        <v>-0.98</v>
      </c>
    </row>
    <row r="299" spans="2:8" s="12" customFormat="1" x14ac:dyDescent="0.25">
      <c r="B299" s="12" t="s">
        <v>1439</v>
      </c>
      <c r="C299" s="27" t="s">
        <v>143</v>
      </c>
      <c r="D299" s="12" t="s">
        <v>250</v>
      </c>
      <c r="E299" s="12" t="s">
        <v>1430</v>
      </c>
      <c r="F299" s="17">
        <v>-9328000</v>
      </c>
      <c r="G299" s="17">
        <v>-11995.81</v>
      </c>
      <c r="H299" s="17">
        <v>-1.01</v>
      </c>
    </row>
    <row r="300" spans="2:8" s="12" customFormat="1" x14ac:dyDescent="0.25">
      <c r="B300" s="12" t="s">
        <v>1874</v>
      </c>
      <c r="C300" s="27" t="s">
        <v>143</v>
      </c>
      <c r="D300" s="12" t="s">
        <v>335</v>
      </c>
      <c r="E300" s="12" t="s">
        <v>695</v>
      </c>
      <c r="F300" s="17">
        <v>-1560075</v>
      </c>
      <c r="G300" s="17">
        <v>-12844.88</v>
      </c>
      <c r="H300" s="17">
        <v>-1.0900000000000001</v>
      </c>
    </row>
    <row r="301" spans="2:8" s="12" customFormat="1" x14ac:dyDescent="0.25">
      <c r="B301" s="12" t="s">
        <v>2198</v>
      </c>
      <c r="C301" s="27" t="s">
        <v>143</v>
      </c>
      <c r="D301" s="12" t="s">
        <v>455</v>
      </c>
      <c r="E301" s="12" t="s">
        <v>1231</v>
      </c>
      <c r="F301" s="17">
        <v>-266400</v>
      </c>
      <c r="G301" s="17">
        <v>-13383</v>
      </c>
      <c r="H301" s="17">
        <v>-1.1299999999999999</v>
      </c>
    </row>
    <row r="302" spans="2:8" s="12" customFormat="1" x14ac:dyDescent="0.25">
      <c r="B302" s="12" t="s">
        <v>1978</v>
      </c>
      <c r="C302" s="27" t="s">
        <v>143</v>
      </c>
      <c r="D302" s="12" t="s">
        <v>256</v>
      </c>
      <c r="E302" s="12" t="s">
        <v>257</v>
      </c>
      <c r="F302" s="17">
        <v>-3243200</v>
      </c>
      <c r="G302" s="17">
        <v>-13670.09</v>
      </c>
      <c r="H302" s="17">
        <v>-1.1599999999999999</v>
      </c>
    </row>
    <row r="303" spans="2:8" s="12" customFormat="1" x14ac:dyDescent="0.25">
      <c r="B303" s="12" t="s">
        <v>2199</v>
      </c>
      <c r="C303" s="27" t="s">
        <v>143</v>
      </c>
      <c r="D303" s="12" t="s">
        <v>324</v>
      </c>
      <c r="E303" s="12" t="s">
        <v>776</v>
      </c>
      <c r="F303" s="17">
        <v>-1356250</v>
      </c>
      <c r="G303" s="17">
        <v>-13913.77</v>
      </c>
      <c r="H303" s="17">
        <v>-1.18</v>
      </c>
    </row>
    <row r="304" spans="2:8" s="12" customFormat="1" x14ac:dyDescent="0.25">
      <c r="B304" s="12" t="s">
        <v>2200</v>
      </c>
      <c r="C304" s="27" t="s">
        <v>143</v>
      </c>
      <c r="D304" s="12" t="s">
        <v>392</v>
      </c>
      <c r="E304" s="12" t="s">
        <v>669</v>
      </c>
      <c r="F304" s="17">
        <v>-8824000</v>
      </c>
      <c r="G304" s="17">
        <v>-14109.58</v>
      </c>
      <c r="H304" s="17">
        <v>-1.19</v>
      </c>
    </row>
    <row r="305" spans="2:8" s="12" customFormat="1" x14ac:dyDescent="0.25">
      <c r="B305" s="12" t="s">
        <v>2201</v>
      </c>
      <c r="C305" s="27" t="s">
        <v>143</v>
      </c>
      <c r="D305" s="12" t="s">
        <v>295</v>
      </c>
      <c r="E305" s="12" t="s">
        <v>308</v>
      </c>
      <c r="F305" s="17">
        <v>-2644400</v>
      </c>
      <c r="G305" s="17">
        <v>-14583.87</v>
      </c>
      <c r="H305" s="17">
        <v>-1.23</v>
      </c>
    </row>
    <row r="306" spans="2:8" s="12" customFormat="1" x14ac:dyDescent="0.25">
      <c r="B306" s="12" t="s">
        <v>2202</v>
      </c>
      <c r="C306" s="27" t="s">
        <v>143</v>
      </c>
      <c r="D306" s="12" t="s">
        <v>253</v>
      </c>
      <c r="E306" s="12" t="s">
        <v>457</v>
      </c>
      <c r="F306" s="17">
        <v>-9369750</v>
      </c>
      <c r="G306" s="17">
        <v>-15352.34</v>
      </c>
      <c r="H306" s="17">
        <v>-1.3</v>
      </c>
    </row>
    <row r="307" spans="2:8" s="12" customFormat="1" x14ac:dyDescent="0.25">
      <c r="B307" s="12" t="s">
        <v>2203</v>
      </c>
      <c r="C307" s="27" t="s">
        <v>143</v>
      </c>
      <c r="D307" s="12" t="s">
        <v>272</v>
      </c>
      <c r="E307" s="12" t="s">
        <v>621</v>
      </c>
      <c r="F307" s="17">
        <v>-18258750</v>
      </c>
      <c r="G307" s="17">
        <v>-15583.84</v>
      </c>
      <c r="H307" s="17">
        <v>-1.32</v>
      </c>
    </row>
    <row r="308" spans="2:8" s="12" customFormat="1" x14ac:dyDescent="0.25">
      <c r="B308" s="12" t="s">
        <v>2028</v>
      </c>
      <c r="C308" s="27" t="s">
        <v>143</v>
      </c>
      <c r="D308" s="12" t="s">
        <v>328</v>
      </c>
      <c r="E308" s="12" t="s">
        <v>539</v>
      </c>
      <c r="F308" s="17">
        <v>-3776625</v>
      </c>
      <c r="G308" s="17">
        <v>-16596.38</v>
      </c>
      <c r="H308" s="17">
        <v>-1.4</v>
      </c>
    </row>
    <row r="309" spans="2:8" s="12" customFormat="1" x14ac:dyDescent="0.25">
      <c r="B309" s="12" t="s">
        <v>904</v>
      </c>
      <c r="C309" s="27" t="s">
        <v>143</v>
      </c>
      <c r="D309" s="12" t="s">
        <v>250</v>
      </c>
      <c r="E309" s="12" t="s">
        <v>420</v>
      </c>
      <c r="F309" s="17">
        <v>-2014500</v>
      </c>
      <c r="G309" s="17">
        <v>-16877.48</v>
      </c>
      <c r="H309" s="17">
        <v>-1.43</v>
      </c>
    </row>
    <row r="310" spans="2:8" s="12" customFormat="1" x14ac:dyDescent="0.25">
      <c r="B310" s="12" t="s">
        <v>2021</v>
      </c>
      <c r="C310" s="27" t="s">
        <v>143</v>
      </c>
      <c r="D310" s="12" t="s">
        <v>144</v>
      </c>
      <c r="E310" s="12" t="s">
        <v>429</v>
      </c>
      <c r="F310" s="17">
        <v>-1474550</v>
      </c>
      <c r="G310" s="17">
        <v>-19644.689999999999</v>
      </c>
      <c r="H310" s="17">
        <v>-1.66</v>
      </c>
    </row>
    <row r="311" spans="2:8" s="12" customFormat="1" x14ac:dyDescent="0.25">
      <c r="B311" s="12" t="s">
        <v>2204</v>
      </c>
      <c r="C311" s="27" t="s">
        <v>143</v>
      </c>
      <c r="D311" s="12" t="s">
        <v>421</v>
      </c>
      <c r="E311" s="12" t="s">
        <v>658</v>
      </c>
      <c r="F311" s="17">
        <v>-216875</v>
      </c>
      <c r="G311" s="17">
        <v>-19647.25</v>
      </c>
      <c r="H311" s="17">
        <v>-1.66</v>
      </c>
    </row>
    <row r="312" spans="2:8" s="12" customFormat="1" x14ac:dyDescent="0.25">
      <c r="B312" s="12" t="s">
        <v>2205</v>
      </c>
      <c r="C312" s="27" t="s">
        <v>143</v>
      </c>
      <c r="D312" s="12" t="s">
        <v>534</v>
      </c>
      <c r="E312" s="12" t="s">
        <v>535</v>
      </c>
      <c r="F312" s="17">
        <v>-4402200</v>
      </c>
      <c r="G312" s="17">
        <v>-19913.349999999999</v>
      </c>
      <c r="H312" s="17">
        <v>-1.68</v>
      </c>
    </row>
    <row r="313" spans="2:8" s="12" customFormat="1" x14ac:dyDescent="0.25">
      <c r="B313" s="12" t="s">
        <v>1881</v>
      </c>
      <c r="C313" s="27" t="s">
        <v>143</v>
      </c>
      <c r="D313" s="12" t="s">
        <v>250</v>
      </c>
      <c r="E313" s="12" t="s">
        <v>258</v>
      </c>
      <c r="F313" s="17">
        <v>-1764375</v>
      </c>
      <c r="G313" s="17">
        <v>-20686.41</v>
      </c>
      <c r="H313" s="17">
        <v>-1.75</v>
      </c>
    </row>
    <row r="314" spans="2:8" s="12" customFormat="1" x14ac:dyDescent="0.25">
      <c r="B314" s="12" t="s">
        <v>1440</v>
      </c>
      <c r="C314" s="27" t="s">
        <v>143</v>
      </c>
      <c r="D314" s="12" t="s">
        <v>250</v>
      </c>
      <c r="E314" s="12" t="s">
        <v>880</v>
      </c>
      <c r="F314" s="17">
        <v>-7882875</v>
      </c>
      <c r="G314" s="17">
        <v>-21039.39</v>
      </c>
      <c r="H314" s="17">
        <v>-1.78</v>
      </c>
    </row>
    <row r="315" spans="2:8" s="12" customFormat="1" x14ac:dyDescent="0.25">
      <c r="B315" s="12" t="s">
        <v>2206</v>
      </c>
      <c r="C315" s="27" t="s">
        <v>143</v>
      </c>
      <c r="D315" s="12" t="s">
        <v>455</v>
      </c>
      <c r="E315" s="12" t="s">
        <v>456</v>
      </c>
      <c r="F315" s="17">
        <v>-7073700</v>
      </c>
      <c r="G315" s="17">
        <v>-21051.33</v>
      </c>
      <c r="H315" s="17">
        <v>-1.78</v>
      </c>
    </row>
    <row r="316" spans="2:8" s="12" customFormat="1" x14ac:dyDescent="0.25">
      <c r="B316" s="12" t="s">
        <v>2128</v>
      </c>
      <c r="C316" s="27" t="s">
        <v>143</v>
      </c>
      <c r="D316" s="12" t="s">
        <v>315</v>
      </c>
      <c r="E316" s="12" t="s">
        <v>585</v>
      </c>
      <c r="F316" s="17">
        <v>-158280000</v>
      </c>
      <c r="G316" s="17">
        <v>-24375.119999999999</v>
      </c>
      <c r="H316" s="17">
        <v>-2.06</v>
      </c>
    </row>
    <row r="317" spans="2:8" s="12" customFormat="1" x14ac:dyDescent="0.25">
      <c r="B317" s="12" t="s">
        <v>1865</v>
      </c>
      <c r="C317" s="27" t="s">
        <v>143</v>
      </c>
      <c r="D317" s="12" t="s">
        <v>250</v>
      </c>
      <c r="E317" s="12" t="s">
        <v>432</v>
      </c>
      <c r="F317" s="17">
        <v>-1843500</v>
      </c>
      <c r="G317" s="17">
        <v>-27126.18</v>
      </c>
      <c r="H317" s="17">
        <v>-2.29</v>
      </c>
    </row>
    <row r="318" spans="2:8" s="12" customFormat="1" x14ac:dyDescent="0.25">
      <c r="B318" s="12" t="s">
        <v>1868</v>
      </c>
      <c r="C318" s="27" t="s">
        <v>143</v>
      </c>
      <c r="D318" s="12" t="s">
        <v>253</v>
      </c>
      <c r="E318" s="12" t="s">
        <v>254</v>
      </c>
      <c r="F318" s="17">
        <v>-1401500</v>
      </c>
      <c r="G318" s="17">
        <v>-40375.81</v>
      </c>
      <c r="H318" s="17">
        <v>-3.41</v>
      </c>
    </row>
    <row r="319" spans="2:8" s="12" customFormat="1" x14ac:dyDescent="0.25">
      <c r="B319" s="12" t="s">
        <v>1878</v>
      </c>
      <c r="C319" s="27" t="s">
        <v>143</v>
      </c>
      <c r="D319" s="12" t="s">
        <v>250</v>
      </c>
      <c r="E319" s="12" t="s">
        <v>251</v>
      </c>
      <c r="F319" s="17">
        <v>-3995200</v>
      </c>
      <c r="G319" s="17">
        <v>-61516.09</v>
      </c>
      <c r="H319" s="17">
        <v>-5.2</v>
      </c>
    </row>
    <row r="320" spans="2:8" s="12" customFormat="1" x14ac:dyDescent="0.25">
      <c r="B320" s="11" t="s">
        <v>155</v>
      </c>
      <c r="C320" s="62"/>
      <c r="D320" s="11"/>
      <c r="E320" s="11"/>
      <c r="F320" s="60"/>
      <c r="G320" s="60">
        <f>SUM(G12:G165)</f>
        <v>900428.64000000048</v>
      </c>
      <c r="H320" s="60">
        <f>SUM(H12:H165)</f>
        <v>76.140000000000029</v>
      </c>
    </row>
    <row r="321" spans="2:8" s="12" customFormat="1" x14ac:dyDescent="0.25">
      <c r="B321" s="11" t="s">
        <v>793</v>
      </c>
      <c r="C321" s="27"/>
      <c r="F321" s="17"/>
      <c r="G321" s="17"/>
      <c r="H321" s="17"/>
    </row>
    <row r="322" spans="2:8" s="12" customFormat="1" x14ac:dyDescent="0.25">
      <c r="B322" s="12" t="s">
        <v>18</v>
      </c>
      <c r="C322" s="27" t="s">
        <v>143</v>
      </c>
      <c r="D322" s="12" t="s">
        <v>794</v>
      </c>
      <c r="E322" s="12" t="s">
        <v>1212</v>
      </c>
      <c r="F322" s="17">
        <v>3052828.9959999998</v>
      </c>
      <c r="G322" s="17">
        <v>135007.09</v>
      </c>
      <c r="H322" s="17">
        <v>11.41</v>
      </c>
    </row>
    <row r="323" spans="2:8" s="12" customFormat="1" x14ac:dyDescent="0.25">
      <c r="B323" s="12" t="s">
        <v>32</v>
      </c>
      <c r="C323" s="27" t="s">
        <v>143</v>
      </c>
      <c r="D323" s="12" t="s">
        <v>794</v>
      </c>
      <c r="E323" s="12" t="s">
        <v>906</v>
      </c>
      <c r="F323" s="17">
        <v>435755.16499999998</v>
      </c>
      <c r="G323" s="17">
        <v>16197.1</v>
      </c>
      <c r="H323" s="17">
        <v>1.37</v>
      </c>
    </row>
    <row r="324" spans="2:8" s="12" customFormat="1" x14ac:dyDescent="0.25">
      <c r="B324" s="11" t="s">
        <v>155</v>
      </c>
      <c r="C324" s="62"/>
      <c r="D324" s="11"/>
      <c r="E324" s="11"/>
      <c r="F324" s="60"/>
      <c r="G324" s="60">
        <f>SUM(G321:G323)</f>
        <v>151204.19</v>
      </c>
      <c r="H324" s="60">
        <f>SUM(H321:H323)</f>
        <v>12.780000000000001</v>
      </c>
    </row>
    <row r="325" spans="2:8" s="12" customFormat="1" x14ac:dyDescent="0.25">
      <c r="B325" s="74" t="s">
        <v>137</v>
      </c>
      <c r="C325" s="75" t="s">
        <v>138</v>
      </c>
      <c r="D325" s="74" t="s">
        <v>217</v>
      </c>
      <c r="E325" s="74" t="s">
        <v>140</v>
      </c>
      <c r="F325" s="73" t="s">
        <v>149</v>
      </c>
      <c r="G325" s="73" t="s">
        <v>150</v>
      </c>
      <c r="H325" s="73" t="s">
        <v>151</v>
      </c>
    </row>
    <row r="326" spans="2:8" s="12" customFormat="1" x14ac:dyDescent="0.25">
      <c r="B326" s="11" t="s">
        <v>218</v>
      </c>
      <c r="C326" s="27"/>
      <c r="F326" s="17"/>
      <c r="G326" s="17"/>
      <c r="H326" s="17"/>
    </row>
    <row r="327" spans="2:8" s="12" customFormat="1" x14ac:dyDescent="0.25">
      <c r="B327" s="11" t="s">
        <v>142</v>
      </c>
      <c r="C327" s="27"/>
      <c r="F327" s="17"/>
      <c r="G327" s="17"/>
      <c r="H327" s="17"/>
    </row>
    <row r="328" spans="2:8" s="12" customFormat="1" x14ac:dyDescent="0.25">
      <c r="B328" s="11" t="s">
        <v>600</v>
      </c>
      <c r="C328" s="27"/>
      <c r="F328" s="17"/>
      <c r="G328" s="17"/>
      <c r="H328" s="17"/>
    </row>
    <row r="329" spans="2:8" s="12" customFormat="1" x14ac:dyDescent="0.25">
      <c r="B329" s="12" t="s">
        <v>2207</v>
      </c>
      <c r="C329" s="27">
        <v>8.2799999999999994</v>
      </c>
      <c r="D329" s="12" t="s">
        <v>519</v>
      </c>
      <c r="E329" s="12" t="s">
        <v>1441</v>
      </c>
      <c r="F329" s="17">
        <v>1250</v>
      </c>
      <c r="G329" s="17">
        <v>12498.26</v>
      </c>
      <c r="H329" s="17">
        <v>1.06</v>
      </c>
    </row>
    <row r="330" spans="2:8" s="12" customFormat="1" x14ac:dyDescent="0.25">
      <c r="B330" s="12" t="s">
        <v>2208</v>
      </c>
      <c r="C330" s="27">
        <v>7.84</v>
      </c>
      <c r="D330" s="12" t="s">
        <v>519</v>
      </c>
      <c r="E330" s="12" t="s">
        <v>1442</v>
      </c>
      <c r="F330" s="17">
        <v>5000</v>
      </c>
      <c r="G330" s="17">
        <v>5003.2299999999996</v>
      </c>
      <c r="H330" s="17">
        <v>0.42</v>
      </c>
    </row>
    <row r="331" spans="2:8" s="12" customFormat="1" x14ac:dyDescent="0.25">
      <c r="B331" s="12" t="s">
        <v>2209</v>
      </c>
      <c r="C331" s="27">
        <v>8.24</v>
      </c>
      <c r="D331" s="12" t="s">
        <v>519</v>
      </c>
      <c r="E331" s="12" t="s">
        <v>1443</v>
      </c>
      <c r="F331" s="17">
        <v>500</v>
      </c>
      <c r="G331" s="17">
        <v>4956.55</v>
      </c>
      <c r="H331" s="17">
        <v>0.42</v>
      </c>
    </row>
    <row r="332" spans="2:8" s="12" customFormat="1" x14ac:dyDescent="0.25">
      <c r="B332" s="12" t="s">
        <v>2210</v>
      </c>
      <c r="C332" s="27">
        <v>7.89</v>
      </c>
      <c r="D332" s="12" t="s">
        <v>508</v>
      </c>
      <c r="E332" s="12" t="s">
        <v>1444</v>
      </c>
      <c r="F332" s="17">
        <v>350</v>
      </c>
      <c r="G332" s="17">
        <v>3479.5</v>
      </c>
      <c r="H332" s="17">
        <v>0.28999999999999998</v>
      </c>
    </row>
    <row r="333" spans="2:8" s="12" customFormat="1" x14ac:dyDescent="0.25">
      <c r="B333" s="12" t="s">
        <v>2211</v>
      </c>
      <c r="C333" s="27">
        <v>8.2799999999999994</v>
      </c>
      <c r="D333" s="12" t="s">
        <v>519</v>
      </c>
      <c r="E333" s="12" t="s">
        <v>1445</v>
      </c>
      <c r="F333" s="17">
        <v>250</v>
      </c>
      <c r="G333" s="17">
        <v>2500.46</v>
      </c>
      <c r="H333" s="17">
        <v>0.21</v>
      </c>
    </row>
    <row r="334" spans="2:8" s="12" customFormat="1" x14ac:dyDescent="0.25">
      <c r="B334" s="12" t="s">
        <v>2212</v>
      </c>
      <c r="C334" s="27">
        <v>7.76</v>
      </c>
      <c r="D334" s="12" t="s">
        <v>508</v>
      </c>
      <c r="E334" s="12" t="s">
        <v>1446</v>
      </c>
      <c r="F334" s="17">
        <v>250</v>
      </c>
      <c r="G334" s="17">
        <v>2480.36</v>
      </c>
      <c r="H334" s="17">
        <v>0.21</v>
      </c>
    </row>
    <row r="335" spans="2:8" s="12" customFormat="1" x14ac:dyDescent="0.25">
      <c r="B335" s="12" t="s">
        <v>1447</v>
      </c>
      <c r="C335" s="27">
        <v>7.65</v>
      </c>
      <c r="D335" s="12" t="s">
        <v>508</v>
      </c>
      <c r="E335" s="12" t="s">
        <v>1448</v>
      </c>
      <c r="F335" s="17">
        <v>250</v>
      </c>
      <c r="G335" s="17">
        <v>2459.5100000000002</v>
      </c>
      <c r="H335" s="17">
        <v>0.21</v>
      </c>
    </row>
    <row r="336" spans="2:8" s="12" customFormat="1" x14ac:dyDescent="0.25">
      <c r="B336" s="11" t="s">
        <v>525</v>
      </c>
      <c r="C336" s="62"/>
      <c r="D336" s="11"/>
      <c r="E336" s="11"/>
      <c r="F336" s="60"/>
      <c r="G336" s="60">
        <f>SUM(G325:G335)</f>
        <v>33377.869999999995</v>
      </c>
      <c r="H336" s="60">
        <f>SUM(H325:H335)</f>
        <v>2.82</v>
      </c>
    </row>
    <row r="337" spans="2:8" s="12" customFormat="1" x14ac:dyDescent="0.25">
      <c r="B337" s="11" t="s">
        <v>223</v>
      </c>
      <c r="C337" s="27"/>
      <c r="F337" s="17"/>
      <c r="G337" s="17"/>
      <c r="H337" s="17"/>
    </row>
    <row r="338" spans="2:8" s="12" customFormat="1" x14ac:dyDescent="0.25">
      <c r="B338" s="12" t="s">
        <v>2213</v>
      </c>
      <c r="C338" s="27">
        <v>8.1300000000000008</v>
      </c>
      <c r="D338" s="12" t="s">
        <v>225</v>
      </c>
      <c r="E338" s="12" t="s">
        <v>1449</v>
      </c>
      <c r="F338" s="17">
        <v>4500</v>
      </c>
      <c r="G338" s="17">
        <v>21371.81</v>
      </c>
      <c r="H338" s="17">
        <v>1.81</v>
      </c>
    </row>
    <row r="339" spans="2:8" s="12" customFormat="1" x14ac:dyDescent="0.25">
      <c r="B339" s="12" t="s">
        <v>2214</v>
      </c>
      <c r="C339" s="27">
        <v>8.1300000000000008</v>
      </c>
      <c r="D339" s="12" t="s">
        <v>225</v>
      </c>
      <c r="E339" s="12" t="s">
        <v>1450</v>
      </c>
      <c r="F339" s="17">
        <v>3000</v>
      </c>
      <c r="G339" s="17">
        <v>14166.95</v>
      </c>
      <c r="H339" s="17">
        <v>1.2</v>
      </c>
    </row>
    <row r="340" spans="2:8" s="12" customFormat="1" x14ac:dyDescent="0.25">
      <c r="B340" s="12" t="s">
        <v>2215</v>
      </c>
      <c r="C340" s="27">
        <v>7.85</v>
      </c>
      <c r="D340" s="12" t="s">
        <v>225</v>
      </c>
      <c r="E340" s="12" t="s">
        <v>227</v>
      </c>
      <c r="F340" s="17">
        <v>2000</v>
      </c>
      <c r="G340" s="17">
        <v>9860.0400000000009</v>
      </c>
      <c r="H340" s="17">
        <v>0.83</v>
      </c>
    </row>
    <row r="341" spans="2:8" s="12" customFormat="1" x14ac:dyDescent="0.25">
      <c r="B341" s="12" t="s">
        <v>2216</v>
      </c>
      <c r="C341" s="27">
        <v>7.95</v>
      </c>
      <c r="D341" s="12" t="s">
        <v>225</v>
      </c>
      <c r="E341" s="12" t="s">
        <v>1451</v>
      </c>
      <c r="F341" s="17">
        <v>2000</v>
      </c>
      <c r="G341" s="17">
        <v>9778.5</v>
      </c>
      <c r="H341" s="17">
        <v>0.83</v>
      </c>
    </row>
    <row r="342" spans="2:8" s="12" customFormat="1" x14ac:dyDescent="0.25">
      <c r="B342" s="12" t="s">
        <v>2217</v>
      </c>
      <c r="C342" s="27">
        <v>7.81</v>
      </c>
      <c r="D342" s="12" t="s">
        <v>228</v>
      </c>
      <c r="E342" s="12" t="s">
        <v>1452</v>
      </c>
      <c r="F342" s="17">
        <v>2000</v>
      </c>
      <c r="G342" s="17">
        <v>9770.0400000000009</v>
      </c>
      <c r="H342" s="17">
        <v>0.83</v>
      </c>
    </row>
    <row r="343" spans="2:8" s="12" customFormat="1" x14ac:dyDescent="0.25">
      <c r="B343" s="12" t="s">
        <v>2218</v>
      </c>
      <c r="C343" s="27">
        <v>8.1199999999999992</v>
      </c>
      <c r="D343" s="12" t="s">
        <v>225</v>
      </c>
      <c r="E343" s="12" t="s">
        <v>1453</v>
      </c>
      <c r="F343" s="17">
        <v>2000</v>
      </c>
      <c r="G343" s="17">
        <v>9501.17</v>
      </c>
      <c r="H343" s="17">
        <v>0.8</v>
      </c>
    </row>
    <row r="344" spans="2:8" s="12" customFormat="1" x14ac:dyDescent="0.25">
      <c r="B344" s="12" t="s">
        <v>2219</v>
      </c>
      <c r="C344" s="27">
        <v>7.85</v>
      </c>
      <c r="D344" s="12" t="s">
        <v>225</v>
      </c>
      <c r="E344" s="12" t="s">
        <v>1454</v>
      </c>
      <c r="F344" s="17">
        <v>1500</v>
      </c>
      <c r="G344" s="17">
        <v>7158.23</v>
      </c>
      <c r="H344" s="17">
        <v>0.61</v>
      </c>
    </row>
    <row r="345" spans="2:8" s="12" customFormat="1" x14ac:dyDescent="0.25">
      <c r="B345" s="11" t="s">
        <v>229</v>
      </c>
      <c r="C345" s="62"/>
      <c r="D345" s="11"/>
      <c r="E345" s="11"/>
      <c r="F345" s="60"/>
      <c r="G345" s="60">
        <f>SUM(G337:G344)</f>
        <v>81606.740000000005</v>
      </c>
      <c r="H345" s="60">
        <f>SUM(H337:H344)</f>
        <v>6.91</v>
      </c>
    </row>
    <row r="346" spans="2:8" s="12" customFormat="1" x14ac:dyDescent="0.25">
      <c r="B346" s="11" t="s">
        <v>1455</v>
      </c>
      <c r="C346" s="62"/>
      <c r="D346" s="11"/>
      <c r="E346" s="11"/>
      <c r="F346" s="60"/>
      <c r="G346" s="60">
        <v>2199.19</v>
      </c>
      <c r="H346" s="60">
        <v>0.19</v>
      </c>
    </row>
    <row r="347" spans="2:8" s="12" customFormat="1" x14ac:dyDescent="0.25">
      <c r="B347" s="11" t="s">
        <v>1456</v>
      </c>
      <c r="C347" s="62"/>
      <c r="D347" s="11"/>
      <c r="E347" s="11"/>
      <c r="F347" s="60"/>
      <c r="G347" s="60">
        <v>21450.18</v>
      </c>
      <c r="H347" s="60">
        <v>1.81</v>
      </c>
    </row>
    <row r="348" spans="2:8" s="12" customFormat="1" x14ac:dyDescent="0.25">
      <c r="B348" s="11" t="s">
        <v>157</v>
      </c>
      <c r="C348" s="62"/>
      <c r="D348" s="11"/>
      <c r="E348" s="11"/>
      <c r="F348" s="60"/>
      <c r="G348" s="60">
        <v>1190266.81</v>
      </c>
      <c r="H348" s="60">
        <v>100.65</v>
      </c>
    </row>
    <row r="349" spans="2:8" s="12" customFormat="1" x14ac:dyDescent="0.25">
      <c r="B349" s="11" t="s">
        <v>158</v>
      </c>
      <c r="C349" s="62"/>
      <c r="D349" s="11"/>
      <c r="E349" s="11"/>
      <c r="F349" s="60"/>
      <c r="G349" s="60">
        <v>-7380.9182325500351</v>
      </c>
      <c r="H349" s="60">
        <v>-0.65000000000000568</v>
      </c>
    </row>
    <row r="350" spans="2:8" s="12" customFormat="1" x14ac:dyDescent="0.25">
      <c r="B350" s="11" t="s">
        <v>159</v>
      </c>
      <c r="C350" s="62"/>
      <c r="D350" s="11"/>
      <c r="E350" s="11"/>
      <c r="F350" s="60"/>
      <c r="G350" s="60">
        <v>1182885.8917674499</v>
      </c>
      <c r="H350" s="60">
        <v>100</v>
      </c>
    </row>
    <row r="351" spans="2:8" s="12" customFormat="1" x14ac:dyDescent="0.25">
      <c r="B351" s="12" t="s">
        <v>160</v>
      </c>
      <c r="C351" s="27"/>
      <c r="F351" s="17"/>
      <c r="G351" s="17"/>
      <c r="H351" s="17"/>
    </row>
    <row r="352" spans="2:8" s="12" customFormat="1" x14ac:dyDescent="0.25">
      <c r="B352" s="11" t="s">
        <v>161</v>
      </c>
      <c r="C352" s="27"/>
      <c r="F352" s="17"/>
      <c r="G352" s="17"/>
      <c r="H352" s="17"/>
    </row>
    <row r="353" spans="2:8" s="12" customFormat="1" x14ac:dyDescent="0.25">
      <c r="B353" s="11" t="s">
        <v>162</v>
      </c>
      <c r="C353" s="27" t="s">
        <v>163</v>
      </c>
      <c r="F353" s="17"/>
      <c r="G353" s="17"/>
      <c r="H353" s="17"/>
    </row>
    <row r="354" spans="2:8" s="12" customFormat="1" x14ac:dyDescent="0.25">
      <c r="B354" s="11" t="s">
        <v>166</v>
      </c>
      <c r="C354" s="27" t="s">
        <v>165</v>
      </c>
      <c r="F354" s="17"/>
      <c r="G354" s="17"/>
      <c r="H354" s="17"/>
    </row>
    <row r="355" spans="2:8" s="12" customFormat="1" x14ac:dyDescent="0.25">
      <c r="B355" s="11" t="s">
        <v>167</v>
      </c>
      <c r="C355" s="27" t="s">
        <v>165</v>
      </c>
      <c r="F355" s="17"/>
      <c r="G355" s="17"/>
      <c r="H355" s="17"/>
    </row>
    <row r="356" spans="2:8" s="12" customFormat="1" x14ac:dyDescent="0.25">
      <c r="B356" s="11" t="s">
        <v>168</v>
      </c>
      <c r="C356" s="27" t="s">
        <v>169</v>
      </c>
      <c r="F356" s="17"/>
      <c r="G356" s="17"/>
      <c r="H356" s="17"/>
    </row>
    <row r="357" spans="2:8" s="12" customFormat="1" x14ac:dyDescent="0.25">
      <c r="B357" s="11" t="s">
        <v>1457</v>
      </c>
      <c r="C357" s="62"/>
      <c r="F357" s="17"/>
      <c r="G357" s="17"/>
      <c r="H357" s="17"/>
    </row>
    <row r="358" spans="2:8" s="12" customFormat="1" x14ac:dyDescent="0.25">
      <c r="B358" s="11" t="s">
        <v>1458</v>
      </c>
      <c r="C358" s="62"/>
      <c r="F358" s="17"/>
      <c r="G358" s="17"/>
      <c r="H358" s="17"/>
    </row>
    <row r="359" spans="2:8" s="12" customFormat="1" x14ac:dyDescent="0.25">
      <c r="B359" s="11" t="s">
        <v>1459</v>
      </c>
      <c r="C359" s="62"/>
      <c r="F359" s="17"/>
      <c r="G359" s="17"/>
      <c r="H359" s="17"/>
    </row>
    <row r="360" spans="2:8" s="12" customFormat="1" x14ac:dyDescent="0.25">
      <c r="B360" s="11" t="s">
        <v>1460</v>
      </c>
      <c r="C360" s="62"/>
      <c r="F360" s="17"/>
      <c r="G360" s="17"/>
      <c r="H360" s="17"/>
    </row>
    <row r="361" spans="2:8" s="12" customFormat="1" x14ac:dyDescent="0.25">
      <c r="B361" s="11" t="s">
        <v>1461</v>
      </c>
      <c r="C361" s="62"/>
      <c r="F361" s="17"/>
      <c r="G361" s="17"/>
      <c r="H361" s="17"/>
    </row>
    <row r="362" spans="2:8" s="12" customFormat="1" x14ac:dyDescent="0.25">
      <c r="B362" s="11" t="s">
        <v>1462</v>
      </c>
      <c r="C362" s="62"/>
      <c r="F362" s="17"/>
      <c r="G362" s="17"/>
      <c r="H362" s="17"/>
    </row>
    <row r="363" spans="2:8" s="12" customFormat="1" x14ac:dyDescent="0.25">
      <c r="B363" s="11" t="s">
        <v>1463</v>
      </c>
      <c r="C363" s="62"/>
      <c r="F363" s="17"/>
      <c r="G363" s="17"/>
      <c r="H363" s="17"/>
    </row>
    <row r="364" spans="2:8" s="12" customFormat="1" x14ac:dyDescent="0.25">
      <c r="B364" s="11" t="s">
        <v>1464</v>
      </c>
      <c r="C364" s="62"/>
      <c r="F364" s="17"/>
      <c r="G364" s="17"/>
      <c r="H364" s="17"/>
    </row>
    <row r="365" spans="2:8" s="12" customFormat="1" x14ac:dyDescent="0.25">
      <c r="B365" s="11" t="s">
        <v>3508</v>
      </c>
      <c r="C365" s="62"/>
      <c r="F365" s="17"/>
      <c r="G365" s="17"/>
      <c r="H365" s="17"/>
    </row>
    <row r="366" spans="2:8" s="12" customFormat="1" x14ac:dyDescent="0.25">
      <c r="B366" s="12" t="s">
        <v>174</v>
      </c>
      <c r="C366" s="27"/>
      <c r="F366" s="17"/>
      <c r="G366" s="17"/>
      <c r="H366" s="17"/>
    </row>
    <row r="367" spans="2:8" s="12" customFormat="1" x14ac:dyDescent="0.25">
      <c r="B367" s="12" t="s">
        <v>234</v>
      </c>
      <c r="C367" s="27"/>
      <c r="F367" s="17"/>
      <c r="G367" s="17"/>
      <c r="H367" s="17"/>
    </row>
    <row r="368" spans="2:8" s="12" customFormat="1" x14ac:dyDescent="0.25">
      <c r="B368" s="11" t="s">
        <v>3504</v>
      </c>
      <c r="C368" s="27"/>
      <c r="F368" s="17"/>
      <c r="G368" s="17"/>
      <c r="H368" s="17"/>
    </row>
    <row r="370" spans="2:8" s="12" customFormat="1" x14ac:dyDescent="0.25">
      <c r="B370" s="6" t="s">
        <v>1500</v>
      </c>
      <c r="C370" s="7"/>
      <c r="F370" s="17"/>
      <c r="G370" s="17"/>
      <c r="H370" s="17"/>
    </row>
    <row r="371" spans="2:8" s="12" customFormat="1" ht="30" x14ac:dyDescent="0.25">
      <c r="B371" s="6" t="s">
        <v>235</v>
      </c>
      <c r="C371" s="8" t="s">
        <v>236</v>
      </c>
      <c r="F371" s="17"/>
      <c r="G371" s="17"/>
      <c r="H371" s="17"/>
    </row>
    <row r="372" spans="2:8" s="12" customFormat="1" x14ac:dyDescent="0.25">
      <c r="B372" s="156" t="s">
        <v>237</v>
      </c>
      <c r="C372" s="220">
        <v>0</v>
      </c>
      <c r="F372" s="17"/>
      <c r="G372" s="17"/>
      <c r="H372" s="17"/>
    </row>
    <row r="373" spans="2:8" s="12" customFormat="1" x14ac:dyDescent="0.25">
      <c r="B373" s="156" t="s">
        <v>238</v>
      </c>
      <c r="C373" s="220">
        <v>0</v>
      </c>
      <c r="F373" s="17"/>
      <c r="G373" s="17"/>
      <c r="H373" s="17"/>
    </row>
    <row r="374" spans="2:8" s="12" customFormat="1" x14ac:dyDescent="0.25">
      <c r="B374" s="156" t="s">
        <v>239</v>
      </c>
      <c r="C374" s="220">
        <v>0</v>
      </c>
      <c r="F374" s="17"/>
      <c r="G374" s="17"/>
      <c r="H374" s="17"/>
    </row>
    <row r="375" spans="2:8" s="12" customFormat="1" x14ac:dyDescent="0.25">
      <c r="B375" s="156" t="s">
        <v>240</v>
      </c>
      <c r="C375" s="220">
        <v>0</v>
      </c>
      <c r="F375" s="17"/>
      <c r="G375" s="17"/>
      <c r="H375" s="17"/>
    </row>
    <row r="376" spans="2:8" s="12" customFormat="1" x14ac:dyDescent="0.25">
      <c r="B376" s="156" t="s">
        <v>241</v>
      </c>
      <c r="C376" s="220">
        <v>151173.645533</v>
      </c>
      <c r="F376" s="17"/>
      <c r="G376" s="17"/>
      <c r="H376" s="17"/>
    </row>
    <row r="377" spans="2:8" s="12" customFormat="1" x14ac:dyDescent="0.25">
      <c r="B377" s="156" t="s">
        <v>242</v>
      </c>
      <c r="C377" s="220">
        <v>152908.78954999999</v>
      </c>
      <c r="F377" s="17"/>
      <c r="G377" s="17"/>
      <c r="H377" s="17"/>
    </row>
    <row r="378" spans="2:8" s="12" customFormat="1" x14ac:dyDescent="0.25">
      <c r="B378" s="6" t="s">
        <v>243</v>
      </c>
      <c r="C378" s="221">
        <v>304082.43508299999</v>
      </c>
      <c r="F378" s="17"/>
      <c r="G378" s="17"/>
      <c r="H378" s="17"/>
    </row>
    <row r="380" spans="2:8" s="12" customFormat="1" x14ac:dyDescent="0.25">
      <c r="B380" s="156" t="s">
        <v>175</v>
      </c>
      <c r="C380" s="2"/>
      <c r="D380" s="156"/>
      <c r="F380" s="17"/>
      <c r="G380" s="17"/>
      <c r="H380" s="17"/>
    </row>
    <row r="381" spans="2:8" s="12" customFormat="1" ht="30" x14ac:dyDescent="0.25">
      <c r="B381" s="4" t="s">
        <v>176</v>
      </c>
      <c r="C381" s="3" t="s">
        <v>177</v>
      </c>
      <c r="D381" s="4" t="s">
        <v>178</v>
      </c>
      <c r="F381" s="17"/>
      <c r="G381" s="17"/>
      <c r="H381" s="17"/>
    </row>
    <row r="382" spans="2:8" s="12" customFormat="1" x14ac:dyDescent="0.25">
      <c r="B382" s="156" t="s">
        <v>165</v>
      </c>
      <c r="C382" s="2" t="s">
        <v>165</v>
      </c>
      <c r="D382" s="156" t="s">
        <v>165</v>
      </c>
      <c r="F382" s="17"/>
      <c r="G382" s="17"/>
      <c r="H382" s="17"/>
    </row>
    <row r="384" spans="2:8" s="12" customFormat="1" x14ac:dyDescent="0.25">
      <c r="B384" s="11" t="s">
        <v>179</v>
      </c>
      <c r="C384" s="222">
        <v>45443</v>
      </c>
      <c r="F384" s="17"/>
      <c r="G384" s="17"/>
      <c r="H384" s="17"/>
    </row>
    <row r="385" spans="2:8" s="12" customFormat="1" x14ac:dyDescent="0.25">
      <c r="B385" s="6" t="s">
        <v>180</v>
      </c>
      <c r="C385" s="7" t="s">
        <v>181</v>
      </c>
      <c r="D385" s="6" t="s">
        <v>182</v>
      </c>
      <c r="E385" s="64" t="s">
        <v>183</v>
      </c>
      <c r="F385" s="223" t="s">
        <v>184</v>
      </c>
      <c r="G385" s="60"/>
      <c r="H385" s="17"/>
    </row>
    <row r="386" spans="2:8" s="12" customFormat="1" x14ac:dyDescent="0.25">
      <c r="B386" s="156" t="s">
        <v>2220</v>
      </c>
      <c r="C386" s="224">
        <v>-707000</v>
      </c>
      <c r="D386" s="224">
        <v>653.84</v>
      </c>
      <c r="E386" s="225">
        <v>616.6</v>
      </c>
      <c r="F386" s="69">
        <f>C378</f>
        <v>304082.43508299999</v>
      </c>
      <c r="G386" s="17"/>
      <c r="H386" s="17"/>
    </row>
    <row r="387" spans="2:8" s="12" customFormat="1" x14ac:dyDescent="0.25">
      <c r="B387" s="156" t="s">
        <v>2061</v>
      </c>
      <c r="C387" s="224">
        <v>-1625</v>
      </c>
      <c r="D387" s="224">
        <v>8306.49</v>
      </c>
      <c r="E387" s="225">
        <v>8358.65</v>
      </c>
      <c r="F387" s="226"/>
      <c r="G387" s="17"/>
      <c r="H387" s="17"/>
    </row>
    <row r="388" spans="2:8" s="12" customFormat="1" x14ac:dyDescent="0.25">
      <c r="B388" s="156" t="s">
        <v>2221</v>
      </c>
      <c r="C388" s="224">
        <v>-12500</v>
      </c>
      <c r="D388" s="224">
        <v>26362.51</v>
      </c>
      <c r="E388" s="225">
        <v>26053.95</v>
      </c>
      <c r="F388" s="226"/>
      <c r="G388" s="17"/>
      <c r="H388" s="17"/>
    </row>
    <row r="389" spans="2:8" s="12" customFormat="1" x14ac:dyDescent="0.25">
      <c r="B389" s="156" t="s">
        <v>1984</v>
      </c>
      <c r="C389" s="224">
        <v>-100800</v>
      </c>
      <c r="D389" s="224">
        <v>2580.2800000000002</v>
      </c>
      <c r="E389" s="225">
        <v>2558.75</v>
      </c>
      <c r="F389" s="226"/>
      <c r="G389" s="17"/>
      <c r="H389" s="17"/>
    </row>
    <row r="390" spans="2:8" s="12" customFormat="1" x14ac:dyDescent="0.25">
      <c r="B390" s="156" t="s">
        <v>2222</v>
      </c>
      <c r="C390" s="224">
        <v>-263400</v>
      </c>
      <c r="D390" s="224">
        <v>3296.15</v>
      </c>
      <c r="E390" s="225">
        <v>3429.8</v>
      </c>
      <c r="F390" s="226"/>
      <c r="G390" s="17"/>
      <c r="H390" s="17"/>
    </row>
    <row r="391" spans="2:8" s="12" customFormat="1" x14ac:dyDescent="0.25">
      <c r="B391" s="156" t="s">
        <v>1885</v>
      </c>
      <c r="C391" s="224">
        <v>-602800</v>
      </c>
      <c r="D391" s="224">
        <v>1399.69</v>
      </c>
      <c r="E391" s="225">
        <v>1442.1</v>
      </c>
      <c r="F391" s="226"/>
      <c r="G391" s="17"/>
      <c r="H391" s="17"/>
    </row>
    <row r="392" spans="2:8" s="12" customFormat="1" x14ac:dyDescent="0.25">
      <c r="B392" s="156" t="s">
        <v>2223</v>
      </c>
      <c r="C392" s="224">
        <v>-1425600</v>
      </c>
      <c r="D392" s="224">
        <v>226.23</v>
      </c>
      <c r="E392" s="225">
        <v>225.25</v>
      </c>
      <c r="F392" s="226"/>
      <c r="G392" s="17"/>
      <c r="H392" s="17"/>
    </row>
    <row r="393" spans="2:8" s="12" customFormat="1" x14ac:dyDescent="0.25">
      <c r="B393" s="156" t="s">
        <v>2224</v>
      </c>
      <c r="C393" s="224">
        <v>-1400</v>
      </c>
      <c r="D393" s="224">
        <v>5350.93</v>
      </c>
      <c r="E393" s="225">
        <v>4845.1499999999996</v>
      </c>
      <c r="F393" s="226"/>
      <c r="G393" s="17"/>
      <c r="H393" s="17"/>
    </row>
    <row r="394" spans="2:8" s="12" customFormat="1" x14ac:dyDescent="0.25">
      <c r="B394" s="156" t="s">
        <v>1985</v>
      </c>
      <c r="C394" s="224">
        <v>-123300</v>
      </c>
      <c r="D394" s="224">
        <v>637.07000000000005</v>
      </c>
      <c r="E394" s="225">
        <v>637.35</v>
      </c>
      <c r="F394" s="226"/>
      <c r="G394" s="17"/>
      <c r="H394" s="17"/>
    </row>
    <row r="395" spans="2:8" s="12" customFormat="1" x14ac:dyDescent="0.25">
      <c r="B395" s="156" t="s">
        <v>2062</v>
      </c>
      <c r="C395" s="224">
        <v>-35375</v>
      </c>
      <c r="D395" s="224">
        <v>5917.8</v>
      </c>
      <c r="E395" s="225">
        <v>5887.8</v>
      </c>
      <c r="F395" s="226"/>
      <c r="G395" s="17"/>
      <c r="H395" s="17"/>
    </row>
    <row r="396" spans="2:8" s="12" customFormat="1" x14ac:dyDescent="0.25">
      <c r="B396" s="156" t="s">
        <v>1857</v>
      </c>
      <c r="C396" s="224">
        <v>-4070000</v>
      </c>
      <c r="D396" s="224">
        <v>227.91</v>
      </c>
      <c r="E396" s="225">
        <v>225.3</v>
      </c>
      <c r="F396" s="226"/>
      <c r="G396" s="17"/>
      <c r="H396" s="17"/>
    </row>
    <row r="397" spans="2:8" s="12" customFormat="1" x14ac:dyDescent="0.25">
      <c r="B397" s="156" t="s">
        <v>2225</v>
      </c>
      <c r="C397" s="224">
        <v>-102600</v>
      </c>
      <c r="D397" s="224">
        <v>2885.9</v>
      </c>
      <c r="E397" s="225">
        <v>2867.25</v>
      </c>
      <c r="F397" s="226"/>
      <c r="G397" s="17"/>
      <c r="H397" s="17"/>
    </row>
    <row r="398" spans="2:8" s="12" customFormat="1" x14ac:dyDescent="0.25">
      <c r="B398" s="156" t="s">
        <v>2226</v>
      </c>
      <c r="C398" s="224">
        <v>-27075</v>
      </c>
      <c r="D398" s="224">
        <v>5924.74</v>
      </c>
      <c r="E398" s="225">
        <v>5660.3</v>
      </c>
      <c r="F398" s="226"/>
      <c r="G398" s="17"/>
      <c r="H398" s="17"/>
    </row>
    <row r="399" spans="2:8" s="12" customFormat="1" x14ac:dyDescent="0.25">
      <c r="B399" s="156" t="s">
        <v>1986</v>
      </c>
      <c r="C399" s="224">
        <v>-17600</v>
      </c>
      <c r="D399" s="224">
        <v>1202.8</v>
      </c>
      <c r="E399" s="225">
        <v>1196.4000000000001</v>
      </c>
      <c r="F399" s="226"/>
      <c r="G399" s="17"/>
      <c r="H399" s="17"/>
    </row>
    <row r="400" spans="2:8" s="12" customFormat="1" x14ac:dyDescent="0.25">
      <c r="B400" s="156" t="s">
        <v>1886</v>
      </c>
      <c r="C400" s="224">
        <v>-1764375</v>
      </c>
      <c r="D400" s="224">
        <v>1187</v>
      </c>
      <c r="E400" s="225">
        <v>1172.45</v>
      </c>
      <c r="F400" s="226"/>
      <c r="G400" s="17"/>
      <c r="H400" s="17"/>
    </row>
    <row r="401" spans="2:8" s="12" customFormat="1" x14ac:dyDescent="0.25">
      <c r="B401" s="156" t="s">
        <v>2227</v>
      </c>
      <c r="C401" s="224">
        <v>-216875</v>
      </c>
      <c r="D401" s="224">
        <v>8979.8700000000008</v>
      </c>
      <c r="E401" s="225">
        <v>9059.25</v>
      </c>
      <c r="F401" s="226"/>
      <c r="G401" s="17"/>
      <c r="H401" s="17"/>
    </row>
    <row r="402" spans="2:8" s="12" customFormat="1" x14ac:dyDescent="0.25">
      <c r="B402" s="156" t="s">
        <v>1887</v>
      </c>
      <c r="C402" s="224">
        <v>-143500</v>
      </c>
      <c r="D402" s="224">
        <v>6685.63</v>
      </c>
      <c r="E402" s="225">
        <v>6719.35</v>
      </c>
      <c r="F402" s="226"/>
      <c r="G402" s="17"/>
      <c r="H402" s="17"/>
    </row>
    <row r="403" spans="2:8" s="12" customFormat="1" x14ac:dyDescent="0.25">
      <c r="B403" s="156" t="s">
        <v>2228</v>
      </c>
      <c r="C403" s="224">
        <v>-158000</v>
      </c>
      <c r="D403" s="224">
        <v>1575.63</v>
      </c>
      <c r="E403" s="225">
        <v>1539.35</v>
      </c>
      <c r="F403" s="226"/>
      <c r="G403" s="17"/>
      <c r="H403" s="17"/>
    </row>
    <row r="404" spans="2:8" s="12" customFormat="1" x14ac:dyDescent="0.25">
      <c r="B404" s="156" t="s">
        <v>2229</v>
      </c>
      <c r="C404" s="224">
        <v>-14100</v>
      </c>
      <c r="D404" s="224">
        <v>3082.71</v>
      </c>
      <c r="E404" s="225">
        <v>3074.65</v>
      </c>
      <c r="F404" s="226"/>
      <c r="G404" s="17"/>
      <c r="H404" s="17"/>
    </row>
    <row r="405" spans="2:8" s="12" customFormat="1" x14ac:dyDescent="0.25">
      <c r="B405" s="156" t="s">
        <v>2230</v>
      </c>
      <c r="C405" s="224">
        <v>-491200</v>
      </c>
      <c r="D405" s="224">
        <v>385.56</v>
      </c>
      <c r="E405" s="225">
        <v>381.4</v>
      </c>
      <c r="F405" s="226"/>
      <c r="G405" s="17"/>
      <c r="H405" s="17"/>
    </row>
    <row r="406" spans="2:8" s="12" customFormat="1" x14ac:dyDescent="0.25">
      <c r="B406" s="156" t="s">
        <v>2231</v>
      </c>
      <c r="C406" s="224">
        <v>-3615000</v>
      </c>
      <c r="D406" s="224">
        <v>191.14</v>
      </c>
      <c r="E406" s="225">
        <v>189.25</v>
      </c>
      <c r="F406" s="226"/>
      <c r="G406" s="17"/>
      <c r="H406" s="17"/>
    </row>
    <row r="407" spans="2:8" s="12" customFormat="1" x14ac:dyDescent="0.25">
      <c r="B407" s="156" t="s">
        <v>1465</v>
      </c>
      <c r="C407" s="224">
        <v>-7882875</v>
      </c>
      <c r="D407" s="224">
        <v>268.57</v>
      </c>
      <c r="E407" s="225">
        <v>266.89999999999998</v>
      </c>
      <c r="F407" s="226"/>
      <c r="G407" s="17"/>
      <c r="H407" s="17"/>
    </row>
    <row r="408" spans="2:8" s="12" customFormat="1" x14ac:dyDescent="0.25">
      <c r="B408" s="156" t="s">
        <v>2232</v>
      </c>
      <c r="C408" s="224">
        <v>-398640</v>
      </c>
      <c r="D408" s="224">
        <v>460.4</v>
      </c>
      <c r="E408" s="225">
        <v>464.45</v>
      </c>
      <c r="F408" s="226"/>
      <c r="G408" s="17"/>
      <c r="H408" s="17"/>
    </row>
    <row r="409" spans="2:8" s="12" customFormat="1" x14ac:dyDescent="0.25">
      <c r="B409" s="156" t="s">
        <v>2233</v>
      </c>
      <c r="C409" s="224">
        <v>-7073700</v>
      </c>
      <c r="D409" s="224">
        <v>285.39</v>
      </c>
      <c r="E409" s="225">
        <v>297.60000000000002</v>
      </c>
      <c r="F409" s="226"/>
      <c r="G409" s="17"/>
      <c r="H409" s="17"/>
    </row>
    <row r="410" spans="2:8" s="12" customFormat="1" x14ac:dyDescent="0.25">
      <c r="B410" s="156" t="s">
        <v>2234</v>
      </c>
      <c r="C410" s="224">
        <v>-1000</v>
      </c>
      <c r="D410" s="224">
        <v>1507.43</v>
      </c>
      <c r="E410" s="225">
        <v>1573.35</v>
      </c>
      <c r="F410" s="226"/>
      <c r="G410" s="17"/>
      <c r="H410" s="17"/>
    </row>
    <row r="411" spans="2:8" s="12" customFormat="1" x14ac:dyDescent="0.25">
      <c r="B411" s="156" t="s">
        <v>2235</v>
      </c>
      <c r="C411" s="224">
        <v>-40000</v>
      </c>
      <c r="D411" s="224">
        <v>1572.11</v>
      </c>
      <c r="E411" s="225">
        <v>1568.25</v>
      </c>
      <c r="F411" s="226"/>
      <c r="G411" s="17"/>
      <c r="H411" s="17"/>
    </row>
    <row r="412" spans="2:8" s="12" customFormat="1" x14ac:dyDescent="0.25">
      <c r="B412" s="156" t="s">
        <v>2236</v>
      </c>
      <c r="C412" s="224">
        <v>-3097500</v>
      </c>
      <c r="D412" s="224">
        <v>296.95999999999998</v>
      </c>
      <c r="E412" s="225">
        <v>300.64999999999998</v>
      </c>
      <c r="F412" s="226"/>
      <c r="G412" s="17"/>
      <c r="H412" s="17"/>
    </row>
    <row r="413" spans="2:8" s="12" customFormat="1" x14ac:dyDescent="0.25">
      <c r="B413" s="156" t="s">
        <v>2237</v>
      </c>
      <c r="C413" s="224">
        <v>-1228500</v>
      </c>
      <c r="D413" s="224">
        <v>650.29999999999995</v>
      </c>
      <c r="E413" s="225">
        <v>632.5</v>
      </c>
      <c r="F413" s="226"/>
      <c r="G413" s="17"/>
      <c r="H413" s="17"/>
    </row>
    <row r="414" spans="2:8" s="12" customFormat="1" x14ac:dyDescent="0.25">
      <c r="B414" s="156" t="s">
        <v>1987</v>
      </c>
      <c r="C414" s="224">
        <v>-282150</v>
      </c>
      <c r="D414" s="224">
        <v>1380.59</v>
      </c>
      <c r="E414" s="225">
        <v>1380.9</v>
      </c>
      <c r="F414" s="226"/>
      <c r="G414" s="17"/>
      <c r="H414" s="17"/>
    </row>
    <row r="415" spans="2:8" s="12" customFormat="1" x14ac:dyDescent="0.25">
      <c r="B415" s="156" t="s">
        <v>2238</v>
      </c>
      <c r="C415" s="224">
        <v>-2027500</v>
      </c>
      <c r="D415" s="224">
        <v>316.76</v>
      </c>
      <c r="E415" s="225">
        <v>310.39999999999998</v>
      </c>
      <c r="F415" s="226"/>
      <c r="G415" s="17"/>
      <c r="H415" s="17"/>
    </row>
    <row r="416" spans="2:8" s="12" customFormat="1" x14ac:dyDescent="0.25">
      <c r="B416" s="156" t="s">
        <v>2239</v>
      </c>
      <c r="C416" s="224">
        <v>-952000</v>
      </c>
      <c r="D416" s="224">
        <v>632.04</v>
      </c>
      <c r="E416" s="225">
        <v>610.54999999999995</v>
      </c>
      <c r="F416" s="226"/>
      <c r="G416" s="17"/>
      <c r="H416" s="17"/>
    </row>
    <row r="417" spans="2:8" s="12" customFormat="1" x14ac:dyDescent="0.25">
      <c r="B417" s="156" t="s">
        <v>2240</v>
      </c>
      <c r="C417" s="224">
        <v>-181600</v>
      </c>
      <c r="D417" s="224">
        <v>5266.86</v>
      </c>
      <c r="E417" s="225">
        <v>5214.8500000000004</v>
      </c>
      <c r="F417" s="226"/>
      <c r="G417" s="17"/>
      <c r="H417" s="17"/>
    </row>
    <row r="418" spans="2:8" s="12" customFormat="1" x14ac:dyDescent="0.25">
      <c r="B418" s="156" t="s">
        <v>2241</v>
      </c>
      <c r="C418" s="224">
        <v>-51675</v>
      </c>
      <c r="D418" s="224">
        <v>727.23</v>
      </c>
      <c r="E418" s="225">
        <v>731.3</v>
      </c>
      <c r="F418" s="226"/>
      <c r="G418" s="17"/>
      <c r="H418" s="17"/>
    </row>
    <row r="419" spans="2:8" s="12" customFormat="1" x14ac:dyDescent="0.25">
      <c r="B419" s="156" t="s">
        <v>1466</v>
      </c>
      <c r="C419" s="224">
        <v>-4475250</v>
      </c>
      <c r="D419" s="224">
        <v>116.45</v>
      </c>
      <c r="E419" s="225">
        <v>118.55</v>
      </c>
      <c r="F419" s="226"/>
      <c r="G419" s="17"/>
      <c r="H419" s="17"/>
    </row>
    <row r="420" spans="2:8" s="12" customFormat="1" x14ac:dyDescent="0.25">
      <c r="B420" s="156" t="s">
        <v>2242</v>
      </c>
      <c r="C420" s="224">
        <v>-723900</v>
      </c>
      <c r="D420" s="224">
        <v>403.69</v>
      </c>
      <c r="E420" s="225">
        <v>392.15</v>
      </c>
      <c r="F420" s="226"/>
      <c r="G420" s="17"/>
      <c r="H420" s="17"/>
    </row>
    <row r="421" spans="2:8" s="12" customFormat="1" x14ac:dyDescent="0.25">
      <c r="B421" s="156" t="s">
        <v>2243</v>
      </c>
      <c r="C421" s="224">
        <v>-68750</v>
      </c>
      <c r="D421" s="224">
        <v>1243.67</v>
      </c>
      <c r="E421" s="225">
        <v>1251.45</v>
      </c>
      <c r="F421" s="226"/>
      <c r="G421" s="17"/>
      <c r="H421" s="17"/>
    </row>
    <row r="422" spans="2:8" s="12" customFormat="1" x14ac:dyDescent="0.25">
      <c r="B422" s="156" t="s">
        <v>2244</v>
      </c>
      <c r="C422" s="224">
        <v>-392600</v>
      </c>
      <c r="D422" s="224">
        <v>1496.17</v>
      </c>
      <c r="E422" s="225">
        <v>1458.65</v>
      </c>
      <c r="F422" s="226"/>
      <c r="G422" s="17"/>
      <c r="H422" s="17"/>
    </row>
    <row r="423" spans="2:8" s="12" customFormat="1" x14ac:dyDescent="0.25">
      <c r="B423" s="156" t="s">
        <v>2245</v>
      </c>
      <c r="C423" s="224">
        <v>-1150000</v>
      </c>
      <c r="D423" s="224">
        <v>144.35</v>
      </c>
      <c r="E423" s="225">
        <v>144.30000000000001</v>
      </c>
      <c r="F423" s="226"/>
      <c r="G423" s="17"/>
      <c r="H423" s="17"/>
    </row>
    <row r="424" spans="2:8" s="12" customFormat="1" x14ac:dyDescent="0.25">
      <c r="B424" s="156" t="s">
        <v>2246</v>
      </c>
      <c r="C424" s="224">
        <v>-741300</v>
      </c>
      <c r="D424" s="224">
        <v>490.15</v>
      </c>
      <c r="E424" s="225">
        <v>494.1</v>
      </c>
      <c r="F424" s="226"/>
      <c r="G424" s="17"/>
      <c r="H424" s="17"/>
    </row>
    <row r="425" spans="2:8" s="12" customFormat="1" x14ac:dyDescent="0.25">
      <c r="B425" s="156" t="s">
        <v>2247</v>
      </c>
      <c r="C425" s="224">
        <v>-150</v>
      </c>
      <c r="D425" s="224">
        <v>5025.55</v>
      </c>
      <c r="E425" s="225">
        <v>5000.55</v>
      </c>
      <c r="F425" s="226"/>
      <c r="G425" s="17"/>
      <c r="H425" s="17"/>
    </row>
    <row r="426" spans="2:8" s="12" customFormat="1" x14ac:dyDescent="0.25">
      <c r="B426" s="156" t="s">
        <v>2248</v>
      </c>
      <c r="C426" s="224">
        <v>-13650</v>
      </c>
      <c r="D426" s="224">
        <v>2704.5</v>
      </c>
      <c r="E426" s="225">
        <v>2670.55</v>
      </c>
      <c r="F426" s="226"/>
      <c r="G426" s="17"/>
      <c r="H426" s="17"/>
    </row>
    <row r="427" spans="2:8" s="12" customFormat="1" x14ac:dyDescent="0.25">
      <c r="B427" s="156" t="s">
        <v>2249</v>
      </c>
      <c r="C427" s="224">
        <v>-278000</v>
      </c>
      <c r="D427" s="224">
        <v>1091.8</v>
      </c>
      <c r="E427" s="225">
        <v>1081.4000000000001</v>
      </c>
      <c r="F427" s="226"/>
      <c r="G427" s="17"/>
      <c r="H427" s="17"/>
    </row>
    <row r="428" spans="2:8" s="12" customFormat="1" x14ac:dyDescent="0.25">
      <c r="B428" s="156" t="s">
        <v>2250</v>
      </c>
      <c r="C428" s="224">
        <v>-149400</v>
      </c>
      <c r="D428" s="224">
        <v>395.4</v>
      </c>
      <c r="E428" s="225">
        <v>394.95</v>
      </c>
      <c r="F428" s="226"/>
      <c r="G428" s="17"/>
      <c r="H428" s="17"/>
    </row>
    <row r="429" spans="2:8" s="12" customFormat="1" x14ac:dyDescent="0.25">
      <c r="B429" s="156" t="s">
        <v>2063</v>
      </c>
      <c r="C429" s="224">
        <v>-311250</v>
      </c>
      <c r="D429" s="224">
        <v>549.71</v>
      </c>
      <c r="E429" s="225">
        <v>550.15</v>
      </c>
      <c r="F429" s="226"/>
      <c r="G429" s="17"/>
      <c r="H429" s="17"/>
    </row>
    <row r="430" spans="2:8" s="12" customFormat="1" x14ac:dyDescent="0.25">
      <c r="B430" s="156" t="s">
        <v>2251</v>
      </c>
      <c r="C430" s="224">
        <v>-250</v>
      </c>
      <c r="D430" s="224">
        <v>1765.85</v>
      </c>
      <c r="E430" s="225">
        <v>1776.35</v>
      </c>
      <c r="F430" s="226"/>
      <c r="G430" s="17"/>
      <c r="H430" s="17"/>
    </row>
    <row r="431" spans="2:8" s="12" customFormat="1" x14ac:dyDescent="0.25">
      <c r="B431" s="156" t="s">
        <v>2252</v>
      </c>
      <c r="C431" s="224">
        <v>-105000</v>
      </c>
      <c r="D431" s="224">
        <v>2280.89</v>
      </c>
      <c r="E431" s="225">
        <v>2205.1999999999998</v>
      </c>
      <c r="F431" s="226"/>
      <c r="G431" s="17"/>
      <c r="H431" s="17"/>
    </row>
    <row r="432" spans="2:8" s="12" customFormat="1" x14ac:dyDescent="0.25">
      <c r="B432" s="156" t="s">
        <v>1888</v>
      </c>
      <c r="C432" s="224">
        <v>-12200</v>
      </c>
      <c r="D432" s="224">
        <v>4372.1000000000004</v>
      </c>
      <c r="E432" s="225">
        <v>4344.3</v>
      </c>
      <c r="F432" s="226"/>
      <c r="G432" s="17"/>
      <c r="H432" s="17"/>
    </row>
    <row r="433" spans="2:8" s="12" customFormat="1" x14ac:dyDescent="0.25">
      <c r="B433" s="156" t="s">
        <v>2253</v>
      </c>
      <c r="C433" s="224">
        <v>-79900</v>
      </c>
      <c r="D433" s="224">
        <v>9258.2199999999993</v>
      </c>
      <c r="E433" s="225">
        <v>9441.7000000000007</v>
      </c>
      <c r="F433" s="226"/>
      <c r="G433" s="17"/>
      <c r="H433" s="17"/>
    </row>
    <row r="434" spans="2:8" s="12" customFormat="1" x14ac:dyDescent="0.25">
      <c r="B434" s="156" t="s">
        <v>1889</v>
      </c>
      <c r="C434" s="224">
        <v>-1560075</v>
      </c>
      <c r="D434" s="224">
        <v>825.3</v>
      </c>
      <c r="E434" s="225">
        <v>823.35</v>
      </c>
      <c r="F434" s="226"/>
      <c r="G434" s="17"/>
      <c r="H434" s="17"/>
    </row>
    <row r="435" spans="2:8" s="12" customFormat="1" x14ac:dyDescent="0.25">
      <c r="B435" s="156" t="s">
        <v>2254</v>
      </c>
      <c r="C435" s="224">
        <v>-13500</v>
      </c>
      <c r="D435" s="224">
        <v>2652.27</v>
      </c>
      <c r="E435" s="225">
        <v>2653.15</v>
      </c>
      <c r="F435" s="226"/>
      <c r="G435" s="17"/>
      <c r="H435" s="17"/>
    </row>
    <row r="436" spans="2:8" s="12" customFormat="1" x14ac:dyDescent="0.25">
      <c r="B436" s="156" t="s">
        <v>2255</v>
      </c>
      <c r="C436" s="224">
        <v>-7975</v>
      </c>
      <c r="D436" s="224">
        <v>3879.19</v>
      </c>
      <c r="E436" s="225">
        <v>3850.5</v>
      </c>
      <c r="F436" s="226"/>
      <c r="G436" s="17"/>
      <c r="H436" s="17"/>
    </row>
    <row r="437" spans="2:8" s="12" customFormat="1" x14ac:dyDescent="0.25">
      <c r="B437" s="156" t="s">
        <v>2256</v>
      </c>
      <c r="C437" s="224">
        <v>-1663200</v>
      </c>
      <c r="D437" s="224">
        <v>497.78</v>
      </c>
      <c r="E437" s="225">
        <v>492.6</v>
      </c>
      <c r="F437" s="226"/>
      <c r="G437" s="17"/>
      <c r="H437" s="17"/>
    </row>
    <row r="438" spans="2:8" s="12" customFormat="1" x14ac:dyDescent="0.25">
      <c r="B438" s="156" t="s">
        <v>2257</v>
      </c>
      <c r="C438" s="224">
        <v>-255000</v>
      </c>
      <c r="D438" s="224">
        <v>163.30000000000001</v>
      </c>
      <c r="E438" s="225">
        <v>163.05000000000001</v>
      </c>
      <c r="F438" s="226"/>
      <c r="G438" s="17"/>
      <c r="H438" s="17"/>
    </row>
    <row r="439" spans="2:8" s="12" customFormat="1" x14ac:dyDescent="0.25">
      <c r="B439" s="156" t="s">
        <v>2258</v>
      </c>
      <c r="C439" s="224">
        <v>-988200</v>
      </c>
      <c r="D439" s="224">
        <v>202.72</v>
      </c>
      <c r="E439" s="225">
        <v>205.55</v>
      </c>
      <c r="F439" s="226"/>
      <c r="G439" s="17"/>
      <c r="H439" s="17"/>
    </row>
    <row r="440" spans="2:8" s="12" customFormat="1" x14ac:dyDescent="0.25">
      <c r="B440" s="156" t="s">
        <v>2259</v>
      </c>
      <c r="C440" s="224">
        <v>-582175</v>
      </c>
      <c r="D440" s="224">
        <v>1144.3499999999999</v>
      </c>
      <c r="E440" s="225">
        <v>1168</v>
      </c>
      <c r="F440" s="226"/>
      <c r="G440" s="17"/>
      <c r="H440" s="17"/>
    </row>
    <row r="441" spans="2:8" s="12" customFormat="1" x14ac:dyDescent="0.25">
      <c r="B441" s="156" t="s">
        <v>2260</v>
      </c>
      <c r="C441" s="224">
        <v>-18258750</v>
      </c>
      <c r="D441" s="224">
        <v>88.28</v>
      </c>
      <c r="E441" s="225">
        <v>85.35</v>
      </c>
      <c r="F441" s="226"/>
      <c r="G441" s="17"/>
      <c r="H441" s="17"/>
    </row>
    <row r="442" spans="2:8" s="12" customFormat="1" x14ac:dyDescent="0.25">
      <c r="B442" s="156" t="s">
        <v>2261</v>
      </c>
      <c r="C442" s="224">
        <v>-37000</v>
      </c>
      <c r="D442" s="224">
        <v>1333.01</v>
      </c>
      <c r="E442" s="225">
        <v>1277.05</v>
      </c>
      <c r="F442" s="226"/>
      <c r="G442" s="17"/>
      <c r="H442" s="17"/>
    </row>
    <row r="443" spans="2:8" s="12" customFormat="1" x14ac:dyDescent="0.25">
      <c r="B443" s="156" t="s">
        <v>2262</v>
      </c>
      <c r="C443" s="224">
        <v>-91675</v>
      </c>
      <c r="D443" s="224">
        <v>2784.24</v>
      </c>
      <c r="E443" s="225">
        <v>2792.3</v>
      </c>
      <c r="F443" s="226"/>
      <c r="G443" s="17"/>
      <c r="H443" s="17"/>
    </row>
    <row r="444" spans="2:8" s="12" customFormat="1" x14ac:dyDescent="0.25">
      <c r="B444" s="156" t="s">
        <v>2263</v>
      </c>
      <c r="C444" s="224">
        <v>-350000</v>
      </c>
      <c r="D444" s="224">
        <v>432.11</v>
      </c>
      <c r="E444" s="225">
        <v>421.7</v>
      </c>
      <c r="F444" s="226"/>
      <c r="G444" s="17"/>
      <c r="H444" s="17"/>
    </row>
    <row r="445" spans="2:8" s="12" customFormat="1" x14ac:dyDescent="0.25">
      <c r="B445" s="156" t="s">
        <v>2264</v>
      </c>
      <c r="C445" s="224">
        <v>-35298</v>
      </c>
      <c r="D445" s="224">
        <v>2377.2600000000002</v>
      </c>
      <c r="E445" s="225">
        <v>2336.1999999999998</v>
      </c>
      <c r="F445" s="226"/>
      <c r="G445" s="17"/>
      <c r="H445" s="17"/>
    </row>
    <row r="446" spans="2:8" s="12" customFormat="1" x14ac:dyDescent="0.25">
      <c r="B446" s="156" t="s">
        <v>2265</v>
      </c>
      <c r="C446" s="224">
        <v>-413400</v>
      </c>
      <c r="D446" s="224">
        <v>665.44</v>
      </c>
      <c r="E446" s="225">
        <v>639.45000000000005</v>
      </c>
      <c r="F446" s="226"/>
      <c r="G446" s="17"/>
      <c r="H446" s="17"/>
    </row>
    <row r="447" spans="2:8" s="12" customFormat="1" x14ac:dyDescent="0.25">
      <c r="B447" s="156" t="s">
        <v>2064</v>
      </c>
      <c r="C447" s="224">
        <v>-1474550</v>
      </c>
      <c r="D447" s="224">
        <v>1364.13</v>
      </c>
      <c r="E447" s="225">
        <v>1332.25</v>
      </c>
      <c r="F447" s="226"/>
      <c r="G447" s="17"/>
      <c r="H447" s="17"/>
    </row>
    <row r="448" spans="2:8" s="12" customFormat="1" x14ac:dyDescent="0.25">
      <c r="B448" s="156" t="s">
        <v>2266</v>
      </c>
      <c r="C448" s="224">
        <v>-14550</v>
      </c>
      <c r="D448" s="224">
        <v>3878.41</v>
      </c>
      <c r="E448" s="225">
        <v>3877.85</v>
      </c>
      <c r="F448" s="226"/>
      <c r="G448" s="17"/>
      <c r="H448" s="17"/>
    </row>
    <row r="449" spans="2:8" s="12" customFormat="1" x14ac:dyDescent="0.25">
      <c r="B449" s="156" t="s">
        <v>2267</v>
      </c>
      <c r="C449" s="224">
        <v>-62700</v>
      </c>
      <c r="D449" s="224">
        <v>1520.43</v>
      </c>
      <c r="E449" s="225">
        <v>1550.8</v>
      </c>
      <c r="F449" s="226"/>
      <c r="G449" s="17"/>
      <c r="H449" s="17"/>
    </row>
    <row r="450" spans="2:8" s="12" customFormat="1" x14ac:dyDescent="0.25">
      <c r="B450" s="156" t="s">
        <v>1890</v>
      </c>
      <c r="C450" s="224">
        <v>-3995200</v>
      </c>
      <c r="D450" s="224">
        <v>1526.04</v>
      </c>
      <c r="E450" s="225">
        <v>1539.75</v>
      </c>
      <c r="F450" s="226"/>
      <c r="G450" s="17"/>
      <c r="H450" s="17"/>
    </row>
    <row r="451" spans="2:8" s="12" customFormat="1" x14ac:dyDescent="0.25">
      <c r="B451" s="156" t="s">
        <v>2268</v>
      </c>
      <c r="C451" s="224">
        <v>-2644400</v>
      </c>
      <c r="D451" s="224">
        <v>569.94000000000005</v>
      </c>
      <c r="E451" s="225">
        <v>551.5</v>
      </c>
      <c r="F451" s="226"/>
      <c r="G451" s="17"/>
      <c r="H451" s="17"/>
    </row>
    <row r="452" spans="2:8" s="12" customFormat="1" x14ac:dyDescent="0.25">
      <c r="B452" s="156" t="s">
        <v>1891</v>
      </c>
      <c r="C452" s="224">
        <v>-1302000</v>
      </c>
      <c r="D452" s="224">
        <v>684.94</v>
      </c>
      <c r="E452" s="225">
        <v>694.75</v>
      </c>
      <c r="F452" s="226"/>
      <c r="G452" s="17"/>
      <c r="H452" s="17"/>
    </row>
    <row r="453" spans="2:8" s="12" customFormat="1" x14ac:dyDescent="0.25">
      <c r="B453" s="156" t="s">
        <v>2269</v>
      </c>
      <c r="C453" s="224">
        <v>-266400</v>
      </c>
      <c r="D453" s="224">
        <v>4827</v>
      </c>
      <c r="E453" s="225">
        <v>5023.6499999999996</v>
      </c>
      <c r="F453" s="226"/>
      <c r="G453" s="17"/>
      <c r="H453" s="17"/>
    </row>
    <row r="454" spans="2:8" s="12" customFormat="1" x14ac:dyDescent="0.25">
      <c r="B454" s="156" t="s">
        <v>2270</v>
      </c>
      <c r="C454" s="224">
        <v>-1764900</v>
      </c>
      <c r="D454" s="224">
        <v>374.5</v>
      </c>
      <c r="E454" s="225">
        <v>359.1</v>
      </c>
      <c r="F454" s="226"/>
      <c r="G454" s="17"/>
      <c r="H454" s="17"/>
    </row>
    <row r="455" spans="2:8" s="12" customFormat="1" x14ac:dyDescent="0.25">
      <c r="B455" s="156" t="s">
        <v>2271</v>
      </c>
      <c r="C455" s="224">
        <v>-40500</v>
      </c>
      <c r="D455" s="224">
        <v>538.49</v>
      </c>
      <c r="E455" s="225">
        <v>542.1</v>
      </c>
      <c r="F455" s="226"/>
      <c r="G455" s="17"/>
      <c r="H455" s="17"/>
    </row>
    <row r="456" spans="2:8" s="12" customFormat="1" x14ac:dyDescent="0.25">
      <c r="B456" s="156" t="s">
        <v>1892</v>
      </c>
      <c r="C456" s="224">
        <v>-47700</v>
      </c>
      <c r="D456" s="224">
        <v>2347.37</v>
      </c>
      <c r="E456" s="225">
        <v>2323.85</v>
      </c>
      <c r="F456" s="226"/>
      <c r="G456" s="17"/>
      <c r="H456" s="17"/>
    </row>
    <row r="457" spans="2:8" s="12" customFormat="1" x14ac:dyDescent="0.25">
      <c r="B457" s="156" t="s">
        <v>1893</v>
      </c>
      <c r="C457" s="224">
        <v>-987700</v>
      </c>
      <c r="D457" s="224">
        <v>1118.57</v>
      </c>
      <c r="E457" s="225">
        <v>1129.2</v>
      </c>
      <c r="F457" s="226"/>
      <c r="G457" s="17"/>
      <c r="H457" s="17"/>
    </row>
    <row r="458" spans="2:8" s="12" customFormat="1" x14ac:dyDescent="0.25">
      <c r="B458" s="156" t="s">
        <v>2272</v>
      </c>
      <c r="C458" s="224">
        <v>-86500</v>
      </c>
      <c r="D458" s="224">
        <v>1599.19</v>
      </c>
      <c r="E458" s="225">
        <v>1588.2</v>
      </c>
      <c r="F458" s="226"/>
      <c r="G458" s="17"/>
      <c r="H458" s="17"/>
    </row>
    <row r="459" spans="2:8" s="12" customFormat="1" x14ac:dyDescent="0.25">
      <c r="B459" s="156" t="s">
        <v>2273</v>
      </c>
      <c r="C459" s="224">
        <v>-1792500</v>
      </c>
      <c r="D459" s="224">
        <v>78</v>
      </c>
      <c r="E459" s="225">
        <v>77.099999999999994</v>
      </c>
      <c r="F459" s="226"/>
      <c r="G459" s="17"/>
      <c r="H459" s="17"/>
    </row>
    <row r="460" spans="2:8" s="12" customFormat="1" x14ac:dyDescent="0.25">
      <c r="B460" s="156" t="s">
        <v>2274</v>
      </c>
      <c r="C460" s="224">
        <v>-4195000</v>
      </c>
      <c r="D460" s="224">
        <v>116.51</v>
      </c>
      <c r="E460" s="225">
        <v>113.95</v>
      </c>
      <c r="F460" s="226"/>
      <c r="G460" s="17"/>
      <c r="H460" s="17"/>
    </row>
    <row r="461" spans="2:8" s="12" customFormat="1" x14ac:dyDescent="0.25">
      <c r="B461" s="156" t="s">
        <v>2275</v>
      </c>
      <c r="C461" s="224">
        <v>-785900</v>
      </c>
      <c r="D461" s="224">
        <v>215.81</v>
      </c>
      <c r="E461" s="225">
        <v>206.25</v>
      </c>
      <c r="F461" s="226"/>
      <c r="G461" s="17"/>
      <c r="H461" s="17"/>
    </row>
    <row r="462" spans="2:8" s="12" customFormat="1" x14ac:dyDescent="0.25">
      <c r="B462" s="156" t="s">
        <v>2276</v>
      </c>
      <c r="C462" s="224">
        <v>-2610000</v>
      </c>
      <c r="D462" s="224">
        <v>158.69999999999999</v>
      </c>
      <c r="E462" s="225">
        <v>153.9</v>
      </c>
      <c r="F462" s="226"/>
      <c r="G462" s="17"/>
      <c r="H462" s="17"/>
    </row>
    <row r="463" spans="2:8" s="12" customFormat="1" x14ac:dyDescent="0.25">
      <c r="B463" s="156" t="s">
        <v>2277</v>
      </c>
      <c r="C463" s="224">
        <v>-110000</v>
      </c>
      <c r="D463" s="224">
        <v>556.38</v>
      </c>
      <c r="E463" s="225">
        <v>558.79999999999995</v>
      </c>
      <c r="F463" s="226"/>
      <c r="G463" s="17"/>
      <c r="H463" s="17"/>
    </row>
    <row r="464" spans="2:8" s="12" customFormat="1" x14ac:dyDescent="0.25">
      <c r="B464" s="156" t="s">
        <v>2278</v>
      </c>
      <c r="C464" s="224">
        <v>-9369750</v>
      </c>
      <c r="D464" s="224">
        <v>165.32</v>
      </c>
      <c r="E464" s="225">
        <v>163.85</v>
      </c>
      <c r="F464" s="226"/>
      <c r="G464" s="17"/>
      <c r="H464" s="17"/>
    </row>
    <row r="465" spans="2:8" s="12" customFormat="1" x14ac:dyDescent="0.25">
      <c r="B465" s="156" t="s">
        <v>2279</v>
      </c>
      <c r="C465" s="224">
        <v>-1356250</v>
      </c>
      <c r="D465" s="224">
        <v>1076.81</v>
      </c>
      <c r="E465" s="225">
        <v>1025.9000000000001</v>
      </c>
      <c r="F465" s="226"/>
      <c r="G465" s="17"/>
      <c r="H465" s="17"/>
    </row>
    <row r="466" spans="2:8" s="12" customFormat="1" x14ac:dyDescent="0.25">
      <c r="B466" s="156" t="s">
        <v>2280</v>
      </c>
      <c r="C466" s="224">
        <v>-972400</v>
      </c>
      <c r="D466" s="224">
        <v>345.62</v>
      </c>
      <c r="E466" s="225">
        <v>349.5</v>
      </c>
      <c r="F466" s="226"/>
      <c r="G466" s="17"/>
      <c r="H466" s="17"/>
    </row>
    <row r="467" spans="2:8" s="12" customFormat="1" x14ac:dyDescent="0.25">
      <c r="B467" s="156" t="s">
        <v>1894</v>
      </c>
      <c r="C467" s="224">
        <v>-1843500</v>
      </c>
      <c r="D467" s="224">
        <v>1469.74</v>
      </c>
      <c r="E467" s="225">
        <v>1471.45</v>
      </c>
      <c r="F467" s="226"/>
      <c r="G467" s="17"/>
      <c r="H467" s="17"/>
    </row>
    <row r="468" spans="2:8" s="12" customFormat="1" x14ac:dyDescent="0.25">
      <c r="B468" s="156" t="s">
        <v>2281</v>
      </c>
      <c r="C468" s="224">
        <v>-144750</v>
      </c>
      <c r="D468" s="224">
        <v>6105.5</v>
      </c>
      <c r="E468" s="225">
        <v>5729.8</v>
      </c>
      <c r="F468" s="226"/>
      <c r="G468" s="17"/>
      <c r="H468" s="17"/>
    </row>
    <row r="469" spans="2:8" s="12" customFormat="1" x14ac:dyDescent="0.25">
      <c r="B469" s="156" t="s">
        <v>1895</v>
      </c>
      <c r="C469" s="224">
        <v>-154800</v>
      </c>
      <c r="D469" s="224">
        <v>1434.61</v>
      </c>
      <c r="E469" s="225">
        <v>1417.35</v>
      </c>
      <c r="F469" s="226"/>
      <c r="G469" s="17"/>
      <c r="H469" s="17"/>
    </row>
    <row r="470" spans="2:8" s="12" customFormat="1" x14ac:dyDescent="0.25">
      <c r="B470" s="156" t="s">
        <v>2282</v>
      </c>
      <c r="C470" s="224">
        <v>-2400</v>
      </c>
      <c r="D470" s="224">
        <v>4177.1899999999996</v>
      </c>
      <c r="E470" s="225">
        <v>4209.8500000000004</v>
      </c>
      <c r="F470" s="226"/>
      <c r="G470" s="17"/>
      <c r="H470" s="17"/>
    </row>
    <row r="471" spans="2:8" s="12" customFormat="1" x14ac:dyDescent="0.25">
      <c r="B471" s="156" t="s">
        <v>1988</v>
      </c>
      <c r="C471" s="224">
        <v>-3243200</v>
      </c>
      <c r="D471" s="224">
        <v>431.99</v>
      </c>
      <c r="E471" s="225">
        <v>421.5</v>
      </c>
      <c r="F471" s="226"/>
      <c r="G471" s="17"/>
      <c r="H471" s="17"/>
    </row>
    <row r="472" spans="2:8" s="12" customFormat="1" x14ac:dyDescent="0.25">
      <c r="B472" s="156" t="s">
        <v>2283</v>
      </c>
      <c r="C472" s="224">
        <v>-3250</v>
      </c>
      <c r="D472" s="224">
        <v>3953.02</v>
      </c>
      <c r="E472" s="225">
        <v>3891.85</v>
      </c>
      <c r="F472" s="226"/>
      <c r="G472" s="17"/>
      <c r="H472" s="17"/>
    </row>
    <row r="473" spans="2:8" s="12" customFormat="1" x14ac:dyDescent="0.25">
      <c r="B473" s="156" t="s">
        <v>2284</v>
      </c>
      <c r="C473" s="224">
        <v>-625</v>
      </c>
      <c r="D473" s="224">
        <v>1027.2</v>
      </c>
      <c r="E473" s="225">
        <v>1038.3499999999999</v>
      </c>
      <c r="F473" s="226"/>
      <c r="G473" s="17"/>
      <c r="H473" s="17"/>
    </row>
    <row r="474" spans="2:8" s="12" customFormat="1" x14ac:dyDescent="0.25">
      <c r="B474" s="156" t="s">
        <v>2066</v>
      </c>
      <c r="C474" s="224">
        <v>-68175</v>
      </c>
      <c r="D474" s="224">
        <v>879.39</v>
      </c>
      <c r="E474" s="225">
        <v>888.25</v>
      </c>
      <c r="F474" s="226"/>
      <c r="G474" s="17"/>
      <c r="H474" s="17"/>
    </row>
    <row r="475" spans="2:8" s="12" customFormat="1" x14ac:dyDescent="0.25">
      <c r="B475" s="156" t="s">
        <v>2067</v>
      </c>
      <c r="C475" s="224">
        <v>-212400</v>
      </c>
      <c r="D475" s="224">
        <v>1693.86</v>
      </c>
      <c r="E475" s="225">
        <v>1694.05</v>
      </c>
      <c r="F475" s="226"/>
      <c r="G475" s="17"/>
      <c r="H475" s="17"/>
    </row>
    <row r="476" spans="2:8" s="12" customFormat="1" x14ac:dyDescent="0.25">
      <c r="B476" s="156" t="s">
        <v>2285</v>
      </c>
      <c r="C476" s="224">
        <v>-1360910</v>
      </c>
      <c r="D476" s="224">
        <v>154.68</v>
      </c>
      <c r="E476" s="225">
        <v>151.9</v>
      </c>
      <c r="F476" s="226"/>
      <c r="G476" s="17"/>
      <c r="H476" s="17"/>
    </row>
    <row r="477" spans="2:8" s="12" customFormat="1" x14ac:dyDescent="0.25">
      <c r="B477" s="156" t="s">
        <v>1896</v>
      </c>
      <c r="C477" s="224">
        <v>-144900</v>
      </c>
      <c r="D477" s="224">
        <v>3581.22</v>
      </c>
      <c r="E477" s="225">
        <v>3672.35</v>
      </c>
      <c r="F477" s="226"/>
      <c r="G477" s="17"/>
      <c r="H477" s="17"/>
    </row>
    <row r="478" spans="2:8" s="12" customFormat="1" x14ac:dyDescent="0.25">
      <c r="B478" s="156" t="s">
        <v>2286</v>
      </c>
      <c r="C478" s="224">
        <v>-1137300</v>
      </c>
      <c r="D478" s="224">
        <v>446.21</v>
      </c>
      <c r="E478" s="225">
        <v>422.4</v>
      </c>
      <c r="F478" s="226"/>
      <c r="G478" s="17"/>
      <c r="H478" s="17"/>
    </row>
    <row r="479" spans="2:8" s="12" customFormat="1" x14ac:dyDescent="0.25">
      <c r="B479" s="156" t="s">
        <v>2287</v>
      </c>
      <c r="C479" s="224">
        <v>-819000</v>
      </c>
      <c r="D479" s="224">
        <v>649.96</v>
      </c>
      <c r="E479" s="225">
        <v>638</v>
      </c>
      <c r="F479" s="226"/>
      <c r="G479" s="17"/>
      <c r="H479" s="17"/>
    </row>
    <row r="480" spans="2:8" s="12" customFormat="1" x14ac:dyDescent="0.25">
      <c r="B480" s="156" t="s">
        <v>2288</v>
      </c>
      <c r="C480" s="224">
        <v>-10625</v>
      </c>
      <c r="D480" s="224">
        <v>1594.23</v>
      </c>
      <c r="E480" s="225">
        <v>1596.85</v>
      </c>
      <c r="F480" s="226"/>
      <c r="G480" s="17"/>
      <c r="H480" s="17"/>
    </row>
    <row r="481" spans="2:8" s="12" customFormat="1" x14ac:dyDescent="0.25">
      <c r="B481" s="156" t="s">
        <v>2289</v>
      </c>
      <c r="C481" s="224">
        <v>-109200</v>
      </c>
      <c r="D481" s="224">
        <v>1308.08</v>
      </c>
      <c r="E481" s="225">
        <v>1307.3499999999999</v>
      </c>
      <c r="F481" s="226"/>
      <c r="G481" s="17"/>
      <c r="H481" s="17"/>
    </row>
    <row r="482" spans="2:8" s="12" customFormat="1" x14ac:dyDescent="0.25">
      <c r="B482" s="156" t="s">
        <v>2068</v>
      </c>
      <c r="C482" s="224">
        <v>-39900</v>
      </c>
      <c r="D482" s="224">
        <v>2531.0300000000002</v>
      </c>
      <c r="E482" s="225">
        <v>2527.15</v>
      </c>
      <c r="F482" s="226"/>
      <c r="G482" s="17"/>
      <c r="H482" s="17"/>
    </row>
    <row r="483" spans="2:8" s="12" customFormat="1" x14ac:dyDescent="0.25">
      <c r="B483" s="156" t="s">
        <v>2290</v>
      </c>
      <c r="C483" s="224">
        <v>-2739000</v>
      </c>
      <c r="D483" s="224">
        <v>172.86</v>
      </c>
      <c r="E483" s="225">
        <v>169.25</v>
      </c>
      <c r="F483" s="226"/>
      <c r="G483" s="17"/>
      <c r="H483" s="17"/>
    </row>
    <row r="484" spans="2:8" s="12" customFormat="1" x14ac:dyDescent="0.25">
      <c r="B484" s="156" t="s">
        <v>2291</v>
      </c>
      <c r="C484" s="224">
        <v>-6000</v>
      </c>
      <c r="D484" s="224">
        <v>598.95000000000005</v>
      </c>
      <c r="E484" s="225">
        <v>599.75</v>
      </c>
      <c r="F484" s="226"/>
      <c r="G484" s="17"/>
      <c r="H484" s="17"/>
    </row>
    <row r="485" spans="2:8" s="12" customFormat="1" x14ac:dyDescent="0.25">
      <c r="B485" s="156" t="s">
        <v>1897</v>
      </c>
      <c r="C485" s="224">
        <v>-6250</v>
      </c>
      <c r="D485" s="224">
        <v>12738.7</v>
      </c>
      <c r="E485" s="225">
        <v>12503.9</v>
      </c>
      <c r="F485" s="226"/>
      <c r="G485" s="17"/>
      <c r="H485" s="17"/>
    </row>
    <row r="486" spans="2:8" s="12" customFormat="1" x14ac:dyDescent="0.25">
      <c r="B486" s="156" t="s">
        <v>2292</v>
      </c>
      <c r="C486" s="224">
        <v>-7200</v>
      </c>
      <c r="D486" s="224">
        <v>977.64</v>
      </c>
      <c r="E486" s="225">
        <v>923.65</v>
      </c>
      <c r="F486" s="226"/>
      <c r="G486" s="17"/>
      <c r="H486" s="17"/>
    </row>
    <row r="487" spans="2:8" s="12" customFormat="1" x14ac:dyDescent="0.25">
      <c r="B487" s="156" t="s">
        <v>2293</v>
      </c>
      <c r="C487" s="224">
        <v>-47300</v>
      </c>
      <c r="D487" s="224">
        <v>2404.2399999999998</v>
      </c>
      <c r="E487" s="225">
        <v>2303.5</v>
      </c>
      <c r="F487" s="226"/>
      <c r="G487" s="17"/>
      <c r="H487" s="17"/>
    </row>
    <row r="488" spans="2:8" s="12" customFormat="1" x14ac:dyDescent="0.25">
      <c r="B488" s="156" t="s">
        <v>2294</v>
      </c>
      <c r="C488" s="224">
        <v>-190800</v>
      </c>
      <c r="D488" s="224">
        <v>3779.67</v>
      </c>
      <c r="E488" s="225">
        <v>3661.3</v>
      </c>
      <c r="F488" s="226"/>
      <c r="G488" s="17"/>
      <c r="H488" s="17"/>
    </row>
    <row r="489" spans="2:8" s="12" customFormat="1" x14ac:dyDescent="0.25">
      <c r="B489" s="156" t="s">
        <v>2295</v>
      </c>
      <c r="C489" s="224">
        <v>-5673750</v>
      </c>
      <c r="D489" s="224">
        <v>198.47</v>
      </c>
      <c r="E489" s="225">
        <v>192.8</v>
      </c>
      <c r="F489" s="226"/>
      <c r="G489" s="17"/>
      <c r="H489" s="17"/>
    </row>
    <row r="490" spans="2:8" s="12" customFormat="1" x14ac:dyDescent="0.25">
      <c r="B490" s="156" t="s">
        <v>2296</v>
      </c>
      <c r="C490" s="224">
        <v>-59100</v>
      </c>
      <c r="D490" s="224">
        <v>3268.58</v>
      </c>
      <c r="E490" s="225">
        <v>3214.85</v>
      </c>
      <c r="F490" s="226"/>
      <c r="G490" s="17"/>
      <c r="H490" s="17"/>
    </row>
    <row r="491" spans="2:8" s="12" customFormat="1" x14ac:dyDescent="0.25">
      <c r="B491" s="156" t="s">
        <v>2297</v>
      </c>
      <c r="C491" s="224">
        <v>-456800</v>
      </c>
      <c r="D491" s="224">
        <v>2484.4299999999998</v>
      </c>
      <c r="E491" s="225">
        <v>2375.25</v>
      </c>
      <c r="F491" s="226"/>
      <c r="G491" s="17"/>
      <c r="H491" s="17"/>
    </row>
    <row r="492" spans="2:8" s="12" customFormat="1" x14ac:dyDescent="0.25">
      <c r="B492" s="156" t="s">
        <v>2298</v>
      </c>
      <c r="C492" s="224">
        <v>-1867500</v>
      </c>
      <c r="D492" s="224">
        <v>255.31</v>
      </c>
      <c r="E492" s="225">
        <v>261.3</v>
      </c>
      <c r="F492" s="226"/>
      <c r="G492" s="17"/>
      <c r="H492" s="17"/>
    </row>
    <row r="493" spans="2:8" s="12" customFormat="1" x14ac:dyDescent="0.25">
      <c r="B493" s="156" t="s">
        <v>2069</v>
      </c>
      <c r="C493" s="224">
        <v>-819000</v>
      </c>
      <c r="D493" s="224">
        <v>362.36</v>
      </c>
      <c r="E493" s="225">
        <v>362.05</v>
      </c>
      <c r="F493" s="226"/>
      <c r="G493" s="17"/>
      <c r="H493" s="17"/>
    </row>
    <row r="494" spans="2:8" s="12" customFormat="1" x14ac:dyDescent="0.25">
      <c r="B494" s="156" t="s">
        <v>2299</v>
      </c>
      <c r="C494" s="224">
        <v>-237300</v>
      </c>
      <c r="D494" s="224">
        <v>1836.01</v>
      </c>
      <c r="E494" s="225">
        <v>1835.15</v>
      </c>
      <c r="F494" s="226"/>
      <c r="G494" s="17"/>
      <c r="H494" s="17"/>
    </row>
    <row r="495" spans="2:8" s="12" customFormat="1" x14ac:dyDescent="0.25">
      <c r="B495" s="156" t="s">
        <v>1467</v>
      </c>
      <c r="C495" s="224">
        <v>-583275</v>
      </c>
      <c r="D495" s="224">
        <v>273.67</v>
      </c>
      <c r="E495" s="225">
        <v>266.5</v>
      </c>
      <c r="F495" s="226"/>
      <c r="G495" s="17"/>
      <c r="H495" s="17"/>
    </row>
    <row r="496" spans="2:8" s="12" customFormat="1" x14ac:dyDescent="0.25">
      <c r="B496" s="156" t="s">
        <v>2300</v>
      </c>
      <c r="C496" s="224">
        <v>-78900</v>
      </c>
      <c r="D496" s="224">
        <v>7637.02</v>
      </c>
      <c r="E496" s="225">
        <v>7491.2</v>
      </c>
      <c r="F496" s="226"/>
      <c r="G496" s="17"/>
      <c r="H496" s="17"/>
    </row>
    <row r="497" spans="2:8" s="12" customFormat="1" x14ac:dyDescent="0.25">
      <c r="B497" s="156" t="s">
        <v>2301</v>
      </c>
      <c r="C497" s="224">
        <v>-45200</v>
      </c>
      <c r="D497" s="224">
        <v>3570.23</v>
      </c>
      <c r="E497" s="225">
        <v>3439.4</v>
      </c>
      <c r="F497" s="226"/>
      <c r="G497" s="17"/>
      <c r="H497" s="17"/>
    </row>
    <row r="498" spans="2:8" s="12" customFormat="1" x14ac:dyDescent="0.25">
      <c r="B498" s="156" t="s">
        <v>2302</v>
      </c>
      <c r="C498" s="224">
        <v>-3699000</v>
      </c>
      <c r="D498" s="224">
        <v>300.24</v>
      </c>
      <c r="E498" s="225">
        <v>298.89999999999998</v>
      </c>
      <c r="F498" s="226"/>
      <c r="G498" s="17"/>
      <c r="H498" s="17"/>
    </row>
    <row r="499" spans="2:8" s="12" customFormat="1" x14ac:dyDescent="0.25">
      <c r="B499" s="156" t="s">
        <v>2303</v>
      </c>
      <c r="C499" s="224">
        <v>-750</v>
      </c>
      <c r="D499" s="224">
        <v>3640.95</v>
      </c>
      <c r="E499" s="225">
        <v>3569.3</v>
      </c>
      <c r="F499" s="226"/>
      <c r="G499" s="17"/>
      <c r="H499" s="17"/>
    </row>
    <row r="500" spans="2:8" s="12" customFormat="1" x14ac:dyDescent="0.25">
      <c r="B500" s="156" t="s">
        <v>2304</v>
      </c>
      <c r="C500" s="224">
        <v>-7750</v>
      </c>
      <c r="D500" s="224">
        <v>3047.17</v>
      </c>
      <c r="E500" s="225">
        <v>2980.8</v>
      </c>
      <c r="F500" s="226"/>
      <c r="G500" s="17"/>
      <c r="H500" s="17"/>
    </row>
    <row r="501" spans="2:8" s="12" customFormat="1" x14ac:dyDescent="0.25">
      <c r="B501" s="156" t="s">
        <v>2305</v>
      </c>
      <c r="C501" s="224">
        <v>-82500</v>
      </c>
      <c r="D501" s="224">
        <v>807.44</v>
      </c>
      <c r="E501" s="225">
        <v>801.45</v>
      </c>
      <c r="F501" s="226"/>
      <c r="G501" s="17"/>
      <c r="H501" s="17"/>
    </row>
    <row r="502" spans="2:8" s="12" customFormat="1" x14ac:dyDescent="0.25">
      <c r="B502" s="156" t="s">
        <v>2306</v>
      </c>
      <c r="C502" s="224">
        <v>-83900</v>
      </c>
      <c r="D502" s="224">
        <v>6807.49</v>
      </c>
      <c r="E502" s="225">
        <v>6772.6</v>
      </c>
      <c r="F502" s="226"/>
      <c r="G502" s="17"/>
      <c r="H502" s="17"/>
    </row>
    <row r="503" spans="2:8" s="12" customFormat="1" x14ac:dyDescent="0.25">
      <c r="B503" s="156" t="s">
        <v>2307</v>
      </c>
      <c r="C503" s="224">
        <v>-2104125</v>
      </c>
      <c r="D503" s="224">
        <v>512.08000000000004</v>
      </c>
      <c r="E503" s="225">
        <v>496.25</v>
      </c>
      <c r="F503" s="226"/>
      <c r="G503" s="17"/>
      <c r="H503" s="17"/>
    </row>
    <row r="504" spans="2:8" s="12" customFormat="1" x14ac:dyDescent="0.25">
      <c r="B504" s="156" t="s">
        <v>2070</v>
      </c>
      <c r="C504" s="224">
        <v>-453600</v>
      </c>
      <c r="D504" s="224">
        <v>307.32</v>
      </c>
      <c r="E504" s="225">
        <v>311.89999999999998</v>
      </c>
      <c r="F504" s="226"/>
      <c r="G504" s="17"/>
      <c r="H504" s="17"/>
    </row>
    <row r="505" spans="2:8" s="12" customFormat="1" x14ac:dyDescent="0.25">
      <c r="B505" s="156" t="s">
        <v>1468</v>
      </c>
      <c r="C505" s="224">
        <v>-9328000</v>
      </c>
      <c r="D505" s="224">
        <v>128.08000000000001</v>
      </c>
      <c r="E505" s="225">
        <v>128.6</v>
      </c>
      <c r="F505" s="226"/>
      <c r="G505" s="17"/>
      <c r="H505" s="17"/>
    </row>
    <row r="506" spans="2:8" s="12" customFormat="1" x14ac:dyDescent="0.25">
      <c r="B506" s="156" t="s">
        <v>2308</v>
      </c>
      <c r="C506" s="224">
        <v>-29304</v>
      </c>
      <c r="D506" s="224">
        <v>1352.01</v>
      </c>
      <c r="E506" s="225">
        <v>1318</v>
      </c>
      <c r="F506" s="226"/>
      <c r="G506" s="17"/>
      <c r="H506" s="17"/>
    </row>
    <row r="507" spans="2:8" s="12" customFormat="1" x14ac:dyDescent="0.25">
      <c r="B507" s="156" t="s">
        <v>2309</v>
      </c>
      <c r="C507" s="224">
        <v>-3120000</v>
      </c>
      <c r="D507" s="224">
        <v>254.01</v>
      </c>
      <c r="E507" s="225">
        <v>247.75</v>
      </c>
      <c r="F507" s="226"/>
      <c r="G507" s="17"/>
      <c r="H507" s="17"/>
    </row>
    <row r="508" spans="2:8" s="12" customFormat="1" x14ac:dyDescent="0.25">
      <c r="B508" s="156" t="s">
        <v>2310</v>
      </c>
      <c r="C508" s="224">
        <v>-1764000</v>
      </c>
      <c r="D508" s="224">
        <v>567.67999999999995</v>
      </c>
      <c r="E508" s="225">
        <v>541.9</v>
      </c>
      <c r="F508" s="226"/>
      <c r="G508" s="17"/>
      <c r="H508" s="17"/>
    </row>
    <row r="509" spans="2:8" s="12" customFormat="1" x14ac:dyDescent="0.25">
      <c r="B509" s="156" t="s">
        <v>1898</v>
      </c>
      <c r="C509" s="224">
        <v>-1401500</v>
      </c>
      <c r="D509" s="224">
        <v>2899.71</v>
      </c>
      <c r="E509" s="225">
        <v>2880.9</v>
      </c>
      <c r="F509" s="226"/>
      <c r="G509" s="17"/>
      <c r="H509" s="17"/>
    </row>
    <row r="510" spans="2:8" s="12" customFormat="1" x14ac:dyDescent="0.25">
      <c r="B510" s="156" t="s">
        <v>2311</v>
      </c>
      <c r="C510" s="224">
        <v>-4558200</v>
      </c>
      <c r="D510" s="224">
        <v>143.18</v>
      </c>
      <c r="E510" s="225">
        <v>152.15</v>
      </c>
      <c r="F510" s="226"/>
      <c r="G510" s="17"/>
      <c r="H510" s="17"/>
    </row>
    <row r="511" spans="2:8" s="12" customFormat="1" x14ac:dyDescent="0.25">
      <c r="B511" s="156" t="s">
        <v>1899</v>
      </c>
      <c r="C511" s="224">
        <v>-72000</v>
      </c>
      <c r="D511" s="224">
        <v>1422.94</v>
      </c>
      <c r="E511" s="225">
        <v>1395.85</v>
      </c>
      <c r="F511" s="226"/>
      <c r="G511" s="17"/>
      <c r="H511" s="17"/>
    </row>
    <row r="512" spans="2:8" s="12" customFormat="1" x14ac:dyDescent="0.25">
      <c r="B512" s="156" t="s">
        <v>2312</v>
      </c>
      <c r="C512" s="224">
        <v>-35000</v>
      </c>
      <c r="D512" s="224">
        <v>25737.49</v>
      </c>
      <c r="E512" s="225">
        <v>24893.4</v>
      </c>
      <c r="F512" s="226"/>
      <c r="G512" s="17"/>
      <c r="H512" s="17"/>
    </row>
    <row r="513" spans="2:8" s="12" customFormat="1" x14ac:dyDescent="0.25">
      <c r="B513" s="156" t="s">
        <v>2313</v>
      </c>
      <c r="C513" s="224">
        <v>-111600</v>
      </c>
      <c r="D513" s="224">
        <v>2405.89</v>
      </c>
      <c r="E513" s="225">
        <v>2379.25</v>
      </c>
      <c r="F513" s="226"/>
      <c r="G513" s="17"/>
      <c r="H513" s="17"/>
    </row>
    <row r="514" spans="2:8" s="12" customFormat="1" x14ac:dyDescent="0.25">
      <c r="B514" s="156" t="s">
        <v>2314</v>
      </c>
      <c r="C514" s="224">
        <v>-9750</v>
      </c>
      <c r="D514" s="224">
        <v>7068.6</v>
      </c>
      <c r="E514" s="225">
        <v>7023.45</v>
      </c>
      <c r="F514" s="226"/>
      <c r="G514" s="17"/>
      <c r="H514" s="17"/>
    </row>
    <row r="515" spans="2:8" s="12" customFormat="1" x14ac:dyDescent="0.25">
      <c r="B515" s="156" t="s">
        <v>2315</v>
      </c>
      <c r="C515" s="224">
        <v>-44625</v>
      </c>
      <c r="D515" s="224">
        <v>2247.25</v>
      </c>
      <c r="E515" s="225">
        <v>2225</v>
      </c>
      <c r="F515" s="226"/>
      <c r="G515" s="17"/>
      <c r="H515" s="17"/>
    </row>
    <row r="516" spans="2:8" s="12" customFormat="1" x14ac:dyDescent="0.25">
      <c r="B516" s="156" t="s">
        <v>951</v>
      </c>
      <c r="C516" s="224">
        <v>-2014500</v>
      </c>
      <c r="D516" s="224">
        <v>833.83</v>
      </c>
      <c r="E516" s="225">
        <v>837.8</v>
      </c>
      <c r="F516" s="226"/>
      <c r="G516" s="17"/>
      <c r="H516" s="17"/>
    </row>
    <row r="517" spans="2:8" s="12" customFormat="1" x14ac:dyDescent="0.25">
      <c r="B517" s="156" t="s">
        <v>2316</v>
      </c>
      <c r="C517" s="224">
        <v>-8824000</v>
      </c>
      <c r="D517" s="224">
        <v>167.84</v>
      </c>
      <c r="E517" s="225">
        <v>159.9</v>
      </c>
      <c r="F517" s="226"/>
      <c r="G517" s="17"/>
      <c r="H517" s="17"/>
    </row>
    <row r="518" spans="2:8" s="12" customFormat="1" x14ac:dyDescent="0.25">
      <c r="B518" s="156" t="s">
        <v>2317</v>
      </c>
      <c r="C518" s="224">
        <v>-177450</v>
      </c>
      <c r="D518" s="224">
        <v>1478.19</v>
      </c>
      <c r="E518" s="225">
        <v>1467.4</v>
      </c>
      <c r="F518" s="226"/>
      <c r="G518" s="17"/>
      <c r="H518" s="17"/>
    </row>
    <row r="519" spans="2:8" s="12" customFormat="1" x14ac:dyDescent="0.25">
      <c r="B519" s="156" t="s">
        <v>2318</v>
      </c>
      <c r="C519" s="224">
        <v>-102000</v>
      </c>
      <c r="D519" s="224">
        <v>1817.75</v>
      </c>
      <c r="E519" s="225">
        <v>1778.45</v>
      </c>
      <c r="F519" s="226"/>
      <c r="G519" s="17"/>
      <c r="H519" s="17"/>
    </row>
    <row r="520" spans="2:8" s="12" customFormat="1" x14ac:dyDescent="0.25">
      <c r="B520" s="156" t="s">
        <v>1900</v>
      </c>
      <c r="C520" s="224">
        <v>-254625</v>
      </c>
      <c r="D520" s="224">
        <v>3763.52</v>
      </c>
      <c r="E520" s="225">
        <v>3702.55</v>
      </c>
      <c r="F520" s="226"/>
      <c r="G520" s="17"/>
      <c r="H520" s="17"/>
    </row>
    <row r="521" spans="2:8" s="12" customFormat="1" x14ac:dyDescent="0.25">
      <c r="B521" s="156" t="s">
        <v>2319</v>
      </c>
      <c r="C521" s="224">
        <v>-148950</v>
      </c>
      <c r="D521" s="224">
        <v>1076.6300000000001</v>
      </c>
      <c r="E521" s="225">
        <v>1066.05</v>
      </c>
      <c r="F521" s="226"/>
      <c r="G521" s="17"/>
      <c r="H521" s="17"/>
    </row>
    <row r="522" spans="2:8" s="12" customFormat="1" x14ac:dyDescent="0.25">
      <c r="B522" s="156" t="s">
        <v>2320</v>
      </c>
      <c r="C522" s="224">
        <v>-1007475</v>
      </c>
      <c r="D522" s="224">
        <v>932.12</v>
      </c>
      <c r="E522" s="225">
        <v>924.8</v>
      </c>
      <c r="F522" s="226"/>
      <c r="G522" s="17"/>
      <c r="H522" s="17"/>
    </row>
    <row r="523" spans="2:8" s="12" customFormat="1" x14ac:dyDescent="0.25">
      <c r="B523" s="156" t="s">
        <v>2071</v>
      </c>
      <c r="C523" s="224">
        <v>-3776625</v>
      </c>
      <c r="D523" s="224">
        <v>444.31</v>
      </c>
      <c r="E523" s="225">
        <v>439.45</v>
      </c>
      <c r="F523" s="226"/>
      <c r="G523" s="17"/>
      <c r="H523" s="17"/>
    </row>
    <row r="524" spans="2:8" s="12" customFormat="1" x14ac:dyDescent="0.25">
      <c r="B524" s="156" t="s">
        <v>2072</v>
      </c>
      <c r="C524" s="224">
        <v>-819500</v>
      </c>
      <c r="D524" s="224">
        <v>175.24</v>
      </c>
      <c r="E524" s="225">
        <v>168.3</v>
      </c>
      <c r="F524" s="226"/>
      <c r="G524" s="17"/>
      <c r="H524" s="17"/>
    </row>
    <row r="525" spans="2:8" s="12" customFormat="1" x14ac:dyDescent="0.25">
      <c r="B525" s="156" t="s">
        <v>1901</v>
      </c>
      <c r="C525" s="224">
        <v>-1200</v>
      </c>
      <c r="D525" s="224">
        <v>1331.78</v>
      </c>
      <c r="E525" s="225">
        <v>1235.5</v>
      </c>
      <c r="F525" s="226"/>
      <c r="G525" s="17"/>
      <c r="H525" s="17"/>
    </row>
    <row r="526" spans="2:8" s="12" customFormat="1" x14ac:dyDescent="0.25">
      <c r="B526" s="156" t="s">
        <v>2321</v>
      </c>
      <c r="C526" s="224">
        <v>-725900</v>
      </c>
      <c r="D526" s="224">
        <v>772.07</v>
      </c>
      <c r="E526" s="225">
        <v>745.6</v>
      </c>
      <c r="F526" s="226"/>
      <c r="G526" s="17"/>
      <c r="H526" s="17"/>
    </row>
    <row r="527" spans="2:8" s="12" customFormat="1" x14ac:dyDescent="0.25">
      <c r="B527" s="156" t="s">
        <v>1902</v>
      </c>
      <c r="C527" s="224">
        <v>-354900</v>
      </c>
      <c r="D527" s="224">
        <v>3415.74</v>
      </c>
      <c r="E527" s="225">
        <v>3264.35</v>
      </c>
      <c r="F527" s="226"/>
      <c r="G527" s="17"/>
      <c r="H527" s="17"/>
    </row>
    <row r="528" spans="2:8" s="12" customFormat="1" x14ac:dyDescent="0.25">
      <c r="B528" s="156" t="s">
        <v>2322</v>
      </c>
      <c r="C528" s="224">
        <v>-40500</v>
      </c>
      <c r="D528" s="224">
        <v>2685.17</v>
      </c>
      <c r="E528" s="225">
        <v>2706.55</v>
      </c>
      <c r="F528" s="226"/>
      <c r="G528" s="17"/>
      <c r="H528" s="17"/>
    </row>
    <row r="529" spans="2:8" s="12" customFormat="1" x14ac:dyDescent="0.25">
      <c r="B529" s="156" t="s">
        <v>2323</v>
      </c>
      <c r="C529" s="224">
        <v>-166800</v>
      </c>
      <c r="D529" s="224">
        <v>4709.83</v>
      </c>
      <c r="E529" s="225">
        <v>4594</v>
      </c>
      <c r="F529" s="226"/>
      <c r="G529" s="17"/>
      <c r="H529" s="17"/>
    </row>
    <row r="530" spans="2:8" s="12" customFormat="1" x14ac:dyDescent="0.25">
      <c r="B530" s="156" t="s">
        <v>2324</v>
      </c>
      <c r="C530" s="224">
        <v>-244650</v>
      </c>
      <c r="D530" s="224">
        <v>2246.17</v>
      </c>
      <c r="E530" s="225">
        <v>2197.6999999999998</v>
      </c>
      <c r="F530" s="226"/>
      <c r="G530" s="17"/>
      <c r="H530" s="17"/>
    </row>
    <row r="531" spans="2:8" s="12" customFormat="1" x14ac:dyDescent="0.25">
      <c r="B531" s="156" t="s">
        <v>1903</v>
      </c>
      <c r="C531" s="224">
        <v>-10000</v>
      </c>
      <c r="D531" s="224">
        <v>10101</v>
      </c>
      <c r="E531" s="225">
        <v>9995.25</v>
      </c>
      <c r="F531" s="226"/>
      <c r="G531" s="17"/>
      <c r="H531" s="17"/>
    </row>
    <row r="532" spans="2:8" s="12" customFormat="1" x14ac:dyDescent="0.25">
      <c r="B532" s="156" t="s">
        <v>2073</v>
      </c>
      <c r="C532" s="224">
        <v>-9800</v>
      </c>
      <c r="D532" s="224">
        <v>1177.19</v>
      </c>
      <c r="E532" s="225">
        <v>1167.6500000000001</v>
      </c>
      <c r="F532" s="226"/>
      <c r="G532" s="17"/>
      <c r="H532" s="17"/>
    </row>
    <row r="533" spans="2:8" s="12" customFormat="1" x14ac:dyDescent="0.25">
      <c r="B533" s="156" t="s">
        <v>2074</v>
      </c>
      <c r="C533" s="224">
        <v>-1340300</v>
      </c>
      <c r="D533" s="224">
        <v>522.53</v>
      </c>
      <c r="E533" s="225">
        <v>511.05</v>
      </c>
      <c r="F533" s="226"/>
      <c r="G533" s="17"/>
      <c r="H533" s="17"/>
    </row>
    <row r="534" spans="2:8" s="12" customFormat="1" x14ac:dyDescent="0.25">
      <c r="B534" s="156" t="s">
        <v>2325</v>
      </c>
      <c r="C534" s="224">
        <v>-4402200</v>
      </c>
      <c r="D534" s="224">
        <v>466.15</v>
      </c>
      <c r="E534" s="225">
        <v>452.35</v>
      </c>
      <c r="F534" s="226"/>
      <c r="G534" s="17"/>
      <c r="H534" s="17"/>
    </row>
    <row r="535" spans="2:8" s="12" customFormat="1" x14ac:dyDescent="0.25">
      <c r="B535" s="156" t="s">
        <v>2326</v>
      </c>
      <c r="C535" s="224">
        <v>-5560000</v>
      </c>
      <c r="D535" s="224">
        <v>15.36</v>
      </c>
      <c r="E535" s="225">
        <v>15.55</v>
      </c>
      <c r="F535" s="226"/>
      <c r="G535" s="17"/>
      <c r="H535" s="17"/>
    </row>
    <row r="536" spans="2:8" s="12" customFormat="1" x14ac:dyDescent="0.25">
      <c r="B536" s="156" t="s">
        <v>2327</v>
      </c>
      <c r="C536" s="224">
        <v>-158280000</v>
      </c>
      <c r="D536" s="224">
        <v>15.31</v>
      </c>
      <c r="E536" s="225">
        <v>15.4</v>
      </c>
      <c r="F536" s="226"/>
      <c r="G536" s="17"/>
      <c r="H536" s="17"/>
    </row>
    <row r="537" spans="2:8" s="12" customFormat="1" x14ac:dyDescent="0.25">
      <c r="B537" s="156" t="s">
        <v>2328</v>
      </c>
      <c r="C537" s="224">
        <v>-36600</v>
      </c>
      <c r="D537" s="224">
        <v>1366.25</v>
      </c>
      <c r="E537" s="225">
        <v>1368.7</v>
      </c>
      <c r="F537" s="226"/>
      <c r="G537" s="17"/>
      <c r="H537" s="17"/>
    </row>
    <row r="538" spans="2:8" s="12" customFormat="1" x14ac:dyDescent="0.25">
      <c r="B538" s="156" t="s">
        <v>2329</v>
      </c>
      <c r="C538" s="224">
        <v>-7395000</v>
      </c>
      <c r="D538" s="224">
        <v>149.69</v>
      </c>
      <c r="E538" s="225">
        <v>150.69999999999999</v>
      </c>
      <c r="F538" s="226"/>
      <c r="G538" s="17"/>
      <c r="H538" s="17"/>
    </row>
    <row r="539" spans="2:8" s="12" customFormat="1" x14ac:dyDescent="0.25">
      <c r="B539" s="156" t="s">
        <v>2330</v>
      </c>
      <c r="C539" s="224">
        <v>-866700</v>
      </c>
      <c r="D539" s="224">
        <v>1060.24</v>
      </c>
      <c r="E539" s="225">
        <v>1008.2</v>
      </c>
      <c r="F539" s="65"/>
      <c r="G539" s="17"/>
      <c r="H539" s="17"/>
    </row>
    <row r="542" spans="2:8" s="12" customFormat="1" x14ac:dyDescent="0.25">
      <c r="B542" s="11" t="s">
        <v>185</v>
      </c>
      <c r="C542" s="227">
        <v>0.76559999999999995</v>
      </c>
      <c r="F542" s="17"/>
      <c r="G542" s="17"/>
      <c r="H542" s="17"/>
    </row>
    <row r="543" spans="2:8" s="12" customFormat="1" x14ac:dyDescent="0.25">
      <c r="B543" s="11"/>
      <c r="C543" s="27"/>
      <c r="F543" s="17"/>
      <c r="G543" s="17"/>
      <c r="H543" s="17"/>
    </row>
    <row r="544" spans="2:8" s="12" customFormat="1" x14ac:dyDescent="0.25">
      <c r="B544" s="11" t="s">
        <v>186</v>
      </c>
      <c r="C544" s="27"/>
      <c r="F544" s="17"/>
      <c r="G544" s="17"/>
      <c r="H544" s="17"/>
    </row>
    <row r="545" spans="2:8" s="12" customFormat="1" x14ac:dyDescent="0.25">
      <c r="B545" s="64" t="s">
        <v>187</v>
      </c>
      <c r="C545" s="7" t="s">
        <v>188</v>
      </c>
      <c r="D545" s="11"/>
      <c r="F545" s="17"/>
      <c r="G545" s="17"/>
      <c r="H545" s="17"/>
    </row>
    <row r="546" spans="2:8" s="12" customFormat="1" x14ac:dyDescent="0.25">
      <c r="B546" s="63" t="s">
        <v>2220</v>
      </c>
      <c r="C546" s="2">
        <v>5</v>
      </c>
      <c r="F546" s="17"/>
      <c r="G546" s="17"/>
      <c r="H546" s="17"/>
    </row>
    <row r="547" spans="2:8" s="12" customFormat="1" x14ac:dyDescent="0.25">
      <c r="B547" s="63" t="s">
        <v>2061</v>
      </c>
      <c r="C547" s="2">
        <v>16</v>
      </c>
      <c r="F547" s="17"/>
      <c r="G547" s="17"/>
      <c r="H547" s="17"/>
    </row>
    <row r="548" spans="2:8" s="12" customFormat="1" x14ac:dyDescent="0.25">
      <c r="B548" s="63" t="s">
        <v>2221</v>
      </c>
      <c r="C548" s="2">
        <v>38</v>
      </c>
      <c r="F548" s="17"/>
      <c r="G548" s="17"/>
      <c r="H548" s="17"/>
    </row>
    <row r="549" spans="2:8" s="12" customFormat="1" x14ac:dyDescent="0.25">
      <c r="B549" s="63" t="s">
        <v>1984</v>
      </c>
      <c r="C549" s="2">
        <v>234</v>
      </c>
      <c r="F549" s="17"/>
      <c r="G549" s="17"/>
      <c r="H549" s="17"/>
    </row>
    <row r="550" spans="2:8" s="12" customFormat="1" x14ac:dyDescent="0.25">
      <c r="B550" s="63" t="s">
        <v>2222</v>
      </c>
      <c r="C550" s="2">
        <v>24</v>
      </c>
      <c r="F550" s="17"/>
      <c r="G550" s="17"/>
      <c r="H550" s="17"/>
    </row>
    <row r="551" spans="2:8" s="12" customFormat="1" x14ac:dyDescent="0.25">
      <c r="B551" s="63" t="s">
        <v>1885</v>
      </c>
      <c r="C551" s="2">
        <v>34</v>
      </c>
      <c r="F551" s="17"/>
      <c r="G551" s="17"/>
      <c r="H551" s="17"/>
    </row>
    <row r="552" spans="2:8" s="12" customFormat="1" x14ac:dyDescent="0.25">
      <c r="B552" s="63" t="s">
        <v>2223</v>
      </c>
      <c r="C552" s="2">
        <v>16</v>
      </c>
      <c r="F552" s="17"/>
      <c r="G552" s="17"/>
      <c r="H552" s="17"/>
    </row>
    <row r="553" spans="2:8" s="12" customFormat="1" x14ac:dyDescent="0.25">
      <c r="B553" s="63" t="s">
        <v>2331</v>
      </c>
      <c r="C553" s="2">
        <v>60</v>
      </c>
      <c r="F553" s="17"/>
      <c r="G553" s="17"/>
      <c r="H553" s="17"/>
    </row>
    <row r="554" spans="2:8" s="12" customFormat="1" x14ac:dyDescent="0.25">
      <c r="B554" s="63" t="s">
        <v>2224</v>
      </c>
      <c r="C554" s="2">
        <v>599</v>
      </c>
      <c r="F554" s="17"/>
      <c r="G554" s="17"/>
      <c r="H554" s="17"/>
    </row>
    <row r="555" spans="2:8" s="12" customFormat="1" x14ac:dyDescent="0.25">
      <c r="B555" s="63" t="s">
        <v>1985</v>
      </c>
      <c r="C555" s="2">
        <v>50</v>
      </c>
      <c r="F555" s="17"/>
      <c r="G555" s="17"/>
      <c r="H555" s="17"/>
    </row>
    <row r="556" spans="2:8" s="12" customFormat="1" x14ac:dyDescent="0.25">
      <c r="B556" s="63" t="s">
        <v>1857</v>
      </c>
      <c r="C556" s="2">
        <v>65</v>
      </c>
      <c r="F556" s="17"/>
      <c r="G556" s="17"/>
      <c r="H556" s="17"/>
    </row>
    <row r="557" spans="2:8" s="12" customFormat="1" x14ac:dyDescent="0.25">
      <c r="B557" s="63" t="s">
        <v>2226</v>
      </c>
      <c r="C557" s="2">
        <v>4</v>
      </c>
      <c r="F557" s="17"/>
      <c r="G557" s="17"/>
      <c r="H557" s="17"/>
    </row>
    <row r="558" spans="2:8" s="12" customFormat="1" x14ac:dyDescent="0.25">
      <c r="B558" s="63" t="s">
        <v>1886</v>
      </c>
      <c r="C558" s="2">
        <v>24</v>
      </c>
      <c r="F558" s="17"/>
      <c r="G558" s="17"/>
      <c r="H558" s="17"/>
    </row>
    <row r="559" spans="2:8" s="12" customFormat="1" x14ac:dyDescent="0.25">
      <c r="B559" s="63" t="s">
        <v>1887</v>
      </c>
      <c r="C559" s="2">
        <v>11</v>
      </c>
      <c r="F559" s="17"/>
      <c r="G559" s="17"/>
      <c r="H559" s="17"/>
    </row>
    <row r="560" spans="2:8" s="12" customFormat="1" x14ac:dyDescent="0.25">
      <c r="B560" s="63" t="s">
        <v>2231</v>
      </c>
      <c r="C560" s="2">
        <v>177</v>
      </c>
      <c r="F560" s="17"/>
      <c r="G560" s="17"/>
      <c r="H560" s="17"/>
    </row>
    <row r="561" spans="2:8" s="12" customFormat="1" x14ac:dyDescent="0.25">
      <c r="B561" s="63" t="s">
        <v>1465</v>
      </c>
      <c r="C561" s="2">
        <v>1</v>
      </c>
      <c r="F561" s="17"/>
      <c r="G561" s="17"/>
      <c r="H561" s="17"/>
    </row>
    <row r="562" spans="2:8" s="12" customFormat="1" x14ac:dyDescent="0.25">
      <c r="B562" s="63" t="s">
        <v>2233</v>
      </c>
      <c r="C562" s="2">
        <v>130</v>
      </c>
      <c r="F562" s="17"/>
      <c r="G562" s="17"/>
      <c r="H562" s="17"/>
    </row>
    <row r="563" spans="2:8" s="12" customFormat="1" x14ac:dyDescent="0.25">
      <c r="B563" s="63" t="s">
        <v>2236</v>
      </c>
      <c r="C563" s="2">
        <v>20</v>
      </c>
      <c r="F563" s="17"/>
      <c r="G563" s="17"/>
      <c r="H563" s="17"/>
    </row>
    <row r="564" spans="2:8" s="12" customFormat="1" x14ac:dyDescent="0.25">
      <c r="B564" s="63" t="s">
        <v>1987</v>
      </c>
      <c r="C564" s="2">
        <v>127</v>
      </c>
      <c r="F564" s="17"/>
      <c r="G564" s="17"/>
      <c r="H564" s="17"/>
    </row>
    <row r="565" spans="2:8" s="12" customFormat="1" x14ac:dyDescent="0.25">
      <c r="B565" s="63" t="s">
        <v>2238</v>
      </c>
      <c r="C565" s="2">
        <v>21</v>
      </c>
      <c r="F565" s="17"/>
      <c r="G565" s="17"/>
      <c r="H565" s="17"/>
    </row>
    <row r="566" spans="2:8" s="12" customFormat="1" x14ac:dyDescent="0.25">
      <c r="B566" s="63" t="s">
        <v>2240</v>
      </c>
      <c r="C566" s="2">
        <v>7</v>
      </c>
      <c r="F566" s="17"/>
      <c r="G566" s="17"/>
      <c r="H566" s="17"/>
    </row>
    <row r="567" spans="2:8" s="12" customFormat="1" x14ac:dyDescent="0.25">
      <c r="B567" s="63" t="s">
        <v>1466</v>
      </c>
      <c r="C567" s="2">
        <v>926</v>
      </c>
      <c r="F567" s="17"/>
      <c r="G567" s="17"/>
      <c r="H567" s="17"/>
    </row>
    <row r="568" spans="2:8" s="12" customFormat="1" x14ac:dyDescent="0.25">
      <c r="B568" s="63" t="s">
        <v>2242</v>
      </c>
      <c r="C568" s="2">
        <v>18</v>
      </c>
      <c r="F568" s="17"/>
      <c r="G568" s="17"/>
      <c r="H568" s="17"/>
    </row>
    <row r="569" spans="2:8" s="12" customFormat="1" x14ac:dyDescent="0.25">
      <c r="B569" s="63" t="s">
        <v>2246</v>
      </c>
      <c r="C569" s="2">
        <v>40</v>
      </c>
      <c r="F569" s="17"/>
      <c r="G569" s="17"/>
      <c r="H569" s="17"/>
    </row>
    <row r="570" spans="2:8" s="12" customFormat="1" x14ac:dyDescent="0.25">
      <c r="B570" s="63" t="s">
        <v>2248</v>
      </c>
      <c r="C570" s="2">
        <v>65</v>
      </c>
      <c r="F570" s="17"/>
      <c r="G570" s="17"/>
      <c r="H570" s="17"/>
    </row>
    <row r="571" spans="2:8" s="12" customFormat="1" x14ac:dyDescent="0.25">
      <c r="B571" s="63" t="s">
        <v>2063</v>
      </c>
      <c r="C571" s="2">
        <v>5</v>
      </c>
      <c r="F571" s="17"/>
      <c r="G571" s="17"/>
      <c r="H571" s="17"/>
    </row>
    <row r="572" spans="2:8" s="12" customFormat="1" x14ac:dyDescent="0.25">
      <c r="B572" s="63" t="s">
        <v>1888</v>
      </c>
      <c r="C572" s="2">
        <v>139</v>
      </c>
      <c r="F572" s="17"/>
      <c r="G572" s="17"/>
      <c r="H572" s="17"/>
    </row>
    <row r="573" spans="2:8" s="12" customFormat="1" x14ac:dyDescent="0.25">
      <c r="B573" s="63" t="s">
        <v>2253</v>
      </c>
      <c r="C573" s="2">
        <v>138</v>
      </c>
      <c r="F573" s="17"/>
      <c r="G573" s="17"/>
      <c r="H573" s="17"/>
    </row>
    <row r="574" spans="2:8" s="12" customFormat="1" x14ac:dyDescent="0.25">
      <c r="B574" s="63" t="s">
        <v>2254</v>
      </c>
      <c r="C574" s="2">
        <v>27</v>
      </c>
      <c r="F574" s="17"/>
      <c r="G574" s="17"/>
      <c r="H574" s="17"/>
    </row>
    <row r="575" spans="2:8" s="12" customFormat="1" x14ac:dyDescent="0.25">
      <c r="B575" s="63" t="s">
        <v>2332</v>
      </c>
      <c r="C575" s="2">
        <v>9</v>
      </c>
      <c r="F575" s="17"/>
      <c r="G575" s="17"/>
      <c r="H575" s="17"/>
    </row>
    <row r="576" spans="2:8" s="12" customFormat="1" x14ac:dyDescent="0.25">
      <c r="B576" s="63" t="s">
        <v>2257</v>
      </c>
      <c r="C576" s="2">
        <v>10</v>
      </c>
      <c r="F576" s="17"/>
      <c r="G576" s="17"/>
      <c r="H576" s="17"/>
    </row>
    <row r="577" spans="2:8" s="12" customFormat="1" x14ac:dyDescent="0.25">
      <c r="B577" s="63" t="s">
        <v>2258</v>
      </c>
      <c r="C577" s="2">
        <v>23</v>
      </c>
      <c r="F577" s="17"/>
      <c r="G577" s="17"/>
      <c r="H577" s="17"/>
    </row>
    <row r="578" spans="2:8" s="12" customFormat="1" x14ac:dyDescent="0.25">
      <c r="B578" s="63" t="s">
        <v>2259</v>
      </c>
      <c r="C578" s="2">
        <v>46</v>
      </c>
      <c r="F578" s="17"/>
      <c r="G578" s="17"/>
      <c r="H578" s="17"/>
    </row>
    <row r="579" spans="2:8" s="12" customFormat="1" x14ac:dyDescent="0.25">
      <c r="B579" s="63" t="s">
        <v>2262</v>
      </c>
      <c r="C579" s="2">
        <v>30</v>
      </c>
      <c r="F579" s="17"/>
      <c r="G579" s="17"/>
      <c r="H579" s="17"/>
    </row>
    <row r="580" spans="2:8" s="12" customFormat="1" x14ac:dyDescent="0.25">
      <c r="B580" s="63" t="s">
        <v>2333</v>
      </c>
      <c r="C580" s="2">
        <v>28</v>
      </c>
      <c r="F580" s="17"/>
      <c r="G580" s="17"/>
      <c r="H580" s="17"/>
    </row>
    <row r="581" spans="2:8" s="12" customFormat="1" x14ac:dyDescent="0.25">
      <c r="B581" s="63" t="s">
        <v>2064</v>
      </c>
      <c r="C581" s="2">
        <v>713</v>
      </c>
      <c r="F581" s="17"/>
      <c r="G581" s="17"/>
      <c r="H581" s="17"/>
    </row>
    <row r="582" spans="2:8" s="12" customFormat="1" x14ac:dyDescent="0.25">
      <c r="B582" s="63" t="s">
        <v>1890</v>
      </c>
      <c r="C582" s="2">
        <v>1065</v>
      </c>
      <c r="F582" s="17"/>
      <c r="G582" s="17"/>
      <c r="H582" s="17"/>
    </row>
    <row r="583" spans="2:8" s="12" customFormat="1" x14ac:dyDescent="0.25">
      <c r="B583" s="63" t="s">
        <v>2268</v>
      </c>
      <c r="C583" s="2">
        <v>99</v>
      </c>
      <c r="F583" s="17"/>
      <c r="G583" s="17"/>
      <c r="H583" s="17"/>
    </row>
    <row r="584" spans="2:8" s="12" customFormat="1" x14ac:dyDescent="0.25">
      <c r="B584" s="63" t="s">
        <v>1891</v>
      </c>
      <c r="C584" s="2">
        <v>10</v>
      </c>
      <c r="F584" s="17"/>
      <c r="G584" s="17"/>
      <c r="H584" s="17"/>
    </row>
    <row r="585" spans="2:8" s="12" customFormat="1" x14ac:dyDescent="0.25">
      <c r="B585" s="63" t="s">
        <v>2271</v>
      </c>
      <c r="C585" s="2">
        <v>10</v>
      </c>
      <c r="F585" s="17"/>
      <c r="G585" s="17"/>
      <c r="H585" s="17"/>
    </row>
    <row r="586" spans="2:8" s="12" customFormat="1" x14ac:dyDescent="0.25">
      <c r="B586" s="63" t="s">
        <v>2277</v>
      </c>
      <c r="C586" s="2">
        <v>30</v>
      </c>
      <c r="F586" s="17"/>
      <c r="G586" s="17"/>
      <c r="H586" s="17"/>
    </row>
    <row r="587" spans="2:8" s="12" customFormat="1" x14ac:dyDescent="0.25">
      <c r="B587" s="63" t="s">
        <v>2280</v>
      </c>
      <c r="C587" s="2">
        <v>182</v>
      </c>
      <c r="F587" s="17"/>
      <c r="G587" s="17"/>
      <c r="H587" s="17"/>
    </row>
    <row r="588" spans="2:8" s="12" customFormat="1" x14ac:dyDescent="0.25">
      <c r="B588" s="63" t="s">
        <v>1894</v>
      </c>
      <c r="C588" s="2">
        <v>69</v>
      </c>
      <c r="F588" s="17"/>
      <c r="G588" s="17"/>
      <c r="H588" s="17"/>
    </row>
    <row r="589" spans="2:8" s="12" customFormat="1" x14ac:dyDescent="0.25">
      <c r="B589" s="63" t="s">
        <v>2281</v>
      </c>
      <c r="C589" s="2">
        <v>20</v>
      </c>
      <c r="F589" s="17"/>
      <c r="G589" s="17"/>
      <c r="H589" s="17"/>
    </row>
    <row r="590" spans="2:8" s="12" customFormat="1" x14ac:dyDescent="0.25">
      <c r="B590" s="63" t="s">
        <v>1895</v>
      </c>
      <c r="C590" s="2">
        <v>670</v>
      </c>
      <c r="F590" s="17"/>
      <c r="G590" s="17"/>
      <c r="H590" s="17"/>
    </row>
    <row r="591" spans="2:8" s="12" customFormat="1" x14ac:dyDescent="0.25">
      <c r="B591" s="63" t="s">
        <v>2282</v>
      </c>
      <c r="C591" s="2">
        <v>38</v>
      </c>
      <c r="F591" s="17"/>
      <c r="G591" s="17"/>
      <c r="H591" s="17"/>
    </row>
    <row r="592" spans="2:8" s="12" customFormat="1" x14ac:dyDescent="0.25">
      <c r="B592" s="63" t="s">
        <v>1988</v>
      </c>
      <c r="C592" s="2">
        <v>131</v>
      </c>
      <c r="F592" s="17"/>
      <c r="G592" s="17"/>
      <c r="H592" s="17"/>
    </row>
    <row r="593" spans="2:8" s="12" customFormat="1" x14ac:dyDescent="0.25">
      <c r="B593" s="63" t="s">
        <v>2283</v>
      </c>
      <c r="C593" s="2">
        <v>42</v>
      </c>
      <c r="F593" s="17"/>
      <c r="G593" s="17"/>
      <c r="H593" s="17"/>
    </row>
    <row r="594" spans="2:8" s="12" customFormat="1" x14ac:dyDescent="0.25">
      <c r="B594" s="63" t="s">
        <v>2067</v>
      </c>
      <c r="C594" s="2">
        <v>15</v>
      </c>
      <c r="F594" s="17"/>
      <c r="G594" s="17"/>
      <c r="H594" s="17"/>
    </row>
    <row r="595" spans="2:8" s="12" customFormat="1" x14ac:dyDescent="0.25">
      <c r="B595" s="63" t="s">
        <v>1896</v>
      </c>
      <c r="C595" s="2">
        <v>116</v>
      </c>
      <c r="F595" s="17"/>
      <c r="G595" s="17"/>
      <c r="H595" s="17"/>
    </row>
    <row r="596" spans="2:8" s="12" customFormat="1" x14ac:dyDescent="0.25">
      <c r="B596" s="63" t="s">
        <v>2287</v>
      </c>
      <c r="C596" s="2">
        <v>180</v>
      </c>
      <c r="F596" s="17"/>
      <c r="G596" s="17"/>
      <c r="H596" s="17"/>
    </row>
    <row r="597" spans="2:8" s="12" customFormat="1" x14ac:dyDescent="0.25">
      <c r="B597" s="63" t="s">
        <v>2289</v>
      </c>
      <c r="C597" s="2">
        <v>28</v>
      </c>
      <c r="F597" s="17"/>
      <c r="G597" s="17"/>
      <c r="H597" s="17"/>
    </row>
    <row r="598" spans="2:8" s="12" customFormat="1" x14ac:dyDescent="0.25">
      <c r="B598" s="63" t="s">
        <v>2291</v>
      </c>
      <c r="C598" s="2">
        <v>11</v>
      </c>
      <c r="F598" s="17"/>
      <c r="G598" s="17"/>
      <c r="H598" s="17"/>
    </row>
    <row r="599" spans="2:8" s="12" customFormat="1" x14ac:dyDescent="0.25">
      <c r="B599" s="63" t="s">
        <v>1897</v>
      </c>
      <c r="C599" s="2">
        <v>52</v>
      </c>
      <c r="F599" s="17"/>
      <c r="G599" s="17"/>
      <c r="H599" s="17"/>
    </row>
    <row r="600" spans="2:8" s="12" customFormat="1" x14ac:dyDescent="0.25">
      <c r="B600" s="63" t="s">
        <v>2292</v>
      </c>
      <c r="C600" s="2">
        <v>60</v>
      </c>
      <c r="F600" s="17"/>
      <c r="G600" s="17"/>
      <c r="H600" s="17"/>
    </row>
    <row r="601" spans="2:8" s="12" customFormat="1" x14ac:dyDescent="0.25">
      <c r="B601" s="63" t="s">
        <v>2297</v>
      </c>
      <c r="C601" s="2">
        <v>3</v>
      </c>
      <c r="F601" s="17"/>
      <c r="G601" s="17"/>
      <c r="H601" s="17"/>
    </row>
    <row r="602" spans="2:8" s="12" customFormat="1" x14ac:dyDescent="0.25">
      <c r="B602" s="63" t="s">
        <v>2299</v>
      </c>
      <c r="C602" s="2">
        <v>11</v>
      </c>
      <c r="F602" s="17"/>
      <c r="G602" s="17"/>
      <c r="H602" s="17"/>
    </row>
    <row r="603" spans="2:8" s="12" customFormat="1" x14ac:dyDescent="0.25">
      <c r="B603" s="63" t="s">
        <v>1467</v>
      </c>
      <c r="C603" s="2">
        <v>41</v>
      </c>
      <c r="F603" s="17"/>
      <c r="G603" s="17"/>
      <c r="H603" s="17"/>
    </row>
    <row r="604" spans="2:8" s="12" customFormat="1" x14ac:dyDescent="0.25">
      <c r="B604" s="63" t="s">
        <v>2300</v>
      </c>
      <c r="C604" s="2">
        <v>176</v>
      </c>
      <c r="F604" s="17"/>
      <c r="G604" s="17"/>
      <c r="H604" s="17"/>
    </row>
    <row r="605" spans="2:8" s="12" customFormat="1" x14ac:dyDescent="0.25">
      <c r="B605" s="63" t="s">
        <v>2302</v>
      </c>
      <c r="C605" s="2">
        <v>60</v>
      </c>
      <c r="F605" s="17"/>
      <c r="G605" s="17"/>
      <c r="H605" s="17"/>
    </row>
    <row r="606" spans="2:8" s="12" customFormat="1" x14ac:dyDescent="0.25">
      <c r="B606" s="63" t="s">
        <v>2303</v>
      </c>
      <c r="C606" s="2">
        <v>35</v>
      </c>
      <c r="F606" s="17"/>
      <c r="G606" s="17"/>
      <c r="H606" s="17"/>
    </row>
    <row r="607" spans="2:8" s="12" customFormat="1" x14ac:dyDescent="0.25">
      <c r="B607" s="63" t="s">
        <v>2306</v>
      </c>
      <c r="C607" s="2">
        <v>2</v>
      </c>
      <c r="F607" s="17"/>
      <c r="G607" s="17"/>
      <c r="H607" s="17"/>
    </row>
    <row r="608" spans="2:8" s="12" customFormat="1" x14ac:dyDescent="0.25">
      <c r="B608" s="63" t="s">
        <v>1468</v>
      </c>
      <c r="C608" s="2">
        <v>15</v>
      </c>
      <c r="F608" s="17"/>
      <c r="G608" s="17"/>
      <c r="H608" s="17"/>
    </row>
    <row r="609" spans="2:8" s="12" customFormat="1" x14ac:dyDescent="0.25">
      <c r="B609" s="63" t="s">
        <v>2308</v>
      </c>
      <c r="C609" s="2">
        <v>1</v>
      </c>
      <c r="F609" s="17"/>
      <c r="G609" s="17"/>
      <c r="H609" s="17"/>
    </row>
    <row r="610" spans="2:8" s="12" customFormat="1" x14ac:dyDescent="0.25">
      <c r="B610" s="63" t="s">
        <v>2311</v>
      </c>
      <c r="C610" s="2">
        <v>69</v>
      </c>
      <c r="F610" s="17"/>
      <c r="G610" s="17"/>
      <c r="H610" s="17"/>
    </row>
    <row r="611" spans="2:8" s="12" customFormat="1" x14ac:dyDescent="0.25">
      <c r="B611" s="63" t="s">
        <v>1899</v>
      </c>
      <c r="C611" s="2">
        <v>3</v>
      </c>
      <c r="F611" s="17"/>
      <c r="G611" s="17"/>
      <c r="H611" s="17"/>
    </row>
    <row r="612" spans="2:8" s="12" customFormat="1" x14ac:dyDescent="0.25">
      <c r="B612" s="63" t="s">
        <v>2312</v>
      </c>
      <c r="C612" s="2">
        <v>9</v>
      </c>
      <c r="F612" s="17"/>
      <c r="G612" s="17"/>
      <c r="H612" s="17"/>
    </row>
    <row r="613" spans="2:8" s="12" customFormat="1" x14ac:dyDescent="0.25">
      <c r="B613" s="63" t="s">
        <v>951</v>
      </c>
      <c r="C613" s="2">
        <v>138</v>
      </c>
      <c r="F613" s="17"/>
      <c r="G613" s="17"/>
      <c r="H613" s="17"/>
    </row>
    <row r="614" spans="2:8" s="12" customFormat="1" x14ac:dyDescent="0.25">
      <c r="B614" s="63" t="s">
        <v>1900</v>
      </c>
      <c r="C614" s="2">
        <v>25</v>
      </c>
      <c r="F614" s="17"/>
      <c r="G614" s="17"/>
      <c r="H614" s="17"/>
    </row>
    <row r="615" spans="2:8" s="12" customFormat="1" x14ac:dyDescent="0.25">
      <c r="B615" s="63" t="s">
        <v>2319</v>
      </c>
      <c r="C615" s="2">
        <v>40</v>
      </c>
      <c r="F615" s="17"/>
      <c r="G615" s="17"/>
      <c r="H615" s="17"/>
    </row>
    <row r="616" spans="2:8" s="12" customFormat="1" x14ac:dyDescent="0.25">
      <c r="B616" s="63" t="s">
        <v>2072</v>
      </c>
      <c r="C616" s="2">
        <v>21</v>
      </c>
      <c r="F616" s="17"/>
      <c r="G616" s="17"/>
      <c r="H616" s="17"/>
    </row>
    <row r="617" spans="2:8" s="12" customFormat="1" x14ac:dyDescent="0.25">
      <c r="B617" s="63" t="s">
        <v>1901</v>
      </c>
      <c r="C617" s="2">
        <v>21</v>
      </c>
      <c r="F617" s="17"/>
      <c r="G617" s="17"/>
      <c r="H617" s="17"/>
    </row>
    <row r="618" spans="2:8" s="12" customFormat="1" x14ac:dyDescent="0.25">
      <c r="B618" s="63" t="s">
        <v>2321</v>
      </c>
      <c r="C618" s="2">
        <v>26</v>
      </c>
      <c r="F618" s="17"/>
      <c r="G618" s="17"/>
      <c r="H618" s="17"/>
    </row>
    <row r="619" spans="2:8" s="12" customFormat="1" x14ac:dyDescent="0.25">
      <c r="B619" s="63" t="s">
        <v>2322</v>
      </c>
      <c r="C619" s="2">
        <v>9</v>
      </c>
      <c r="F619" s="17"/>
      <c r="G619" s="17"/>
      <c r="H619" s="17"/>
    </row>
    <row r="620" spans="2:8" s="12" customFormat="1" x14ac:dyDescent="0.25">
      <c r="B620" s="63" t="s">
        <v>2323</v>
      </c>
      <c r="C620" s="2">
        <v>96</v>
      </c>
      <c r="F620" s="17"/>
      <c r="G620" s="17"/>
      <c r="H620" s="17"/>
    </row>
    <row r="621" spans="2:8" s="12" customFormat="1" x14ac:dyDescent="0.25">
      <c r="B621" s="63" t="s">
        <v>1903</v>
      </c>
      <c r="C621" s="2">
        <v>20</v>
      </c>
      <c r="F621" s="17"/>
      <c r="G621" s="17"/>
      <c r="H621" s="17"/>
    </row>
    <row r="622" spans="2:8" s="12" customFormat="1" x14ac:dyDescent="0.25">
      <c r="B622" s="63" t="s">
        <v>2073</v>
      </c>
      <c r="C622" s="2">
        <v>398</v>
      </c>
      <c r="F622" s="17"/>
      <c r="G622" s="17"/>
      <c r="H622" s="17"/>
    </row>
    <row r="623" spans="2:8" s="12" customFormat="1" x14ac:dyDescent="0.25">
      <c r="B623" s="63" t="s">
        <v>2325</v>
      </c>
      <c r="C623" s="2">
        <v>188</v>
      </c>
      <c r="F623" s="17"/>
      <c r="G623" s="17"/>
      <c r="H623" s="17"/>
    </row>
    <row r="624" spans="2:8" s="12" customFormat="1" x14ac:dyDescent="0.25">
      <c r="B624" s="63" t="s">
        <v>2327</v>
      </c>
      <c r="C624" s="2">
        <v>100</v>
      </c>
      <c r="F624" s="17"/>
      <c r="G624" s="17"/>
      <c r="H624" s="17"/>
    </row>
    <row r="625" spans="2:8" s="12" customFormat="1" x14ac:dyDescent="0.25">
      <c r="B625" s="63" t="s">
        <v>2330</v>
      </c>
      <c r="C625" s="2">
        <v>2</v>
      </c>
      <c r="F625" s="17"/>
      <c r="G625" s="17"/>
      <c r="H625" s="17"/>
    </row>
    <row r="626" spans="2:8" s="12" customFormat="1" x14ac:dyDescent="0.25">
      <c r="B626" s="63" t="s">
        <v>2334</v>
      </c>
      <c r="C626" s="2">
        <v>837</v>
      </c>
      <c r="F626" s="17"/>
      <c r="G626" s="17"/>
      <c r="H626" s="17"/>
    </row>
    <row r="627" spans="2:8" s="12" customFormat="1" x14ac:dyDescent="0.25">
      <c r="B627" s="63" t="s">
        <v>2076</v>
      </c>
      <c r="C627" s="2">
        <v>425</v>
      </c>
      <c r="F627" s="17"/>
      <c r="G627" s="17"/>
      <c r="H627" s="17"/>
    </row>
    <row r="628" spans="2:8" s="12" customFormat="1" x14ac:dyDescent="0.25">
      <c r="B628" s="63" t="s">
        <v>2335</v>
      </c>
      <c r="C628" s="2">
        <v>788</v>
      </c>
      <c r="F628" s="17"/>
      <c r="G628" s="17"/>
      <c r="H628" s="17"/>
    </row>
    <row r="629" spans="2:8" s="12" customFormat="1" x14ac:dyDescent="0.25">
      <c r="B629" s="63" t="s">
        <v>1989</v>
      </c>
      <c r="C629" s="2">
        <v>977</v>
      </c>
      <c r="F629" s="17"/>
      <c r="G629" s="17"/>
      <c r="H629" s="17"/>
    </row>
    <row r="630" spans="2:8" s="12" customFormat="1" x14ac:dyDescent="0.25">
      <c r="B630" s="63" t="s">
        <v>2336</v>
      </c>
      <c r="C630" s="2">
        <v>1557</v>
      </c>
      <c r="F630" s="17"/>
      <c r="G630" s="17"/>
      <c r="H630" s="17"/>
    </row>
    <row r="631" spans="2:8" s="12" customFormat="1" x14ac:dyDescent="0.25">
      <c r="B631" s="63" t="s">
        <v>1904</v>
      </c>
      <c r="C631" s="2">
        <v>1362</v>
      </c>
      <c r="F631" s="17"/>
      <c r="G631" s="17"/>
      <c r="H631" s="17"/>
    </row>
    <row r="632" spans="2:8" s="12" customFormat="1" x14ac:dyDescent="0.25">
      <c r="B632" s="63" t="s">
        <v>2337</v>
      </c>
      <c r="C632" s="2">
        <v>505</v>
      </c>
      <c r="F632" s="17"/>
      <c r="G632" s="17"/>
      <c r="H632" s="17"/>
    </row>
    <row r="633" spans="2:8" s="12" customFormat="1" x14ac:dyDescent="0.25">
      <c r="B633" s="63" t="s">
        <v>2338</v>
      </c>
      <c r="C633" s="2">
        <v>647</v>
      </c>
      <c r="F633" s="17"/>
      <c r="G633" s="17"/>
      <c r="H633" s="17"/>
    </row>
    <row r="634" spans="2:8" s="12" customFormat="1" x14ac:dyDescent="0.25">
      <c r="B634" s="63" t="s">
        <v>2339</v>
      </c>
      <c r="C634" s="2">
        <v>978</v>
      </c>
      <c r="F634" s="17"/>
      <c r="G634" s="17"/>
      <c r="H634" s="17"/>
    </row>
    <row r="635" spans="2:8" s="12" customFormat="1" x14ac:dyDescent="0.25">
      <c r="B635" s="63" t="s">
        <v>1990</v>
      </c>
      <c r="C635" s="2">
        <v>1618</v>
      </c>
      <c r="F635" s="17"/>
      <c r="G635" s="17"/>
      <c r="H635" s="17"/>
    </row>
    <row r="636" spans="2:8" s="12" customFormat="1" x14ac:dyDescent="0.25">
      <c r="B636" s="63" t="s">
        <v>2077</v>
      </c>
      <c r="C636" s="2">
        <v>401</v>
      </c>
      <c r="F636" s="17"/>
      <c r="G636" s="17"/>
      <c r="H636" s="17"/>
    </row>
    <row r="637" spans="2:8" s="12" customFormat="1" x14ac:dyDescent="0.25">
      <c r="B637" s="63" t="s">
        <v>1858</v>
      </c>
      <c r="C637" s="2">
        <v>983</v>
      </c>
      <c r="F637" s="17"/>
      <c r="G637" s="17"/>
      <c r="H637" s="17"/>
    </row>
    <row r="638" spans="2:8" s="12" customFormat="1" x14ac:dyDescent="0.25">
      <c r="B638" s="63" t="s">
        <v>2340</v>
      </c>
      <c r="C638" s="2">
        <v>454</v>
      </c>
      <c r="F638" s="17"/>
      <c r="G638" s="17"/>
      <c r="H638" s="17"/>
    </row>
    <row r="639" spans="2:8" s="12" customFormat="1" x14ac:dyDescent="0.25">
      <c r="B639" s="63" t="s">
        <v>2341</v>
      </c>
      <c r="C639" s="2">
        <v>317</v>
      </c>
      <c r="F639" s="17"/>
      <c r="G639" s="17"/>
      <c r="H639" s="17"/>
    </row>
    <row r="640" spans="2:8" s="12" customFormat="1" x14ac:dyDescent="0.25">
      <c r="B640" s="63" t="s">
        <v>2342</v>
      </c>
      <c r="C640" s="2">
        <v>573</v>
      </c>
      <c r="F640" s="17"/>
      <c r="G640" s="17"/>
      <c r="H640" s="17"/>
    </row>
    <row r="641" spans="2:8" s="12" customFormat="1" x14ac:dyDescent="0.25">
      <c r="B641" s="63" t="s">
        <v>1991</v>
      </c>
      <c r="C641" s="2">
        <v>604</v>
      </c>
      <c r="F641" s="17"/>
      <c r="G641" s="17"/>
      <c r="H641" s="17"/>
    </row>
    <row r="642" spans="2:8" s="12" customFormat="1" x14ac:dyDescent="0.25">
      <c r="B642" s="63" t="s">
        <v>1905</v>
      </c>
      <c r="C642" s="2">
        <v>3282</v>
      </c>
      <c r="F642" s="17"/>
      <c r="G642" s="17"/>
      <c r="H642" s="17"/>
    </row>
    <row r="643" spans="2:8" s="12" customFormat="1" x14ac:dyDescent="0.25">
      <c r="B643" s="63" t="s">
        <v>2343</v>
      </c>
      <c r="C643" s="2">
        <v>1693</v>
      </c>
      <c r="F643" s="17"/>
      <c r="G643" s="17"/>
      <c r="H643" s="17"/>
    </row>
    <row r="644" spans="2:8" s="12" customFormat="1" x14ac:dyDescent="0.25">
      <c r="B644" s="63" t="s">
        <v>2344</v>
      </c>
      <c r="C644" s="2">
        <v>1258</v>
      </c>
      <c r="F644" s="17"/>
      <c r="G644" s="17"/>
      <c r="H644" s="17"/>
    </row>
    <row r="645" spans="2:8" s="12" customFormat="1" x14ac:dyDescent="0.25">
      <c r="B645" s="63" t="s">
        <v>2345</v>
      </c>
      <c r="C645" s="2">
        <v>173</v>
      </c>
      <c r="F645" s="17"/>
      <c r="G645" s="17"/>
      <c r="H645" s="17"/>
    </row>
    <row r="646" spans="2:8" s="12" customFormat="1" x14ac:dyDescent="0.25">
      <c r="B646" s="63" t="s">
        <v>2346</v>
      </c>
      <c r="C646" s="2">
        <v>836</v>
      </c>
      <c r="F646" s="17"/>
      <c r="G646" s="17"/>
      <c r="H646" s="17"/>
    </row>
    <row r="647" spans="2:8" s="12" customFormat="1" x14ac:dyDescent="0.25">
      <c r="B647" s="63" t="s">
        <v>2347</v>
      </c>
      <c r="C647" s="2">
        <v>360</v>
      </c>
      <c r="F647" s="17"/>
      <c r="G647" s="17"/>
      <c r="H647" s="17"/>
    </row>
    <row r="648" spans="2:8" s="12" customFormat="1" x14ac:dyDescent="0.25">
      <c r="B648" s="63" t="s">
        <v>2348</v>
      </c>
      <c r="C648" s="2">
        <v>1869</v>
      </c>
      <c r="F648" s="17"/>
      <c r="G648" s="17"/>
      <c r="H648" s="17"/>
    </row>
    <row r="649" spans="2:8" s="12" customFormat="1" x14ac:dyDescent="0.25">
      <c r="B649" s="63" t="s">
        <v>1469</v>
      </c>
      <c r="C649" s="2">
        <v>2659</v>
      </c>
      <c r="F649" s="17"/>
      <c r="G649" s="17"/>
      <c r="H649" s="17"/>
    </row>
    <row r="650" spans="2:8" s="12" customFormat="1" x14ac:dyDescent="0.25">
      <c r="B650" s="63" t="s">
        <v>2349</v>
      </c>
      <c r="C650" s="2">
        <v>3169</v>
      </c>
      <c r="F650" s="17"/>
      <c r="G650" s="17"/>
      <c r="H650" s="17"/>
    </row>
    <row r="651" spans="2:8" s="12" customFormat="1" x14ac:dyDescent="0.25">
      <c r="B651" s="63" t="s">
        <v>2350</v>
      </c>
      <c r="C651" s="2">
        <v>280</v>
      </c>
      <c r="F651" s="17"/>
      <c r="G651" s="17"/>
      <c r="H651" s="17"/>
    </row>
    <row r="652" spans="2:8" s="12" customFormat="1" x14ac:dyDescent="0.25">
      <c r="B652" s="63" t="s">
        <v>2351</v>
      </c>
      <c r="C652" s="2">
        <v>1930</v>
      </c>
      <c r="F652" s="17"/>
      <c r="G652" s="17"/>
      <c r="H652" s="17"/>
    </row>
    <row r="653" spans="2:8" s="12" customFormat="1" x14ac:dyDescent="0.25">
      <c r="B653" s="63" t="s">
        <v>2352</v>
      </c>
      <c r="C653" s="2">
        <v>1514</v>
      </c>
      <c r="F653" s="17"/>
      <c r="G653" s="17"/>
      <c r="H653" s="17"/>
    </row>
    <row r="654" spans="2:8" s="12" customFormat="1" x14ac:dyDescent="0.25">
      <c r="B654" s="63" t="s">
        <v>1992</v>
      </c>
      <c r="C654" s="2">
        <v>824</v>
      </c>
      <c r="F654" s="17"/>
      <c r="G654" s="17"/>
      <c r="H654" s="17"/>
    </row>
    <row r="655" spans="2:8" s="12" customFormat="1" x14ac:dyDescent="0.25">
      <c r="B655" s="63" t="s">
        <v>2353</v>
      </c>
      <c r="C655" s="2">
        <v>1763</v>
      </c>
      <c r="F655" s="17"/>
      <c r="G655" s="17"/>
      <c r="H655" s="17"/>
    </row>
    <row r="656" spans="2:8" s="12" customFormat="1" x14ac:dyDescent="0.25">
      <c r="B656" s="63" t="s">
        <v>2354</v>
      </c>
      <c r="C656" s="2">
        <v>1087</v>
      </c>
      <c r="F656" s="17"/>
      <c r="G656" s="17"/>
      <c r="H656" s="17"/>
    </row>
    <row r="657" spans="2:8" s="12" customFormat="1" x14ac:dyDescent="0.25">
      <c r="B657" s="63" t="s">
        <v>2355</v>
      </c>
      <c r="C657" s="2">
        <v>462</v>
      </c>
      <c r="F657" s="17"/>
      <c r="G657" s="17"/>
      <c r="H657" s="17"/>
    </row>
    <row r="658" spans="2:8" s="12" customFormat="1" x14ac:dyDescent="0.25">
      <c r="B658" s="63" t="s">
        <v>2356</v>
      </c>
      <c r="C658" s="2">
        <v>1009</v>
      </c>
      <c r="F658" s="17"/>
      <c r="G658" s="17"/>
      <c r="H658" s="17"/>
    </row>
    <row r="659" spans="2:8" s="12" customFormat="1" x14ac:dyDescent="0.25">
      <c r="B659" s="63" t="s">
        <v>2357</v>
      </c>
      <c r="C659" s="2">
        <v>46</v>
      </c>
      <c r="F659" s="17"/>
      <c r="G659" s="17"/>
      <c r="H659" s="17"/>
    </row>
    <row r="660" spans="2:8" s="12" customFormat="1" x14ac:dyDescent="0.25">
      <c r="B660" s="63" t="s">
        <v>1470</v>
      </c>
      <c r="C660" s="2">
        <v>2472</v>
      </c>
      <c r="F660" s="17"/>
      <c r="G660" s="17"/>
      <c r="H660" s="17"/>
    </row>
    <row r="661" spans="2:8" s="12" customFormat="1" x14ac:dyDescent="0.25">
      <c r="B661" s="63" t="s">
        <v>2358</v>
      </c>
      <c r="C661" s="2">
        <v>447</v>
      </c>
      <c r="F661" s="17"/>
      <c r="G661" s="17"/>
      <c r="H661" s="17"/>
    </row>
    <row r="662" spans="2:8" s="12" customFormat="1" x14ac:dyDescent="0.25">
      <c r="B662" s="63" t="s">
        <v>2359</v>
      </c>
      <c r="C662" s="2">
        <v>150</v>
      </c>
      <c r="F662" s="17"/>
      <c r="G662" s="17"/>
      <c r="H662" s="17"/>
    </row>
    <row r="663" spans="2:8" s="12" customFormat="1" x14ac:dyDescent="0.25">
      <c r="B663" s="63" t="s">
        <v>2078</v>
      </c>
      <c r="C663" s="2">
        <v>819</v>
      </c>
      <c r="F663" s="17"/>
      <c r="G663" s="17"/>
      <c r="H663" s="17"/>
    </row>
    <row r="664" spans="2:8" s="12" customFormat="1" x14ac:dyDescent="0.25">
      <c r="B664" s="63" t="s">
        <v>2360</v>
      </c>
      <c r="C664" s="2">
        <v>551</v>
      </c>
      <c r="F664" s="17"/>
      <c r="G664" s="17"/>
      <c r="H664" s="17"/>
    </row>
    <row r="665" spans="2:8" s="12" customFormat="1" x14ac:dyDescent="0.25">
      <c r="B665" s="63" t="s">
        <v>2361</v>
      </c>
      <c r="C665" s="2">
        <v>727</v>
      </c>
      <c r="F665" s="17"/>
      <c r="G665" s="17"/>
      <c r="H665" s="17"/>
    </row>
    <row r="666" spans="2:8" s="12" customFormat="1" x14ac:dyDescent="0.25">
      <c r="B666" s="63" t="s">
        <v>2362</v>
      </c>
      <c r="C666" s="2">
        <v>1438</v>
      </c>
      <c r="F666" s="17"/>
      <c r="G666" s="17"/>
      <c r="H666" s="17"/>
    </row>
    <row r="667" spans="2:8" s="12" customFormat="1" x14ac:dyDescent="0.25">
      <c r="B667" s="63" t="s">
        <v>2363</v>
      </c>
      <c r="C667" s="2">
        <v>123</v>
      </c>
      <c r="F667" s="17"/>
      <c r="G667" s="17"/>
      <c r="H667" s="17"/>
    </row>
    <row r="668" spans="2:8" s="12" customFormat="1" x14ac:dyDescent="0.25">
      <c r="B668" s="63" t="s">
        <v>2364</v>
      </c>
      <c r="C668" s="2">
        <v>748</v>
      </c>
      <c r="F668" s="17"/>
      <c r="G668" s="17"/>
      <c r="H668" s="17"/>
    </row>
    <row r="669" spans="2:8" s="12" customFormat="1" x14ac:dyDescent="0.25">
      <c r="B669" s="63" t="s">
        <v>2365</v>
      </c>
      <c r="C669" s="2">
        <v>603</v>
      </c>
      <c r="F669" s="17"/>
      <c r="G669" s="17"/>
      <c r="H669" s="17"/>
    </row>
    <row r="670" spans="2:8" s="12" customFormat="1" x14ac:dyDescent="0.25">
      <c r="B670" s="63" t="s">
        <v>2080</v>
      </c>
      <c r="C670" s="2">
        <v>872</v>
      </c>
      <c r="F670" s="17"/>
      <c r="G670" s="17"/>
      <c r="H670" s="17"/>
    </row>
    <row r="671" spans="2:8" s="12" customFormat="1" x14ac:dyDescent="0.25">
      <c r="B671" s="63" t="s">
        <v>2366</v>
      </c>
      <c r="C671" s="2">
        <v>1055</v>
      </c>
      <c r="F671" s="17"/>
      <c r="G671" s="17"/>
      <c r="H671" s="17"/>
    </row>
    <row r="672" spans="2:8" s="12" customFormat="1" x14ac:dyDescent="0.25">
      <c r="B672" s="63" t="s">
        <v>2367</v>
      </c>
      <c r="C672" s="2">
        <v>624</v>
      </c>
      <c r="F672" s="17"/>
      <c r="G672" s="17"/>
      <c r="H672" s="17"/>
    </row>
    <row r="673" spans="2:8" s="12" customFormat="1" x14ac:dyDescent="0.25">
      <c r="B673" s="63" t="s">
        <v>1906</v>
      </c>
      <c r="C673" s="2">
        <v>305</v>
      </c>
      <c r="F673" s="17"/>
      <c r="G673" s="17"/>
      <c r="H673" s="17"/>
    </row>
    <row r="674" spans="2:8" s="12" customFormat="1" x14ac:dyDescent="0.25">
      <c r="B674" s="63" t="s">
        <v>2368</v>
      </c>
      <c r="C674" s="2">
        <v>977</v>
      </c>
      <c r="F674" s="17"/>
      <c r="G674" s="17"/>
      <c r="H674" s="17"/>
    </row>
    <row r="675" spans="2:8" s="12" customFormat="1" x14ac:dyDescent="0.25">
      <c r="B675" s="63" t="s">
        <v>1907</v>
      </c>
      <c r="C675" s="2">
        <v>1474</v>
      </c>
      <c r="F675" s="17"/>
      <c r="G675" s="17"/>
      <c r="H675" s="17"/>
    </row>
    <row r="676" spans="2:8" s="12" customFormat="1" x14ac:dyDescent="0.25">
      <c r="B676" s="63" t="s">
        <v>2369</v>
      </c>
      <c r="C676" s="2">
        <v>85</v>
      </c>
      <c r="F676" s="17"/>
      <c r="G676" s="17"/>
      <c r="H676" s="17"/>
    </row>
    <row r="677" spans="2:8" s="12" customFormat="1" x14ac:dyDescent="0.25">
      <c r="B677" s="63" t="s">
        <v>2370</v>
      </c>
      <c r="C677" s="2">
        <v>406</v>
      </c>
      <c r="F677" s="17"/>
      <c r="G677" s="17"/>
      <c r="H677" s="17"/>
    </row>
    <row r="678" spans="2:8" s="12" customFormat="1" x14ac:dyDescent="0.25">
      <c r="B678" s="63" t="s">
        <v>2081</v>
      </c>
      <c r="C678" s="2">
        <v>148</v>
      </c>
      <c r="F678" s="17"/>
      <c r="G678" s="17"/>
      <c r="H678" s="17"/>
    </row>
    <row r="679" spans="2:8" s="12" customFormat="1" x14ac:dyDescent="0.25">
      <c r="B679" s="63" t="s">
        <v>2371</v>
      </c>
      <c r="C679" s="2">
        <v>70</v>
      </c>
      <c r="F679" s="17"/>
      <c r="G679" s="17"/>
      <c r="H679" s="17"/>
    </row>
    <row r="680" spans="2:8" s="12" customFormat="1" x14ac:dyDescent="0.25">
      <c r="B680" s="63" t="s">
        <v>2372</v>
      </c>
      <c r="C680" s="2">
        <v>829</v>
      </c>
      <c r="F680" s="17"/>
      <c r="G680" s="17"/>
      <c r="H680" s="17"/>
    </row>
    <row r="681" spans="2:8" s="12" customFormat="1" x14ac:dyDescent="0.25">
      <c r="B681" s="63" t="s">
        <v>2082</v>
      </c>
      <c r="C681" s="2">
        <v>116</v>
      </c>
      <c r="F681" s="17"/>
      <c r="G681" s="17"/>
      <c r="H681" s="17"/>
    </row>
    <row r="682" spans="2:8" s="12" customFormat="1" x14ac:dyDescent="0.25">
      <c r="B682" s="63" t="s">
        <v>2373</v>
      </c>
      <c r="C682" s="2">
        <v>603</v>
      </c>
      <c r="F682" s="17"/>
      <c r="G682" s="17"/>
      <c r="H682" s="17"/>
    </row>
    <row r="683" spans="2:8" s="12" customFormat="1" x14ac:dyDescent="0.25">
      <c r="B683" s="63" t="s">
        <v>2374</v>
      </c>
      <c r="C683" s="2">
        <v>1012</v>
      </c>
      <c r="F683" s="17"/>
      <c r="G683" s="17"/>
      <c r="H683" s="17"/>
    </row>
    <row r="684" spans="2:8" s="12" customFormat="1" x14ac:dyDescent="0.25">
      <c r="B684" s="63" t="s">
        <v>2375</v>
      </c>
      <c r="C684" s="2">
        <v>915</v>
      </c>
      <c r="F684" s="17"/>
      <c r="G684" s="17"/>
      <c r="H684" s="17"/>
    </row>
    <row r="685" spans="2:8" s="12" customFormat="1" x14ac:dyDescent="0.25">
      <c r="B685" s="63" t="s">
        <v>2376</v>
      </c>
      <c r="C685" s="2">
        <v>301</v>
      </c>
      <c r="F685" s="17"/>
      <c r="G685" s="17"/>
      <c r="H685" s="17"/>
    </row>
    <row r="686" spans="2:8" s="12" customFormat="1" x14ac:dyDescent="0.25">
      <c r="B686" s="63" t="s">
        <v>2377</v>
      </c>
      <c r="C686" s="2">
        <v>704</v>
      </c>
      <c r="F686" s="17"/>
      <c r="G686" s="17"/>
      <c r="H686" s="17"/>
    </row>
    <row r="687" spans="2:8" s="12" customFormat="1" x14ac:dyDescent="0.25">
      <c r="B687" s="63" t="s">
        <v>2378</v>
      </c>
      <c r="C687" s="2">
        <v>197</v>
      </c>
      <c r="F687" s="17"/>
      <c r="G687" s="17"/>
      <c r="H687" s="17"/>
    </row>
    <row r="688" spans="2:8" s="12" customFormat="1" x14ac:dyDescent="0.25">
      <c r="B688" s="63" t="s">
        <v>2379</v>
      </c>
      <c r="C688" s="2">
        <v>69</v>
      </c>
      <c r="F688" s="17"/>
      <c r="G688" s="17"/>
      <c r="H688" s="17"/>
    </row>
    <row r="689" spans="2:8" s="12" customFormat="1" x14ac:dyDescent="0.25">
      <c r="B689" s="63" t="s">
        <v>2380</v>
      </c>
      <c r="C689" s="2">
        <v>383</v>
      </c>
      <c r="F689" s="17"/>
      <c r="G689" s="17"/>
      <c r="H689" s="17"/>
    </row>
    <row r="690" spans="2:8" s="12" customFormat="1" x14ac:dyDescent="0.25">
      <c r="B690" s="63" t="s">
        <v>2381</v>
      </c>
      <c r="C690" s="2">
        <v>1</v>
      </c>
      <c r="F690" s="17"/>
      <c r="G690" s="17"/>
      <c r="H690" s="17"/>
    </row>
    <row r="691" spans="2:8" s="12" customFormat="1" x14ac:dyDescent="0.25">
      <c r="B691" s="63" t="s">
        <v>2382</v>
      </c>
      <c r="C691" s="2">
        <v>351</v>
      </c>
      <c r="F691" s="17"/>
      <c r="G691" s="17"/>
      <c r="H691" s="17"/>
    </row>
    <row r="692" spans="2:8" s="12" customFormat="1" x14ac:dyDescent="0.25">
      <c r="B692" s="63" t="s">
        <v>2083</v>
      </c>
      <c r="C692" s="2">
        <v>5136</v>
      </c>
      <c r="F692" s="17"/>
      <c r="G692" s="17"/>
      <c r="H692" s="17"/>
    </row>
    <row r="693" spans="2:8" s="12" customFormat="1" x14ac:dyDescent="0.25">
      <c r="B693" s="63" t="s">
        <v>1968</v>
      </c>
      <c r="C693" s="2">
        <v>299</v>
      </c>
      <c r="F693" s="17"/>
      <c r="G693" s="17"/>
      <c r="H693" s="17"/>
    </row>
    <row r="694" spans="2:8" s="12" customFormat="1" x14ac:dyDescent="0.25">
      <c r="B694" s="63" t="s">
        <v>1908</v>
      </c>
      <c r="C694" s="2">
        <v>8261</v>
      </c>
      <c r="F694" s="17"/>
      <c r="G694" s="17"/>
      <c r="H694" s="17"/>
    </row>
    <row r="695" spans="2:8" s="12" customFormat="1" x14ac:dyDescent="0.25">
      <c r="B695" s="63" t="s">
        <v>2383</v>
      </c>
      <c r="C695" s="2">
        <v>2166</v>
      </c>
      <c r="F695" s="17"/>
      <c r="G695" s="17"/>
      <c r="H695" s="17"/>
    </row>
    <row r="696" spans="2:8" s="12" customFormat="1" x14ac:dyDescent="0.25">
      <c r="B696" s="63" t="s">
        <v>2084</v>
      </c>
      <c r="C696" s="2">
        <v>324</v>
      </c>
      <c r="F696" s="17"/>
      <c r="G696" s="17"/>
      <c r="H696" s="17"/>
    </row>
    <row r="697" spans="2:8" s="12" customFormat="1" x14ac:dyDescent="0.25">
      <c r="B697" s="63" t="s">
        <v>1909</v>
      </c>
      <c r="C697" s="2">
        <v>1345</v>
      </c>
      <c r="F697" s="17"/>
      <c r="G697" s="17"/>
      <c r="H697" s="17"/>
    </row>
    <row r="698" spans="2:8" s="12" customFormat="1" x14ac:dyDescent="0.25">
      <c r="B698" s="63" t="s">
        <v>2384</v>
      </c>
      <c r="C698" s="2">
        <v>996</v>
      </c>
      <c r="F698" s="17"/>
      <c r="G698" s="17"/>
      <c r="H698" s="17"/>
    </row>
    <row r="699" spans="2:8" s="12" customFormat="1" x14ac:dyDescent="0.25">
      <c r="B699" s="63" t="s">
        <v>2385</v>
      </c>
      <c r="C699" s="2">
        <v>836</v>
      </c>
      <c r="F699" s="17"/>
      <c r="G699" s="17"/>
      <c r="H699" s="17"/>
    </row>
    <row r="700" spans="2:8" s="12" customFormat="1" x14ac:dyDescent="0.25">
      <c r="B700" s="63" t="s">
        <v>2386</v>
      </c>
      <c r="C700" s="2">
        <v>128</v>
      </c>
      <c r="F700" s="17"/>
      <c r="G700" s="17"/>
      <c r="H700" s="17"/>
    </row>
    <row r="701" spans="2:8" s="12" customFormat="1" x14ac:dyDescent="0.25">
      <c r="B701" s="63" t="s">
        <v>1910</v>
      </c>
      <c r="C701" s="2">
        <v>1253</v>
      </c>
      <c r="F701" s="17"/>
      <c r="G701" s="17"/>
      <c r="H701" s="17"/>
    </row>
    <row r="702" spans="2:8" s="12" customFormat="1" x14ac:dyDescent="0.25">
      <c r="B702" s="63" t="s">
        <v>1911</v>
      </c>
      <c r="C702" s="2">
        <v>2458</v>
      </c>
      <c r="F702" s="17"/>
      <c r="G702" s="17"/>
      <c r="H702" s="17"/>
    </row>
    <row r="703" spans="2:8" s="12" customFormat="1" x14ac:dyDescent="0.25">
      <c r="B703" s="63" t="s">
        <v>2387</v>
      </c>
      <c r="C703" s="2">
        <v>99</v>
      </c>
      <c r="F703" s="17"/>
      <c r="G703" s="17"/>
      <c r="H703" s="17"/>
    </row>
    <row r="704" spans="2:8" s="12" customFormat="1" x14ac:dyDescent="0.25">
      <c r="B704" s="63" t="s">
        <v>2388</v>
      </c>
      <c r="C704" s="2">
        <v>167</v>
      </c>
      <c r="F704" s="17"/>
      <c r="G704" s="17"/>
      <c r="H704" s="17"/>
    </row>
    <row r="705" spans="2:8" s="12" customFormat="1" x14ac:dyDescent="0.25">
      <c r="B705" s="63" t="s">
        <v>2389</v>
      </c>
      <c r="C705" s="2">
        <v>668</v>
      </c>
      <c r="F705" s="17"/>
      <c r="G705" s="17"/>
      <c r="H705" s="17"/>
    </row>
    <row r="706" spans="2:8" s="12" customFormat="1" x14ac:dyDescent="0.25">
      <c r="B706" s="63" t="s">
        <v>2390</v>
      </c>
      <c r="C706" s="2">
        <v>313</v>
      </c>
      <c r="F706" s="17"/>
      <c r="G706" s="17"/>
      <c r="H706" s="17"/>
    </row>
    <row r="707" spans="2:8" s="12" customFormat="1" x14ac:dyDescent="0.25">
      <c r="B707" s="63" t="s">
        <v>2391</v>
      </c>
      <c r="C707" s="2">
        <v>1169</v>
      </c>
      <c r="F707" s="17"/>
      <c r="G707" s="17"/>
      <c r="H707" s="17"/>
    </row>
    <row r="708" spans="2:8" s="12" customFormat="1" x14ac:dyDescent="0.25">
      <c r="B708" s="63" t="s">
        <v>2085</v>
      </c>
      <c r="C708" s="2">
        <v>318</v>
      </c>
      <c r="F708" s="17"/>
      <c r="G708" s="17"/>
      <c r="H708" s="17"/>
    </row>
    <row r="709" spans="2:8" s="12" customFormat="1" x14ac:dyDescent="0.25">
      <c r="B709" s="63" t="s">
        <v>2392</v>
      </c>
      <c r="C709" s="2">
        <v>2204</v>
      </c>
      <c r="F709" s="17"/>
      <c r="G709" s="17"/>
      <c r="H709" s="17"/>
    </row>
    <row r="710" spans="2:8" s="12" customFormat="1" x14ac:dyDescent="0.25">
      <c r="B710" s="63" t="s">
        <v>2393</v>
      </c>
      <c r="C710" s="2">
        <v>1705</v>
      </c>
      <c r="F710" s="17"/>
      <c r="G710" s="17"/>
      <c r="H710" s="17"/>
    </row>
    <row r="711" spans="2:8" s="12" customFormat="1" x14ac:dyDescent="0.25">
      <c r="B711" s="63" t="s">
        <v>1932</v>
      </c>
      <c r="C711" s="2">
        <v>518</v>
      </c>
      <c r="F711" s="17"/>
      <c r="G711" s="17"/>
      <c r="H711" s="17"/>
    </row>
    <row r="712" spans="2:8" s="12" customFormat="1" x14ac:dyDescent="0.25">
      <c r="B712" s="63" t="s">
        <v>1912</v>
      </c>
      <c r="C712" s="2">
        <v>3671</v>
      </c>
      <c r="F712" s="17"/>
      <c r="G712" s="17"/>
      <c r="H712" s="17"/>
    </row>
    <row r="713" spans="2:8" s="12" customFormat="1" x14ac:dyDescent="0.25">
      <c r="B713" s="63" t="s">
        <v>2394</v>
      </c>
      <c r="C713" s="2">
        <v>1075</v>
      </c>
      <c r="F713" s="17"/>
      <c r="G713" s="17"/>
      <c r="H713" s="17"/>
    </row>
    <row r="714" spans="2:8" s="12" customFormat="1" x14ac:dyDescent="0.25">
      <c r="B714" s="63" t="s">
        <v>1913</v>
      </c>
      <c r="C714" s="2">
        <v>2196</v>
      </c>
      <c r="F714" s="17"/>
      <c r="G714" s="17"/>
      <c r="H714" s="17"/>
    </row>
    <row r="715" spans="2:8" s="12" customFormat="1" x14ac:dyDescent="0.25">
      <c r="B715" s="63" t="s">
        <v>2395</v>
      </c>
      <c r="C715" s="2">
        <v>105</v>
      </c>
      <c r="F715" s="17"/>
      <c r="G715" s="17"/>
      <c r="H715" s="17"/>
    </row>
    <row r="716" spans="2:8" s="12" customFormat="1" x14ac:dyDescent="0.25">
      <c r="B716" s="63" t="s">
        <v>2396</v>
      </c>
      <c r="C716" s="2">
        <v>14</v>
      </c>
      <c r="F716" s="17"/>
      <c r="G716" s="17"/>
      <c r="H716" s="17"/>
    </row>
    <row r="717" spans="2:8" s="12" customFormat="1" x14ac:dyDescent="0.25">
      <c r="B717" s="63" t="s">
        <v>1993</v>
      </c>
      <c r="C717" s="2">
        <v>1847</v>
      </c>
      <c r="F717" s="17"/>
      <c r="G717" s="17"/>
      <c r="H717" s="17"/>
    </row>
    <row r="718" spans="2:8" s="12" customFormat="1" x14ac:dyDescent="0.25">
      <c r="B718" s="63" t="s">
        <v>2397</v>
      </c>
      <c r="C718" s="2">
        <v>411</v>
      </c>
      <c r="F718" s="17"/>
      <c r="G718" s="17"/>
      <c r="H718" s="17"/>
    </row>
    <row r="719" spans="2:8" s="12" customFormat="1" x14ac:dyDescent="0.25">
      <c r="B719" s="63" t="s">
        <v>1994</v>
      </c>
      <c r="C719" s="2">
        <v>96</v>
      </c>
      <c r="F719" s="17"/>
      <c r="G719" s="17"/>
      <c r="H719" s="17"/>
    </row>
    <row r="720" spans="2:8" s="12" customFormat="1" x14ac:dyDescent="0.25">
      <c r="B720" s="63" t="s">
        <v>2086</v>
      </c>
      <c r="C720" s="2">
        <v>46</v>
      </c>
      <c r="F720" s="17"/>
      <c r="G720" s="17"/>
      <c r="H720" s="17"/>
    </row>
    <row r="721" spans="2:8" s="12" customFormat="1" x14ac:dyDescent="0.25">
      <c r="B721" s="63" t="s">
        <v>2087</v>
      </c>
      <c r="C721" s="2">
        <v>5207</v>
      </c>
      <c r="F721" s="17"/>
      <c r="G721" s="17"/>
      <c r="H721" s="17"/>
    </row>
    <row r="722" spans="2:8" s="12" customFormat="1" x14ac:dyDescent="0.25">
      <c r="B722" s="63" t="s">
        <v>2398</v>
      </c>
      <c r="C722" s="2">
        <v>517</v>
      </c>
      <c r="F722" s="17"/>
      <c r="G722" s="17"/>
      <c r="H722" s="17"/>
    </row>
    <row r="723" spans="2:8" s="12" customFormat="1" x14ac:dyDescent="0.25">
      <c r="B723" s="63" t="s">
        <v>1914</v>
      </c>
      <c r="C723" s="2">
        <v>1938</v>
      </c>
      <c r="F723" s="17"/>
      <c r="G723" s="17"/>
      <c r="H723" s="17"/>
    </row>
    <row r="724" spans="2:8" s="12" customFormat="1" x14ac:dyDescent="0.25">
      <c r="B724" s="63" t="s">
        <v>2399</v>
      </c>
      <c r="C724" s="2">
        <v>691</v>
      </c>
      <c r="F724" s="17"/>
      <c r="G724" s="17"/>
      <c r="H724" s="17"/>
    </row>
    <row r="725" spans="2:8" s="12" customFormat="1" x14ac:dyDescent="0.25">
      <c r="B725" s="63" t="s">
        <v>2400</v>
      </c>
      <c r="C725" s="2">
        <v>1690</v>
      </c>
      <c r="F725" s="17"/>
      <c r="G725" s="17"/>
      <c r="H725" s="17"/>
    </row>
    <row r="726" spans="2:8" s="12" customFormat="1" x14ac:dyDescent="0.25">
      <c r="B726" s="63" t="s">
        <v>2401</v>
      </c>
      <c r="C726" s="2">
        <v>48</v>
      </c>
      <c r="F726" s="17"/>
      <c r="G726" s="17"/>
      <c r="H726" s="17"/>
    </row>
    <row r="727" spans="2:8" s="12" customFormat="1" x14ac:dyDescent="0.25">
      <c r="B727" s="63" t="s">
        <v>2402</v>
      </c>
      <c r="C727" s="2">
        <v>417</v>
      </c>
      <c r="F727" s="17"/>
      <c r="G727" s="17"/>
      <c r="H727" s="17"/>
    </row>
    <row r="728" spans="2:8" s="12" customFormat="1" x14ac:dyDescent="0.25">
      <c r="B728" s="63" t="s">
        <v>2403</v>
      </c>
      <c r="C728" s="2">
        <v>214</v>
      </c>
      <c r="F728" s="17"/>
      <c r="G728" s="17"/>
      <c r="H728" s="17"/>
    </row>
    <row r="729" spans="2:8" s="12" customFormat="1" x14ac:dyDescent="0.25">
      <c r="B729" s="63" t="s">
        <v>2404</v>
      </c>
      <c r="C729" s="2">
        <v>638</v>
      </c>
      <c r="F729" s="17"/>
      <c r="G729" s="17"/>
      <c r="H729" s="17"/>
    </row>
    <row r="730" spans="2:8" s="12" customFormat="1" x14ac:dyDescent="0.25">
      <c r="B730" s="63" t="s">
        <v>2405</v>
      </c>
      <c r="C730" s="2">
        <v>500</v>
      </c>
      <c r="F730" s="17"/>
      <c r="G730" s="17"/>
      <c r="H730" s="17"/>
    </row>
    <row r="731" spans="2:8" s="12" customFormat="1" x14ac:dyDescent="0.25">
      <c r="B731" s="63" t="s">
        <v>1915</v>
      </c>
      <c r="C731" s="2">
        <v>141</v>
      </c>
      <c r="F731" s="17"/>
      <c r="G731" s="17"/>
      <c r="H731" s="17"/>
    </row>
    <row r="732" spans="2:8" s="12" customFormat="1" x14ac:dyDescent="0.25">
      <c r="B732" s="63" t="s">
        <v>2406</v>
      </c>
      <c r="C732" s="2">
        <v>409</v>
      </c>
      <c r="F732" s="17"/>
      <c r="G732" s="17"/>
      <c r="H732" s="17"/>
    </row>
    <row r="733" spans="2:8" s="12" customFormat="1" x14ac:dyDescent="0.25">
      <c r="B733" s="63" t="s">
        <v>2407</v>
      </c>
      <c r="C733" s="2">
        <v>595</v>
      </c>
      <c r="F733" s="17"/>
      <c r="G733" s="17"/>
      <c r="H733" s="17"/>
    </row>
    <row r="734" spans="2:8" s="12" customFormat="1" x14ac:dyDescent="0.25">
      <c r="B734" s="63" t="s">
        <v>2408</v>
      </c>
      <c r="C734" s="2">
        <v>1237</v>
      </c>
      <c r="F734" s="17"/>
      <c r="G734" s="17"/>
      <c r="H734" s="17"/>
    </row>
    <row r="735" spans="2:8" s="12" customFormat="1" x14ac:dyDescent="0.25">
      <c r="B735" s="63" t="s">
        <v>2409</v>
      </c>
      <c r="C735" s="2">
        <v>1491</v>
      </c>
      <c r="F735" s="17"/>
      <c r="G735" s="17"/>
      <c r="H735" s="17"/>
    </row>
    <row r="736" spans="2:8" s="12" customFormat="1" x14ac:dyDescent="0.25">
      <c r="B736" s="63" t="s">
        <v>2410</v>
      </c>
      <c r="C736" s="2">
        <v>1117</v>
      </c>
      <c r="F736" s="17"/>
      <c r="G736" s="17"/>
      <c r="H736" s="17"/>
    </row>
    <row r="737" spans="2:8" s="12" customFormat="1" x14ac:dyDescent="0.25">
      <c r="B737" s="63" t="s">
        <v>2411</v>
      </c>
      <c r="C737" s="2">
        <v>2440</v>
      </c>
      <c r="F737" s="17"/>
      <c r="G737" s="17"/>
      <c r="H737" s="17"/>
    </row>
    <row r="738" spans="2:8" s="12" customFormat="1" x14ac:dyDescent="0.25">
      <c r="B738" s="63" t="s">
        <v>2412</v>
      </c>
      <c r="C738" s="2">
        <v>666</v>
      </c>
      <c r="F738" s="17"/>
      <c r="G738" s="17"/>
      <c r="H738" s="17"/>
    </row>
    <row r="739" spans="2:8" s="12" customFormat="1" x14ac:dyDescent="0.25">
      <c r="B739" s="63" t="s">
        <v>2088</v>
      </c>
      <c r="C739" s="2">
        <v>985</v>
      </c>
      <c r="F739" s="17"/>
      <c r="G739" s="17"/>
      <c r="H739" s="17"/>
    </row>
    <row r="740" spans="2:8" s="12" customFormat="1" x14ac:dyDescent="0.25">
      <c r="B740" s="63" t="s">
        <v>2413</v>
      </c>
      <c r="C740" s="2">
        <v>365</v>
      </c>
      <c r="F740" s="17"/>
      <c r="G740" s="17"/>
      <c r="H740" s="17"/>
    </row>
    <row r="741" spans="2:8" s="12" customFormat="1" x14ac:dyDescent="0.25">
      <c r="B741" s="63" t="s">
        <v>1471</v>
      </c>
      <c r="C741" s="2">
        <v>260</v>
      </c>
      <c r="F741" s="17"/>
      <c r="G741" s="17"/>
      <c r="H741" s="17"/>
    </row>
    <row r="742" spans="2:8" s="12" customFormat="1" x14ac:dyDescent="0.25">
      <c r="B742" s="63" t="s">
        <v>2414</v>
      </c>
      <c r="C742" s="2">
        <v>994</v>
      </c>
      <c r="F742" s="17"/>
      <c r="G742" s="17"/>
      <c r="H742" s="17"/>
    </row>
    <row r="743" spans="2:8" s="12" customFormat="1" x14ac:dyDescent="0.25">
      <c r="B743" s="63" t="s">
        <v>2415</v>
      </c>
      <c r="C743" s="2">
        <v>1</v>
      </c>
      <c r="F743" s="17"/>
      <c r="G743" s="17"/>
      <c r="H743" s="17"/>
    </row>
    <row r="744" spans="2:8" s="12" customFormat="1" x14ac:dyDescent="0.25">
      <c r="B744" s="63" t="s">
        <v>2416</v>
      </c>
      <c r="C744" s="2">
        <v>418</v>
      </c>
      <c r="F744" s="17"/>
      <c r="G744" s="17"/>
      <c r="H744" s="17"/>
    </row>
    <row r="745" spans="2:8" s="12" customFormat="1" x14ac:dyDescent="0.25">
      <c r="B745" s="63" t="s">
        <v>2417</v>
      </c>
      <c r="C745" s="2">
        <v>1451</v>
      </c>
      <c r="F745" s="17"/>
      <c r="G745" s="17"/>
      <c r="H745" s="17"/>
    </row>
    <row r="746" spans="2:8" s="12" customFormat="1" x14ac:dyDescent="0.25">
      <c r="B746" s="63" t="s">
        <v>2418</v>
      </c>
      <c r="C746" s="2">
        <v>36</v>
      </c>
      <c r="F746" s="17"/>
      <c r="G746" s="17"/>
      <c r="H746" s="17"/>
    </row>
    <row r="747" spans="2:8" s="12" customFormat="1" x14ac:dyDescent="0.25">
      <c r="B747" s="63" t="s">
        <v>2419</v>
      </c>
      <c r="C747" s="2">
        <v>67</v>
      </c>
      <c r="F747" s="17"/>
      <c r="G747" s="17"/>
      <c r="H747" s="17"/>
    </row>
    <row r="748" spans="2:8" s="12" customFormat="1" x14ac:dyDescent="0.25">
      <c r="B748" s="63" t="s">
        <v>2420</v>
      </c>
      <c r="C748" s="2">
        <v>694</v>
      </c>
      <c r="F748" s="17"/>
      <c r="G748" s="17"/>
      <c r="H748" s="17"/>
    </row>
    <row r="749" spans="2:8" s="12" customFormat="1" x14ac:dyDescent="0.25">
      <c r="B749" s="63" t="s">
        <v>2421</v>
      </c>
      <c r="C749" s="2">
        <v>1091</v>
      </c>
      <c r="F749" s="17"/>
      <c r="G749" s="17"/>
      <c r="H749" s="17"/>
    </row>
    <row r="750" spans="2:8" s="12" customFormat="1" x14ac:dyDescent="0.25">
      <c r="B750" s="63" t="s">
        <v>2422</v>
      </c>
      <c r="C750" s="2">
        <v>1079</v>
      </c>
      <c r="F750" s="17"/>
      <c r="G750" s="17"/>
      <c r="H750" s="17"/>
    </row>
    <row r="751" spans="2:8" s="12" customFormat="1" x14ac:dyDescent="0.25">
      <c r="B751" s="63" t="s">
        <v>2089</v>
      </c>
      <c r="C751" s="2">
        <v>432</v>
      </c>
      <c r="F751" s="17"/>
      <c r="G751" s="17"/>
      <c r="H751" s="17"/>
    </row>
    <row r="752" spans="2:8" s="12" customFormat="1" x14ac:dyDescent="0.25">
      <c r="B752" s="63" t="s">
        <v>1472</v>
      </c>
      <c r="C752" s="2">
        <v>1265</v>
      </c>
      <c r="F752" s="17"/>
      <c r="G752" s="17"/>
      <c r="H752" s="17"/>
    </row>
    <row r="753" spans="2:8" s="12" customFormat="1" x14ac:dyDescent="0.25">
      <c r="B753" s="63" t="s">
        <v>2423</v>
      </c>
      <c r="C753" s="2">
        <v>87</v>
      </c>
      <c r="F753" s="17"/>
      <c r="G753" s="17"/>
      <c r="H753" s="17"/>
    </row>
    <row r="754" spans="2:8" s="12" customFormat="1" x14ac:dyDescent="0.25">
      <c r="B754" s="63" t="s">
        <v>2424</v>
      </c>
      <c r="C754" s="2">
        <v>1441</v>
      </c>
      <c r="F754" s="17"/>
      <c r="G754" s="17"/>
      <c r="H754" s="17"/>
    </row>
    <row r="755" spans="2:8" s="12" customFormat="1" x14ac:dyDescent="0.25">
      <c r="B755" s="63" t="s">
        <v>2425</v>
      </c>
      <c r="C755" s="2">
        <v>1191</v>
      </c>
      <c r="F755" s="17"/>
      <c r="G755" s="17"/>
      <c r="H755" s="17"/>
    </row>
    <row r="756" spans="2:8" s="12" customFormat="1" x14ac:dyDescent="0.25">
      <c r="B756" s="63" t="s">
        <v>1916</v>
      </c>
      <c r="C756" s="2">
        <v>8404</v>
      </c>
      <c r="F756" s="17"/>
      <c r="G756" s="17"/>
      <c r="H756" s="17"/>
    </row>
    <row r="757" spans="2:8" s="12" customFormat="1" x14ac:dyDescent="0.25">
      <c r="B757" s="63" t="s">
        <v>2426</v>
      </c>
      <c r="C757" s="2">
        <v>954</v>
      </c>
      <c r="F757" s="17"/>
      <c r="G757" s="17"/>
      <c r="H757" s="17"/>
    </row>
    <row r="758" spans="2:8" s="12" customFormat="1" x14ac:dyDescent="0.25">
      <c r="B758" s="63" t="s">
        <v>1917</v>
      </c>
      <c r="C758" s="2">
        <v>1237</v>
      </c>
      <c r="F758" s="17"/>
      <c r="G758" s="17"/>
      <c r="H758" s="17"/>
    </row>
    <row r="759" spans="2:8" s="12" customFormat="1" x14ac:dyDescent="0.25">
      <c r="B759" s="63" t="s">
        <v>2427</v>
      </c>
      <c r="C759" s="2">
        <v>2134</v>
      </c>
      <c r="F759" s="17"/>
      <c r="G759" s="17"/>
      <c r="H759" s="17"/>
    </row>
    <row r="760" spans="2:8" s="12" customFormat="1" x14ac:dyDescent="0.25">
      <c r="B760" s="63" t="s">
        <v>2428</v>
      </c>
      <c r="C760" s="2">
        <v>1103</v>
      </c>
      <c r="F760" s="17"/>
      <c r="G760" s="17"/>
      <c r="H760" s="17"/>
    </row>
    <row r="761" spans="2:8" s="12" customFormat="1" x14ac:dyDescent="0.25">
      <c r="B761" s="63" t="s">
        <v>2429</v>
      </c>
      <c r="C761" s="2">
        <v>155</v>
      </c>
      <c r="F761" s="17"/>
      <c r="G761" s="17"/>
      <c r="H761" s="17"/>
    </row>
    <row r="762" spans="2:8" s="12" customFormat="1" x14ac:dyDescent="0.25">
      <c r="B762" s="63" t="s">
        <v>2430</v>
      </c>
      <c r="C762" s="2">
        <v>286</v>
      </c>
      <c r="F762" s="17"/>
      <c r="G762" s="17"/>
      <c r="H762" s="17"/>
    </row>
    <row r="763" spans="2:8" s="12" customFormat="1" x14ac:dyDescent="0.25">
      <c r="B763" s="63" t="s">
        <v>952</v>
      </c>
      <c r="C763" s="2">
        <v>3384</v>
      </c>
      <c r="F763" s="17"/>
      <c r="G763" s="17"/>
      <c r="H763" s="17"/>
    </row>
    <row r="764" spans="2:8" s="12" customFormat="1" x14ac:dyDescent="0.25">
      <c r="B764" s="63" t="s">
        <v>2431</v>
      </c>
      <c r="C764" s="2">
        <v>1912</v>
      </c>
      <c r="F764" s="17"/>
      <c r="G764" s="17"/>
      <c r="H764" s="17"/>
    </row>
    <row r="765" spans="2:8" s="12" customFormat="1" x14ac:dyDescent="0.25">
      <c r="B765" s="63" t="s">
        <v>2432</v>
      </c>
      <c r="C765" s="2">
        <v>316</v>
      </c>
      <c r="F765" s="17"/>
      <c r="G765" s="17"/>
      <c r="H765" s="17"/>
    </row>
    <row r="766" spans="2:8" s="12" customFormat="1" x14ac:dyDescent="0.25">
      <c r="B766" s="63" t="s">
        <v>2433</v>
      </c>
      <c r="C766" s="2">
        <v>125</v>
      </c>
      <c r="F766" s="17"/>
      <c r="G766" s="17"/>
      <c r="H766" s="17"/>
    </row>
    <row r="767" spans="2:8" s="12" customFormat="1" x14ac:dyDescent="0.25">
      <c r="B767" s="63" t="s">
        <v>2434</v>
      </c>
      <c r="C767" s="2">
        <v>203</v>
      </c>
      <c r="F767" s="17"/>
      <c r="G767" s="17"/>
      <c r="H767" s="17"/>
    </row>
    <row r="768" spans="2:8" s="12" customFormat="1" x14ac:dyDescent="0.25">
      <c r="B768" s="63" t="s">
        <v>2435</v>
      </c>
      <c r="C768" s="2">
        <v>6</v>
      </c>
      <c r="F768" s="17"/>
      <c r="G768" s="17"/>
      <c r="H768" s="17"/>
    </row>
    <row r="769" spans="2:8" s="12" customFormat="1" x14ac:dyDescent="0.25">
      <c r="B769" s="63" t="s">
        <v>2436</v>
      </c>
      <c r="C769" s="2">
        <v>259</v>
      </c>
      <c r="F769" s="17"/>
      <c r="G769" s="17"/>
      <c r="H769" s="17"/>
    </row>
    <row r="770" spans="2:8" s="12" customFormat="1" x14ac:dyDescent="0.25">
      <c r="B770" s="63" t="s">
        <v>1918</v>
      </c>
      <c r="C770" s="2">
        <v>1755</v>
      </c>
      <c r="F770" s="17"/>
      <c r="G770" s="17"/>
      <c r="H770" s="17"/>
    </row>
    <row r="771" spans="2:8" s="12" customFormat="1" x14ac:dyDescent="0.25">
      <c r="B771" s="63" t="s">
        <v>2437</v>
      </c>
      <c r="C771" s="2">
        <v>436</v>
      </c>
      <c r="F771" s="17"/>
      <c r="G771" s="17"/>
      <c r="H771" s="17"/>
    </row>
    <row r="772" spans="2:8" s="12" customFormat="1" x14ac:dyDescent="0.25">
      <c r="B772" s="63" t="s">
        <v>2090</v>
      </c>
      <c r="C772" s="2">
        <v>767</v>
      </c>
      <c r="F772" s="17"/>
      <c r="G772" s="17"/>
      <c r="H772" s="17"/>
    </row>
    <row r="773" spans="2:8" s="12" customFormat="1" x14ac:dyDescent="0.25">
      <c r="B773" s="63" t="s">
        <v>2091</v>
      </c>
      <c r="C773" s="2">
        <v>1609</v>
      </c>
      <c r="F773" s="17"/>
      <c r="G773" s="17"/>
      <c r="H773" s="17"/>
    </row>
    <row r="774" spans="2:8" s="12" customFormat="1" x14ac:dyDescent="0.25">
      <c r="B774" s="63" t="s">
        <v>2092</v>
      </c>
      <c r="C774" s="2">
        <v>1151</v>
      </c>
      <c r="F774" s="17"/>
      <c r="G774" s="17"/>
      <c r="H774" s="17"/>
    </row>
    <row r="775" spans="2:8" s="12" customFormat="1" x14ac:dyDescent="0.25">
      <c r="B775" s="63" t="s">
        <v>1919</v>
      </c>
      <c r="C775" s="2">
        <v>64</v>
      </c>
      <c r="F775" s="17"/>
      <c r="G775" s="17"/>
      <c r="H775" s="17"/>
    </row>
    <row r="776" spans="2:8" s="12" customFormat="1" x14ac:dyDescent="0.25">
      <c r="B776" s="63" t="s">
        <v>2438</v>
      </c>
      <c r="C776" s="2">
        <v>849</v>
      </c>
      <c r="F776" s="17"/>
      <c r="G776" s="17"/>
      <c r="H776" s="17"/>
    </row>
    <row r="777" spans="2:8" s="12" customFormat="1" x14ac:dyDescent="0.25">
      <c r="B777" s="63" t="s">
        <v>1920</v>
      </c>
      <c r="C777" s="2">
        <v>2238</v>
      </c>
      <c r="F777" s="17"/>
      <c r="G777" s="17"/>
      <c r="H777" s="17"/>
    </row>
    <row r="778" spans="2:8" s="12" customFormat="1" x14ac:dyDescent="0.25">
      <c r="B778" s="63" t="s">
        <v>2439</v>
      </c>
      <c r="C778" s="2">
        <v>177</v>
      </c>
      <c r="F778" s="17"/>
      <c r="G778" s="17"/>
      <c r="H778" s="17"/>
    </row>
    <row r="779" spans="2:8" s="12" customFormat="1" x14ac:dyDescent="0.25">
      <c r="B779" s="63" t="s">
        <v>2440</v>
      </c>
      <c r="C779" s="2">
        <v>1250</v>
      </c>
      <c r="F779" s="17"/>
      <c r="G779" s="17"/>
      <c r="H779" s="17"/>
    </row>
    <row r="780" spans="2:8" s="12" customFormat="1" x14ac:dyDescent="0.25">
      <c r="B780" s="63" t="s">
        <v>2441</v>
      </c>
      <c r="C780" s="2">
        <v>602</v>
      </c>
      <c r="F780" s="17"/>
      <c r="G780" s="17"/>
      <c r="H780" s="17"/>
    </row>
    <row r="781" spans="2:8" s="12" customFormat="1" x14ac:dyDescent="0.25">
      <c r="B781" s="63" t="s">
        <v>1921</v>
      </c>
      <c r="C781" s="2">
        <v>734</v>
      </c>
      <c r="F781" s="17"/>
      <c r="G781" s="17"/>
      <c r="H781" s="17"/>
    </row>
    <row r="782" spans="2:8" s="12" customFormat="1" x14ac:dyDescent="0.25">
      <c r="B782" s="63" t="s">
        <v>2093</v>
      </c>
      <c r="C782" s="2">
        <v>894</v>
      </c>
      <c r="F782" s="17"/>
      <c r="G782" s="17"/>
      <c r="H782" s="17"/>
    </row>
    <row r="783" spans="2:8" s="12" customFormat="1" x14ac:dyDescent="0.25">
      <c r="B783" s="63" t="s">
        <v>2094</v>
      </c>
      <c r="C783" s="2">
        <v>1588</v>
      </c>
      <c r="F783" s="17"/>
      <c r="G783" s="17"/>
      <c r="H783" s="17"/>
    </row>
    <row r="784" spans="2:8" s="12" customFormat="1" x14ac:dyDescent="0.25">
      <c r="B784" s="63" t="s">
        <v>2442</v>
      </c>
      <c r="C784" s="2">
        <v>2316</v>
      </c>
      <c r="F784" s="17"/>
      <c r="G784" s="17"/>
      <c r="H784" s="17"/>
    </row>
    <row r="785" spans="2:8" s="12" customFormat="1" x14ac:dyDescent="0.25">
      <c r="B785" s="63" t="s">
        <v>2443</v>
      </c>
      <c r="C785" s="2">
        <v>3644</v>
      </c>
      <c r="F785" s="17"/>
      <c r="G785" s="17"/>
      <c r="H785" s="17"/>
    </row>
    <row r="786" spans="2:8" s="12" customFormat="1" x14ac:dyDescent="0.25">
      <c r="B786" s="63" t="s">
        <v>2444</v>
      </c>
      <c r="C786" s="2">
        <v>91</v>
      </c>
      <c r="F786" s="17"/>
      <c r="G786" s="17"/>
      <c r="H786" s="17"/>
    </row>
    <row r="787" spans="2:8" s="12" customFormat="1" x14ac:dyDescent="0.25">
      <c r="B787" s="63" t="s">
        <v>2445</v>
      </c>
      <c r="C787" s="2">
        <v>5</v>
      </c>
      <c r="F787" s="17"/>
      <c r="G787" s="17"/>
      <c r="H787" s="17"/>
    </row>
    <row r="788" spans="2:8" s="12" customFormat="1" x14ac:dyDescent="0.25">
      <c r="B788" s="63" t="s">
        <v>2446</v>
      </c>
      <c r="C788" s="2">
        <v>1012</v>
      </c>
      <c r="F788" s="17"/>
      <c r="G788" s="17"/>
      <c r="H788" s="17"/>
    </row>
    <row r="789" spans="2:8" s="12" customFormat="1" x14ac:dyDescent="0.25">
      <c r="B789" s="63" t="s">
        <v>2447</v>
      </c>
      <c r="C789" s="2">
        <v>858</v>
      </c>
      <c r="F789" s="17"/>
      <c r="G789" s="17"/>
      <c r="H789" s="17"/>
    </row>
    <row r="791" spans="2:8" s="12" customFormat="1" x14ac:dyDescent="0.25">
      <c r="B791" s="64" t="s">
        <v>189</v>
      </c>
      <c r="C791" s="7" t="s">
        <v>188</v>
      </c>
      <c r="F791" s="17"/>
      <c r="G791" s="17"/>
      <c r="H791" s="17"/>
    </row>
    <row r="792" spans="2:8" s="12" customFormat="1" x14ac:dyDescent="0.25">
      <c r="B792" s="63" t="s">
        <v>2220</v>
      </c>
      <c r="C792" s="2">
        <v>5</v>
      </c>
      <c r="F792" s="17"/>
      <c r="G792" s="17"/>
      <c r="H792" s="17"/>
    </row>
    <row r="793" spans="2:8" s="12" customFormat="1" x14ac:dyDescent="0.25">
      <c r="B793" s="63" t="s">
        <v>2061</v>
      </c>
      <c r="C793" s="2">
        <v>16</v>
      </c>
      <c r="F793" s="17"/>
      <c r="G793" s="17"/>
      <c r="H793" s="17"/>
    </row>
    <row r="794" spans="2:8" s="12" customFormat="1" x14ac:dyDescent="0.25">
      <c r="B794" s="63" t="s">
        <v>2221</v>
      </c>
      <c r="C794" s="2">
        <v>38</v>
      </c>
      <c r="F794" s="17"/>
      <c r="G794" s="17"/>
      <c r="H794" s="17"/>
    </row>
    <row r="795" spans="2:8" s="12" customFormat="1" x14ac:dyDescent="0.25">
      <c r="B795" s="63" t="s">
        <v>1984</v>
      </c>
      <c r="C795" s="2">
        <v>234</v>
      </c>
      <c r="F795" s="17"/>
      <c r="G795" s="17"/>
      <c r="H795" s="17"/>
    </row>
    <row r="796" spans="2:8" s="12" customFormat="1" x14ac:dyDescent="0.25">
      <c r="B796" s="63" t="s">
        <v>2222</v>
      </c>
      <c r="C796" s="2">
        <v>24</v>
      </c>
      <c r="F796" s="17"/>
      <c r="G796" s="17"/>
      <c r="H796" s="17"/>
    </row>
    <row r="797" spans="2:8" s="12" customFormat="1" x14ac:dyDescent="0.25">
      <c r="B797" s="63" t="s">
        <v>1885</v>
      </c>
      <c r="C797" s="2">
        <v>34</v>
      </c>
      <c r="F797" s="17"/>
      <c r="G797" s="17"/>
      <c r="H797" s="17"/>
    </row>
    <row r="798" spans="2:8" s="12" customFormat="1" x14ac:dyDescent="0.25">
      <c r="B798" s="63" t="s">
        <v>2223</v>
      </c>
      <c r="C798" s="2">
        <v>16</v>
      </c>
      <c r="F798" s="17"/>
      <c r="G798" s="17"/>
      <c r="H798" s="17"/>
    </row>
    <row r="799" spans="2:8" s="12" customFormat="1" x14ac:dyDescent="0.25">
      <c r="B799" s="63" t="s">
        <v>2331</v>
      </c>
      <c r="C799" s="2">
        <v>60</v>
      </c>
      <c r="F799" s="17"/>
      <c r="G799" s="17"/>
      <c r="H799" s="17"/>
    </row>
    <row r="800" spans="2:8" s="12" customFormat="1" x14ac:dyDescent="0.25">
      <c r="B800" s="63" t="s">
        <v>2224</v>
      </c>
      <c r="C800" s="2">
        <v>599</v>
      </c>
      <c r="F800" s="17"/>
      <c r="G800" s="17"/>
      <c r="H800" s="17"/>
    </row>
    <row r="801" spans="2:8" s="12" customFormat="1" x14ac:dyDescent="0.25">
      <c r="B801" s="63" t="s">
        <v>1985</v>
      </c>
      <c r="C801" s="2">
        <v>50</v>
      </c>
      <c r="F801" s="17"/>
      <c r="G801" s="17"/>
      <c r="H801" s="17"/>
    </row>
    <row r="802" spans="2:8" s="12" customFormat="1" x14ac:dyDescent="0.25">
      <c r="B802" s="63" t="s">
        <v>1857</v>
      </c>
      <c r="C802" s="2">
        <v>65</v>
      </c>
      <c r="F802" s="17"/>
      <c r="G802" s="17"/>
      <c r="H802" s="17"/>
    </row>
    <row r="803" spans="2:8" s="12" customFormat="1" x14ac:dyDescent="0.25">
      <c r="B803" s="63" t="s">
        <v>2226</v>
      </c>
      <c r="C803" s="2">
        <v>4</v>
      </c>
      <c r="F803" s="17"/>
      <c r="G803" s="17"/>
      <c r="H803" s="17"/>
    </row>
    <row r="804" spans="2:8" s="12" customFormat="1" x14ac:dyDescent="0.25">
      <c r="B804" s="63" t="s">
        <v>1886</v>
      </c>
      <c r="C804" s="2">
        <v>24</v>
      </c>
      <c r="F804" s="17"/>
      <c r="G804" s="17"/>
      <c r="H804" s="17"/>
    </row>
    <row r="805" spans="2:8" s="12" customFormat="1" x14ac:dyDescent="0.25">
      <c r="B805" s="63" t="s">
        <v>1887</v>
      </c>
      <c r="C805" s="2">
        <v>11</v>
      </c>
      <c r="F805" s="17"/>
      <c r="G805" s="17"/>
      <c r="H805" s="17"/>
    </row>
    <row r="806" spans="2:8" s="12" customFormat="1" x14ac:dyDescent="0.25">
      <c r="B806" s="63" t="s">
        <v>2231</v>
      </c>
      <c r="C806" s="2">
        <v>177</v>
      </c>
      <c r="F806" s="17"/>
      <c r="G806" s="17"/>
      <c r="H806" s="17"/>
    </row>
    <row r="807" spans="2:8" s="12" customFormat="1" x14ac:dyDescent="0.25">
      <c r="B807" s="63" t="s">
        <v>1465</v>
      </c>
      <c r="C807" s="2">
        <v>1</v>
      </c>
      <c r="F807" s="17"/>
      <c r="G807" s="17"/>
      <c r="H807" s="17"/>
    </row>
    <row r="808" spans="2:8" s="12" customFormat="1" x14ac:dyDescent="0.25">
      <c r="B808" s="63" t="s">
        <v>2233</v>
      </c>
      <c r="C808" s="2">
        <v>130</v>
      </c>
      <c r="F808" s="17"/>
      <c r="G808" s="17"/>
      <c r="H808" s="17"/>
    </row>
    <row r="809" spans="2:8" s="12" customFormat="1" x14ac:dyDescent="0.25">
      <c r="B809" s="63" t="s">
        <v>2236</v>
      </c>
      <c r="C809" s="2">
        <v>20</v>
      </c>
      <c r="F809" s="17"/>
      <c r="G809" s="17"/>
      <c r="H809" s="17"/>
    </row>
    <row r="810" spans="2:8" s="12" customFormat="1" x14ac:dyDescent="0.25">
      <c r="B810" s="63" t="s">
        <v>1987</v>
      </c>
      <c r="C810" s="2">
        <v>127</v>
      </c>
      <c r="F810" s="17"/>
      <c r="G810" s="17"/>
      <c r="H810" s="17"/>
    </row>
    <row r="811" spans="2:8" s="12" customFormat="1" x14ac:dyDescent="0.25">
      <c r="B811" s="63" t="s">
        <v>2238</v>
      </c>
      <c r="C811" s="2">
        <v>21</v>
      </c>
      <c r="F811" s="17"/>
      <c r="G811" s="17"/>
      <c r="H811" s="17"/>
    </row>
    <row r="812" spans="2:8" s="12" customFormat="1" x14ac:dyDescent="0.25">
      <c r="B812" s="63" t="s">
        <v>2240</v>
      </c>
      <c r="C812" s="2">
        <v>7</v>
      </c>
      <c r="F812" s="17"/>
      <c r="G812" s="17"/>
      <c r="H812" s="17"/>
    </row>
    <row r="813" spans="2:8" s="12" customFormat="1" x14ac:dyDescent="0.25">
      <c r="B813" s="63" t="s">
        <v>1466</v>
      </c>
      <c r="C813" s="2">
        <v>926</v>
      </c>
      <c r="F813" s="17"/>
      <c r="G813" s="17"/>
      <c r="H813" s="17"/>
    </row>
    <row r="814" spans="2:8" s="12" customFormat="1" x14ac:dyDescent="0.25">
      <c r="B814" s="63" t="s">
        <v>2242</v>
      </c>
      <c r="C814" s="2">
        <v>18</v>
      </c>
      <c r="F814" s="17"/>
      <c r="G814" s="17"/>
      <c r="H814" s="17"/>
    </row>
    <row r="815" spans="2:8" s="12" customFormat="1" x14ac:dyDescent="0.25">
      <c r="B815" s="63" t="s">
        <v>2246</v>
      </c>
      <c r="C815" s="2">
        <v>40</v>
      </c>
      <c r="F815" s="17"/>
      <c r="G815" s="17"/>
      <c r="H815" s="17"/>
    </row>
    <row r="816" spans="2:8" s="12" customFormat="1" x14ac:dyDescent="0.25">
      <c r="B816" s="63" t="s">
        <v>2248</v>
      </c>
      <c r="C816" s="2">
        <v>65</v>
      </c>
      <c r="F816" s="17"/>
      <c r="G816" s="17"/>
      <c r="H816" s="17"/>
    </row>
    <row r="817" spans="2:8" s="12" customFormat="1" x14ac:dyDescent="0.25">
      <c r="B817" s="63" t="s">
        <v>2063</v>
      </c>
      <c r="C817" s="2">
        <v>5</v>
      </c>
      <c r="F817" s="17"/>
      <c r="G817" s="17"/>
      <c r="H817" s="17"/>
    </row>
    <row r="818" spans="2:8" s="12" customFormat="1" x14ac:dyDescent="0.25">
      <c r="B818" s="63" t="s">
        <v>1888</v>
      </c>
      <c r="C818" s="2">
        <v>139</v>
      </c>
      <c r="F818" s="17"/>
      <c r="G818" s="17"/>
      <c r="H818" s="17"/>
    </row>
    <row r="819" spans="2:8" s="12" customFormat="1" x14ac:dyDescent="0.25">
      <c r="B819" s="63" t="s">
        <v>2253</v>
      </c>
      <c r="C819" s="2">
        <v>138</v>
      </c>
      <c r="F819" s="17"/>
      <c r="G819" s="17"/>
      <c r="H819" s="17"/>
    </row>
    <row r="820" spans="2:8" s="12" customFormat="1" x14ac:dyDescent="0.25">
      <c r="B820" s="63" t="s">
        <v>2254</v>
      </c>
      <c r="C820" s="2">
        <v>27</v>
      </c>
      <c r="F820" s="17"/>
      <c r="G820" s="17"/>
      <c r="H820" s="17"/>
    </row>
    <row r="821" spans="2:8" s="12" customFormat="1" x14ac:dyDescent="0.25">
      <c r="B821" s="63" t="s">
        <v>2332</v>
      </c>
      <c r="C821" s="2">
        <v>9</v>
      </c>
      <c r="F821" s="17"/>
      <c r="G821" s="17"/>
      <c r="H821" s="17"/>
    </row>
    <row r="822" spans="2:8" s="12" customFormat="1" x14ac:dyDescent="0.25">
      <c r="B822" s="63" t="s">
        <v>2257</v>
      </c>
      <c r="C822" s="2">
        <v>10</v>
      </c>
      <c r="F822" s="17"/>
      <c r="G822" s="17"/>
      <c r="H822" s="17"/>
    </row>
    <row r="823" spans="2:8" s="12" customFormat="1" x14ac:dyDescent="0.25">
      <c r="B823" s="63" t="s">
        <v>2258</v>
      </c>
      <c r="C823" s="2">
        <v>23</v>
      </c>
      <c r="F823" s="17"/>
      <c r="G823" s="17"/>
      <c r="H823" s="17"/>
    </row>
    <row r="824" spans="2:8" s="12" customFormat="1" x14ac:dyDescent="0.25">
      <c r="B824" s="63" t="s">
        <v>2259</v>
      </c>
      <c r="C824" s="2">
        <v>46</v>
      </c>
      <c r="F824" s="17"/>
      <c r="G824" s="17"/>
      <c r="H824" s="17"/>
    </row>
    <row r="825" spans="2:8" s="12" customFormat="1" x14ac:dyDescent="0.25">
      <c r="B825" s="63" t="s">
        <v>2262</v>
      </c>
      <c r="C825" s="2">
        <v>30</v>
      </c>
      <c r="F825" s="17"/>
      <c r="G825" s="17"/>
      <c r="H825" s="17"/>
    </row>
    <row r="826" spans="2:8" s="12" customFormat="1" x14ac:dyDescent="0.25">
      <c r="B826" s="63" t="s">
        <v>2333</v>
      </c>
      <c r="C826" s="2">
        <v>28</v>
      </c>
      <c r="F826" s="17"/>
      <c r="G826" s="17"/>
      <c r="H826" s="17"/>
    </row>
    <row r="827" spans="2:8" s="12" customFormat="1" x14ac:dyDescent="0.25">
      <c r="B827" s="63" t="s">
        <v>2064</v>
      </c>
      <c r="C827" s="2">
        <v>713</v>
      </c>
      <c r="F827" s="17"/>
      <c r="G827" s="17"/>
      <c r="H827" s="17"/>
    </row>
    <row r="828" spans="2:8" s="12" customFormat="1" x14ac:dyDescent="0.25">
      <c r="B828" s="63" t="s">
        <v>1890</v>
      </c>
      <c r="C828" s="2">
        <v>1065</v>
      </c>
      <c r="F828" s="17"/>
      <c r="G828" s="17"/>
      <c r="H828" s="17"/>
    </row>
    <row r="829" spans="2:8" s="12" customFormat="1" x14ac:dyDescent="0.25">
      <c r="B829" s="63" t="s">
        <v>2268</v>
      </c>
      <c r="C829" s="2">
        <v>99</v>
      </c>
      <c r="F829" s="17"/>
      <c r="G829" s="17"/>
      <c r="H829" s="17"/>
    </row>
    <row r="830" spans="2:8" s="12" customFormat="1" x14ac:dyDescent="0.25">
      <c r="B830" s="63" t="s">
        <v>1891</v>
      </c>
      <c r="C830" s="2">
        <v>10</v>
      </c>
      <c r="F830" s="17"/>
      <c r="G830" s="17"/>
      <c r="H830" s="17"/>
    </row>
    <row r="831" spans="2:8" s="12" customFormat="1" x14ac:dyDescent="0.25">
      <c r="B831" s="63" t="s">
        <v>2271</v>
      </c>
      <c r="C831" s="2">
        <v>10</v>
      </c>
      <c r="F831" s="17"/>
      <c r="G831" s="17"/>
      <c r="H831" s="17"/>
    </row>
    <row r="832" spans="2:8" s="12" customFormat="1" x14ac:dyDescent="0.25">
      <c r="B832" s="63" t="s">
        <v>2277</v>
      </c>
      <c r="C832" s="2">
        <v>30</v>
      </c>
      <c r="F832" s="17"/>
      <c r="G832" s="17"/>
      <c r="H832" s="17"/>
    </row>
    <row r="833" spans="2:8" s="12" customFormat="1" x14ac:dyDescent="0.25">
      <c r="B833" s="63" t="s">
        <v>2280</v>
      </c>
      <c r="C833" s="2">
        <v>182</v>
      </c>
      <c r="F833" s="17"/>
      <c r="G833" s="17"/>
      <c r="H833" s="17"/>
    </row>
    <row r="834" spans="2:8" s="12" customFormat="1" x14ac:dyDescent="0.25">
      <c r="B834" s="63" t="s">
        <v>1894</v>
      </c>
      <c r="C834" s="2">
        <v>69</v>
      </c>
      <c r="F834" s="17"/>
      <c r="G834" s="17"/>
      <c r="H834" s="17"/>
    </row>
    <row r="835" spans="2:8" s="12" customFormat="1" x14ac:dyDescent="0.25">
      <c r="B835" s="63" t="s">
        <v>2281</v>
      </c>
      <c r="C835" s="2">
        <v>20</v>
      </c>
      <c r="F835" s="17"/>
      <c r="G835" s="17"/>
      <c r="H835" s="17"/>
    </row>
    <row r="836" spans="2:8" s="12" customFormat="1" x14ac:dyDescent="0.25">
      <c r="B836" s="63" t="s">
        <v>1895</v>
      </c>
      <c r="C836" s="2">
        <v>670</v>
      </c>
      <c r="F836" s="17"/>
      <c r="G836" s="17"/>
      <c r="H836" s="17"/>
    </row>
    <row r="837" spans="2:8" s="12" customFormat="1" x14ac:dyDescent="0.25">
      <c r="B837" s="63" t="s">
        <v>2282</v>
      </c>
      <c r="C837" s="2">
        <v>38</v>
      </c>
      <c r="F837" s="17"/>
      <c r="G837" s="17"/>
      <c r="H837" s="17"/>
    </row>
    <row r="838" spans="2:8" s="12" customFormat="1" x14ac:dyDescent="0.25">
      <c r="B838" s="63" t="s">
        <v>1988</v>
      </c>
      <c r="C838" s="2">
        <v>131</v>
      </c>
      <c r="F838" s="17"/>
      <c r="G838" s="17"/>
      <c r="H838" s="17"/>
    </row>
    <row r="839" spans="2:8" s="12" customFormat="1" x14ac:dyDescent="0.25">
      <c r="B839" s="63" t="s">
        <v>2283</v>
      </c>
      <c r="C839" s="2">
        <v>42</v>
      </c>
      <c r="F839" s="17"/>
      <c r="G839" s="17"/>
      <c r="H839" s="17"/>
    </row>
    <row r="840" spans="2:8" s="12" customFormat="1" x14ac:dyDescent="0.25">
      <c r="B840" s="63" t="s">
        <v>2067</v>
      </c>
      <c r="C840" s="2">
        <v>15</v>
      </c>
      <c r="F840" s="17"/>
      <c r="G840" s="17"/>
      <c r="H840" s="17"/>
    </row>
    <row r="841" spans="2:8" s="12" customFormat="1" x14ac:dyDescent="0.25">
      <c r="B841" s="63" t="s">
        <v>1896</v>
      </c>
      <c r="C841" s="2">
        <v>116</v>
      </c>
      <c r="F841" s="17"/>
      <c r="G841" s="17"/>
      <c r="H841" s="17"/>
    </row>
    <row r="842" spans="2:8" s="12" customFormat="1" x14ac:dyDescent="0.25">
      <c r="B842" s="63" t="s">
        <v>2287</v>
      </c>
      <c r="C842" s="2">
        <v>180</v>
      </c>
      <c r="F842" s="17"/>
      <c r="G842" s="17"/>
      <c r="H842" s="17"/>
    </row>
    <row r="843" spans="2:8" s="12" customFormat="1" x14ac:dyDescent="0.25">
      <c r="B843" s="63" t="s">
        <v>2289</v>
      </c>
      <c r="C843" s="2">
        <v>28</v>
      </c>
      <c r="F843" s="17"/>
      <c r="G843" s="17"/>
      <c r="H843" s="17"/>
    </row>
    <row r="844" spans="2:8" s="12" customFormat="1" x14ac:dyDescent="0.25">
      <c r="B844" s="63" t="s">
        <v>2291</v>
      </c>
      <c r="C844" s="2">
        <v>11</v>
      </c>
      <c r="F844" s="17"/>
      <c r="G844" s="17"/>
      <c r="H844" s="17"/>
    </row>
    <row r="845" spans="2:8" s="12" customFormat="1" x14ac:dyDescent="0.25">
      <c r="B845" s="63" t="s">
        <v>1897</v>
      </c>
      <c r="C845" s="2">
        <v>52</v>
      </c>
      <c r="F845" s="17"/>
      <c r="G845" s="17"/>
      <c r="H845" s="17"/>
    </row>
    <row r="846" spans="2:8" s="12" customFormat="1" x14ac:dyDescent="0.25">
      <c r="B846" s="63" t="s">
        <v>2292</v>
      </c>
      <c r="C846" s="2">
        <v>60</v>
      </c>
      <c r="F846" s="17"/>
      <c r="G846" s="17"/>
      <c r="H846" s="17"/>
    </row>
    <row r="847" spans="2:8" s="12" customFormat="1" x14ac:dyDescent="0.25">
      <c r="B847" s="63" t="s">
        <v>2297</v>
      </c>
      <c r="C847" s="2">
        <v>3</v>
      </c>
      <c r="F847" s="17"/>
      <c r="G847" s="17"/>
      <c r="H847" s="17"/>
    </row>
    <row r="848" spans="2:8" s="12" customFormat="1" x14ac:dyDescent="0.25">
      <c r="B848" s="63" t="s">
        <v>2299</v>
      </c>
      <c r="C848" s="2">
        <v>11</v>
      </c>
      <c r="F848" s="17"/>
      <c r="G848" s="17"/>
      <c r="H848" s="17"/>
    </row>
    <row r="849" spans="2:8" s="12" customFormat="1" x14ac:dyDescent="0.25">
      <c r="B849" s="63" t="s">
        <v>1467</v>
      </c>
      <c r="C849" s="2">
        <v>41</v>
      </c>
      <c r="F849" s="17"/>
      <c r="G849" s="17"/>
      <c r="H849" s="17"/>
    </row>
    <row r="850" spans="2:8" s="12" customFormat="1" x14ac:dyDescent="0.25">
      <c r="B850" s="63" t="s">
        <v>2300</v>
      </c>
      <c r="C850" s="2">
        <v>176</v>
      </c>
      <c r="F850" s="17"/>
      <c r="G850" s="17"/>
      <c r="H850" s="17"/>
    </row>
    <row r="851" spans="2:8" s="12" customFormat="1" x14ac:dyDescent="0.25">
      <c r="B851" s="63" t="s">
        <v>2302</v>
      </c>
      <c r="C851" s="2">
        <v>60</v>
      </c>
      <c r="F851" s="17"/>
      <c r="G851" s="17"/>
      <c r="H851" s="17"/>
    </row>
    <row r="852" spans="2:8" s="12" customFormat="1" x14ac:dyDescent="0.25">
      <c r="B852" s="63" t="s">
        <v>2303</v>
      </c>
      <c r="C852" s="2">
        <v>35</v>
      </c>
      <c r="F852" s="17"/>
      <c r="G852" s="17"/>
      <c r="H852" s="17"/>
    </row>
    <row r="853" spans="2:8" s="12" customFormat="1" x14ac:dyDescent="0.25">
      <c r="B853" s="63" t="s">
        <v>2306</v>
      </c>
      <c r="C853" s="2">
        <v>2</v>
      </c>
      <c r="F853" s="17"/>
      <c r="G853" s="17"/>
      <c r="H853" s="17"/>
    </row>
    <row r="854" spans="2:8" s="12" customFormat="1" x14ac:dyDescent="0.25">
      <c r="B854" s="63" t="s">
        <v>1468</v>
      </c>
      <c r="C854" s="2">
        <v>15</v>
      </c>
      <c r="F854" s="17"/>
      <c r="G854" s="17"/>
      <c r="H854" s="17"/>
    </row>
    <row r="855" spans="2:8" s="12" customFormat="1" x14ac:dyDescent="0.25">
      <c r="B855" s="63" t="s">
        <v>2308</v>
      </c>
      <c r="C855" s="2">
        <v>1</v>
      </c>
      <c r="F855" s="17"/>
      <c r="G855" s="17"/>
      <c r="H855" s="17"/>
    </row>
    <row r="856" spans="2:8" s="12" customFormat="1" x14ac:dyDescent="0.25">
      <c r="B856" s="63" t="s">
        <v>2311</v>
      </c>
      <c r="C856" s="2">
        <v>69</v>
      </c>
      <c r="F856" s="17"/>
      <c r="G856" s="17"/>
      <c r="H856" s="17"/>
    </row>
    <row r="857" spans="2:8" s="12" customFormat="1" x14ac:dyDescent="0.25">
      <c r="B857" s="63" t="s">
        <v>1899</v>
      </c>
      <c r="C857" s="2">
        <v>3</v>
      </c>
      <c r="F857" s="17"/>
      <c r="G857" s="17"/>
      <c r="H857" s="17"/>
    </row>
    <row r="858" spans="2:8" s="12" customFormat="1" x14ac:dyDescent="0.25">
      <c r="B858" s="63" t="s">
        <v>2312</v>
      </c>
      <c r="C858" s="2">
        <v>9</v>
      </c>
      <c r="F858" s="17"/>
      <c r="G858" s="17"/>
      <c r="H858" s="17"/>
    </row>
    <row r="859" spans="2:8" s="12" customFormat="1" x14ac:dyDescent="0.25">
      <c r="B859" s="63" t="s">
        <v>951</v>
      </c>
      <c r="C859" s="2">
        <v>138</v>
      </c>
      <c r="F859" s="17"/>
      <c r="G859" s="17"/>
      <c r="H859" s="17"/>
    </row>
    <row r="860" spans="2:8" s="12" customFormat="1" x14ac:dyDescent="0.25">
      <c r="B860" s="63" t="s">
        <v>1900</v>
      </c>
      <c r="C860" s="2">
        <v>25</v>
      </c>
      <c r="F860" s="17"/>
      <c r="G860" s="17"/>
      <c r="H860" s="17"/>
    </row>
    <row r="861" spans="2:8" s="12" customFormat="1" x14ac:dyDescent="0.25">
      <c r="B861" s="63" t="s">
        <v>2319</v>
      </c>
      <c r="C861" s="2">
        <v>40</v>
      </c>
      <c r="F861" s="17"/>
      <c r="G861" s="17"/>
      <c r="H861" s="17"/>
    </row>
    <row r="862" spans="2:8" s="12" customFormat="1" x14ac:dyDescent="0.25">
      <c r="B862" s="63" t="s">
        <v>2072</v>
      </c>
      <c r="C862" s="2">
        <v>21</v>
      </c>
      <c r="F862" s="17"/>
      <c r="G862" s="17"/>
      <c r="H862" s="17"/>
    </row>
    <row r="863" spans="2:8" s="12" customFormat="1" x14ac:dyDescent="0.25">
      <c r="B863" s="63" t="s">
        <v>1901</v>
      </c>
      <c r="C863" s="2">
        <v>21</v>
      </c>
      <c r="F863" s="17"/>
      <c r="G863" s="17"/>
      <c r="H863" s="17"/>
    </row>
    <row r="864" spans="2:8" s="12" customFormat="1" x14ac:dyDescent="0.25">
      <c r="B864" s="63" t="s">
        <v>2321</v>
      </c>
      <c r="C864" s="2">
        <v>26</v>
      </c>
      <c r="F864" s="17"/>
      <c r="G864" s="17"/>
      <c r="H864" s="17"/>
    </row>
    <row r="865" spans="2:8" s="12" customFormat="1" x14ac:dyDescent="0.25">
      <c r="B865" s="63" t="s">
        <v>2322</v>
      </c>
      <c r="C865" s="2">
        <v>9</v>
      </c>
      <c r="F865" s="17"/>
      <c r="G865" s="17"/>
      <c r="H865" s="17"/>
    </row>
    <row r="866" spans="2:8" s="12" customFormat="1" x14ac:dyDescent="0.25">
      <c r="B866" s="63" t="s">
        <v>2323</v>
      </c>
      <c r="C866" s="2">
        <v>96</v>
      </c>
      <c r="F866" s="17"/>
      <c r="G866" s="17"/>
      <c r="H866" s="17"/>
    </row>
    <row r="867" spans="2:8" s="12" customFormat="1" x14ac:dyDescent="0.25">
      <c r="B867" s="63" t="s">
        <v>1903</v>
      </c>
      <c r="C867" s="2">
        <v>20</v>
      </c>
      <c r="F867" s="17"/>
      <c r="G867" s="17"/>
      <c r="H867" s="17"/>
    </row>
    <row r="868" spans="2:8" s="12" customFormat="1" x14ac:dyDescent="0.25">
      <c r="B868" s="63" t="s">
        <v>2073</v>
      </c>
      <c r="C868" s="2">
        <v>398</v>
      </c>
      <c r="F868" s="17"/>
      <c r="G868" s="17"/>
      <c r="H868" s="17"/>
    </row>
    <row r="869" spans="2:8" s="12" customFormat="1" x14ac:dyDescent="0.25">
      <c r="B869" s="63" t="s">
        <v>2325</v>
      </c>
      <c r="C869" s="2">
        <v>188</v>
      </c>
      <c r="F869" s="17"/>
      <c r="G869" s="17"/>
      <c r="H869" s="17"/>
    </row>
    <row r="870" spans="2:8" s="12" customFormat="1" x14ac:dyDescent="0.25">
      <c r="B870" s="63" t="s">
        <v>2327</v>
      </c>
      <c r="C870" s="2">
        <v>100</v>
      </c>
      <c r="F870" s="17"/>
      <c r="G870" s="17"/>
      <c r="H870" s="17"/>
    </row>
    <row r="871" spans="2:8" s="12" customFormat="1" x14ac:dyDescent="0.25">
      <c r="B871" s="63" t="s">
        <v>2330</v>
      </c>
      <c r="C871" s="2">
        <v>2</v>
      </c>
      <c r="F871" s="17"/>
      <c r="G871" s="17"/>
      <c r="H871" s="17"/>
    </row>
    <row r="872" spans="2:8" s="12" customFormat="1" x14ac:dyDescent="0.25">
      <c r="B872" s="63" t="s">
        <v>2334</v>
      </c>
      <c r="C872" s="2">
        <v>837</v>
      </c>
      <c r="F872" s="17"/>
      <c r="G872" s="17"/>
      <c r="H872" s="17"/>
    </row>
    <row r="873" spans="2:8" s="12" customFormat="1" x14ac:dyDescent="0.25">
      <c r="B873" s="63" t="s">
        <v>2076</v>
      </c>
      <c r="C873" s="2">
        <v>425</v>
      </c>
      <c r="F873" s="17"/>
      <c r="G873" s="17"/>
      <c r="H873" s="17"/>
    </row>
    <row r="874" spans="2:8" s="12" customFormat="1" x14ac:dyDescent="0.25">
      <c r="B874" s="63" t="s">
        <v>2335</v>
      </c>
      <c r="C874" s="2">
        <v>788</v>
      </c>
      <c r="F874" s="17"/>
      <c r="G874" s="17"/>
      <c r="H874" s="17"/>
    </row>
    <row r="875" spans="2:8" s="12" customFormat="1" x14ac:dyDescent="0.25">
      <c r="B875" s="63" t="s">
        <v>1989</v>
      </c>
      <c r="C875" s="2">
        <v>977</v>
      </c>
      <c r="F875" s="17"/>
      <c r="G875" s="17"/>
      <c r="H875" s="17"/>
    </row>
    <row r="876" spans="2:8" s="12" customFormat="1" x14ac:dyDescent="0.25">
      <c r="B876" s="63" t="s">
        <v>2336</v>
      </c>
      <c r="C876" s="2">
        <v>1557</v>
      </c>
      <c r="F876" s="17"/>
      <c r="G876" s="17"/>
      <c r="H876" s="17"/>
    </row>
    <row r="877" spans="2:8" s="12" customFormat="1" x14ac:dyDescent="0.25">
      <c r="B877" s="63" t="s">
        <v>1904</v>
      </c>
      <c r="C877" s="2">
        <v>1362</v>
      </c>
      <c r="F877" s="17"/>
      <c r="G877" s="17"/>
      <c r="H877" s="17"/>
    </row>
    <row r="878" spans="2:8" s="12" customFormat="1" x14ac:dyDescent="0.25">
      <c r="B878" s="63" t="s">
        <v>2337</v>
      </c>
      <c r="C878" s="2">
        <v>505</v>
      </c>
      <c r="F878" s="17"/>
      <c r="G878" s="17"/>
      <c r="H878" s="17"/>
    </row>
    <row r="879" spans="2:8" s="12" customFormat="1" x14ac:dyDescent="0.25">
      <c r="B879" s="63" t="s">
        <v>2338</v>
      </c>
      <c r="C879" s="2">
        <v>647</v>
      </c>
      <c r="F879" s="17"/>
      <c r="G879" s="17"/>
      <c r="H879" s="17"/>
    </row>
    <row r="880" spans="2:8" s="12" customFormat="1" x14ac:dyDescent="0.25">
      <c r="B880" s="63" t="s">
        <v>2339</v>
      </c>
      <c r="C880" s="2">
        <v>978</v>
      </c>
      <c r="F880" s="17"/>
      <c r="G880" s="17"/>
      <c r="H880" s="17"/>
    </row>
    <row r="881" spans="2:8" s="12" customFormat="1" x14ac:dyDescent="0.25">
      <c r="B881" s="63" t="s">
        <v>1990</v>
      </c>
      <c r="C881" s="2">
        <v>1618</v>
      </c>
      <c r="F881" s="17"/>
      <c r="G881" s="17"/>
      <c r="H881" s="17"/>
    </row>
    <row r="882" spans="2:8" s="12" customFormat="1" x14ac:dyDescent="0.25">
      <c r="B882" s="63" t="s">
        <v>2077</v>
      </c>
      <c r="C882" s="2">
        <v>401</v>
      </c>
      <c r="F882" s="17"/>
      <c r="G882" s="17"/>
      <c r="H882" s="17"/>
    </row>
    <row r="883" spans="2:8" s="12" customFormat="1" x14ac:dyDescent="0.25">
      <c r="B883" s="63" t="s">
        <v>1858</v>
      </c>
      <c r="C883" s="2">
        <v>983</v>
      </c>
      <c r="F883" s="17"/>
      <c r="G883" s="17"/>
      <c r="H883" s="17"/>
    </row>
    <row r="884" spans="2:8" s="12" customFormat="1" x14ac:dyDescent="0.25">
      <c r="B884" s="63" t="s">
        <v>2340</v>
      </c>
      <c r="C884" s="2">
        <v>454</v>
      </c>
      <c r="F884" s="17"/>
      <c r="G884" s="17"/>
      <c r="H884" s="17"/>
    </row>
    <row r="885" spans="2:8" s="12" customFormat="1" x14ac:dyDescent="0.25">
      <c r="B885" s="63" t="s">
        <v>2341</v>
      </c>
      <c r="C885" s="2">
        <v>317</v>
      </c>
      <c r="F885" s="17"/>
      <c r="G885" s="17"/>
      <c r="H885" s="17"/>
    </row>
    <row r="886" spans="2:8" s="12" customFormat="1" x14ac:dyDescent="0.25">
      <c r="B886" s="63" t="s">
        <v>2342</v>
      </c>
      <c r="C886" s="2">
        <v>573</v>
      </c>
      <c r="F886" s="17"/>
      <c r="G886" s="17"/>
      <c r="H886" s="17"/>
    </row>
    <row r="887" spans="2:8" s="12" customFormat="1" x14ac:dyDescent="0.25">
      <c r="B887" s="63" t="s">
        <v>1991</v>
      </c>
      <c r="C887" s="2">
        <v>604</v>
      </c>
      <c r="F887" s="17"/>
      <c r="G887" s="17"/>
      <c r="H887" s="17"/>
    </row>
    <row r="888" spans="2:8" s="12" customFormat="1" x14ac:dyDescent="0.25">
      <c r="B888" s="63" t="s">
        <v>1905</v>
      </c>
      <c r="C888" s="2">
        <v>3282</v>
      </c>
      <c r="F888" s="17"/>
      <c r="G888" s="17"/>
      <c r="H888" s="17"/>
    </row>
    <row r="889" spans="2:8" s="12" customFormat="1" x14ac:dyDescent="0.25">
      <c r="B889" s="63" t="s">
        <v>2343</v>
      </c>
      <c r="C889" s="2">
        <v>1693</v>
      </c>
      <c r="F889" s="17"/>
      <c r="G889" s="17"/>
      <c r="H889" s="17"/>
    </row>
    <row r="890" spans="2:8" s="12" customFormat="1" x14ac:dyDescent="0.25">
      <c r="B890" s="63" t="s">
        <v>2344</v>
      </c>
      <c r="C890" s="2">
        <v>1258</v>
      </c>
      <c r="F890" s="17"/>
      <c r="G890" s="17"/>
      <c r="H890" s="17"/>
    </row>
    <row r="891" spans="2:8" s="12" customFormat="1" x14ac:dyDescent="0.25">
      <c r="B891" s="63" t="s">
        <v>2345</v>
      </c>
      <c r="C891" s="2">
        <v>173</v>
      </c>
      <c r="F891" s="17"/>
      <c r="G891" s="17"/>
      <c r="H891" s="17"/>
    </row>
    <row r="892" spans="2:8" s="12" customFormat="1" x14ac:dyDescent="0.25">
      <c r="B892" s="63" t="s">
        <v>2346</v>
      </c>
      <c r="C892" s="2">
        <v>836</v>
      </c>
      <c r="F892" s="17"/>
      <c r="G892" s="17"/>
      <c r="H892" s="17"/>
    </row>
    <row r="893" spans="2:8" s="12" customFormat="1" x14ac:dyDescent="0.25">
      <c r="B893" s="63" t="s">
        <v>2347</v>
      </c>
      <c r="C893" s="2">
        <v>360</v>
      </c>
      <c r="F893" s="17"/>
      <c r="G893" s="17"/>
      <c r="H893" s="17"/>
    </row>
    <row r="894" spans="2:8" s="12" customFormat="1" x14ac:dyDescent="0.25">
      <c r="B894" s="63" t="s">
        <v>2348</v>
      </c>
      <c r="C894" s="2">
        <v>1869</v>
      </c>
      <c r="F894" s="17"/>
      <c r="G894" s="17"/>
      <c r="H894" s="17"/>
    </row>
    <row r="895" spans="2:8" s="12" customFormat="1" x14ac:dyDescent="0.25">
      <c r="B895" s="63" t="s">
        <v>1469</v>
      </c>
      <c r="C895" s="2">
        <v>2659</v>
      </c>
      <c r="F895" s="17"/>
      <c r="G895" s="17"/>
      <c r="H895" s="17"/>
    </row>
    <row r="896" spans="2:8" s="12" customFormat="1" x14ac:dyDescent="0.25">
      <c r="B896" s="63" t="s">
        <v>2349</v>
      </c>
      <c r="C896" s="2">
        <v>3169</v>
      </c>
      <c r="F896" s="17"/>
      <c r="G896" s="17"/>
      <c r="H896" s="17"/>
    </row>
    <row r="897" spans="2:8" s="12" customFormat="1" x14ac:dyDescent="0.25">
      <c r="B897" s="63" t="s">
        <v>2350</v>
      </c>
      <c r="C897" s="2">
        <v>280</v>
      </c>
      <c r="F897" s="17"/>
      <c r="G897" s="17"/>
      <c r="H897" s="17"/>
    </row>
    <row r="898" spans="2:8" s="12" customFormat="1" x14ac:dyDescent="0.25">
      <c r="B898" s="63" t="s">
        <v>2351</v>
      </c>
      <c r="C898" s="2">
        <v>1930</v>
      </c>
      <c r="F898" s="17"/>
      <c r="G898" s="17"/>
      <c r="H898" s="17"/>
    </row>
    <row r="899" spans="2:8" s="12" customFormat="1" x14ac:dyDescent="0.25">
      <c r="B899" s="63" t="s">
        <v>2352</v>
      </c>
      <c r="C899" s="2">
        <v>1514</v>
      </c>
      <c r="F899" s="17"/>
      <c r="G899" s="17"/>
      <c r="H899" s="17"/>
    </row>
    <row r="900" spans="2:8" s="12" customFormat="1" x14ac:dyDescent="0.25">
      <c r="B900" s="63" t="s">
        <v>1992</v>
      </c>
      <c r="C900" s="2">
        <v>824</v>
      </c>
      <c r="F900" s="17"/>
      <c r="G900" s="17"/>
      <c r="H900" s="17"/>
    </row>
    <row r="901" spans="2:8" s="12" customFormat="1" x14ac:dyDescent="0.25">
      <c r="B901" s="63" t="s">
        <v>2353</v>
      </c>
      <c r="C901" s="2">
        <v>1763</v>
      </c>
      <c r="F901" s="17"/>
      <c r="G901" s="17"/>
      <c r="H901" s="17"/>
    </row>
    <row r="902" spans="2:8" s="12" customFormat="1" x14ac:dyDescent="0.25">
      <c r="B902" s="63" t="s">
        <v>2354</v>
      </c>
      <c r="C902" s="2">
        <v>1087</v>
      </c>
      <c r="F902" s="17"/>
      <c r="G902" s="17"/>
      <c r="H902" s="17"/>
    </row>
    <row r="903" spans="2:8" s="12" customFormat="1" x14ac:dyDescent="0.25">
      <c r="B903" s="63" t="s">
        <v>2355</v>
      </c>
      <c r="C903" s="2">
        <v>462</v>
      </c>
      <c r="F903" s="17"/>
      <c r="G903" s="17"/>
      <c r="H903" s="17"/>
    </row>
    <row r="904" spans="2:8" s="12" customFormat="1" x14ac:dyDescent="0.25">
      <c r="B904" s="63" t="s">
        <v>2356</v>
      </c>
      <c r="C904" s="2">
        <v>1009</v>
      </c>
      <c r="F904" s="17"/>
      <c r="G904" s="17"/>
      <c r="H904" s="17"/>
    </row>
    <row r="905" spans="2:8" s="12" customFormat="1" x14ac:dyDescent="0.25">
      <c r="B905" s="63" t="s">
        <v>2357</v>
      </c>
      <c r="C905" s="2">
        <v>46</v>
      </c>
      <c r="F905" s="17"/>
      <c r="G905" s="17"/>
      <c r="H905" s="17"/>
    </row>
    <row r="906" spans="2:8" s="12" customFormat="1" x14ac:dyDescent="0.25">
      <c r="B906" s="63" t="s">
        <v>1470</v>
      </c>
      <c r="C906" s="2">
        <v>2472</v>
      </c>
      <c r="F906" s="17"/>
      <c r="G906" s="17"/>
      <c r="H906" s="17"/>
    </row>
    <row r="907" spans="2:8" s="12" customFormat="1" x14ac:dyDescent="0.25">
      <c r="B907" s="63" t="s">
        <v>2358</v>
      </c>
      <c r="C907" s="2">
        <v>447</v>
      </c>
      <c r="F907" s="17"/>
      <c r="G907" s="17"/>
      <c r="H907" s="17"/>
    </row>
    <row r="908" spans="2:8" s="12" customFormat="1" x14ac:dyDescent="0.25">
      <c r="B908" s="63" t="s">
        <v>2359</v>
      </c>
      <c r="C908" s="2">
        <v>150</v>
      </c>
      <c r="F908" s="17"/>
      <c r="G908" s="17"/>
      <c r="H908" s="17"/>
    </row>
    <row r="909" spans="2:8" s="12" customFormat="1" x14ac:dyDescent="0.25">
      <c r="B909" s="63" t="s">
        <v>2078</v>
      </c>
      <c r="C909" s="2">
        <v>819</v>
      </c>
      <c r="F909" s="17"/>
      <c r="G909" s="17"/>
      <c r="H909" s="17"/>
    </row>
    <row r="910" spans="2:8" s="12" customFormat="1" x14ac:dyDescent="0.25">
      <c r="B910" s="63" t="s">
        <v>2360</v>
      </c>
      <c r="C910" s="2">
        <v>551</v>
      </c>
      <c r="F910" s="17"/>
      <c r="G910" s="17"/>
      <c r="H910" s="17"/>
    </row>
    <row r="911" spans="2:8" s="12" customFormat="1" x14ac:dyDescent="0.25">
      <c r="B911" s="63" t="s">
        <v>2361</v>
      </c>
      <c r="C911" s="2">
        <v>727</v>
      </c>
      <c r="F911" s="17"/>
      <c r="G911" s="17"/>
      <c r="H911" s="17"/>
    </row>
    <row r="912" spans="2:8" s="12" customFormat="1" x14ac:dyDescent="0.25">
      <c r="B912" s="63" t="s">
        <v>2362</v>
      </c>
      <c r="C912" s="2">
        <v>1438</v>
      </c>
      <c r="F912" s="17"/>
      <c r="G912" s="17"/>
      <c r="H912" s="17"/>
    </row>
    <row r="913" spans="2:8" s="12" customFormat="1" x14ac:dyDescent="0.25">
      <c r="B913" s="63" t="s">
        <v>2363</v>
      </c>
      <c r="C913" s="2">
        <v>123</v>
      </c>
      <c r="F913" s="17"/>
      <c r="G913" s="17"/>
      <c r="H913" s="17"/>
    </row>
    <row r="914" spans="2:8" s="12" customFormat="1" x14ac:dyDescent="0.25">
      <c r="B914" s="63" t="s">
        <v>2364</v>
      </c>
      <c r="C914" s="2">
        <v>748</v>
      </c>
      <c r="F914" s="17"/>
      <c r="G914" s="17"/>
      <c r="H914" s="17"/>
    </row>
    <row r="915" spans="2:8" s="12" customFormat="1" x14ac:dyDescent="0.25">
      <c r="B915" s="63" t="s">
        <v>2365</v>
      </c>
      <c r="C915" s="2">
        <v>603</v>
      </c>
      <c r="F915" s="17"/>
      <c r="G915" s="17"/>
      <c r="H915" s="17"/>
    </row>
    <row r="916" spans="2:8" s="12" customFormat="1" x14ac:dyDescent="0.25">
      <c r="B916" s="63" t="s">
        <v>2080</v>
      </c>
      <c r="C916" s="2">
        <v>872</v>
      </c>
      <c r="F916" s="17"/>
      <c r="G916" s="17"/>
      <c r="H916" s="17"/>
    </row>
    <row r="917" spans="2:8" s="12" customFormat="1" x14ac:dyDescent="0.25">
      <c r="B917" s="63" t="s">
        <v>2366</v>
      </c>
      <c r="C917" s="2">
        <v>1055</v>
      </c>
      <c r="F917" s="17"/>
      <c r="G917" s="17"/>
      <c r="H917" s="17"/>
    </row>
    <row r="918" spans="2:8" s="12" customFormat="1" x14ac:dyDescent="0.25">
      <c r="B918" s="63" t="s">
        <v>2367</v>
      </c>
      <c r="C918" s="2">
        <v>624</v>
      </c>
      <c r="F918" s="17"/>
      <c r="G918" s="17"/>
      <c r="H918" s="17"/>
    </row>
    <row r="919" spans="2:8" s="12" customFormat="1" x14ac:dyDescent="0.25">
      <c r="B919" s="63" t="s">
        <v>1906</v>
      </c>
      <c r="C919" s="2">
        <v>305</v>
      </c>
      <c r="F919" s="17"/>
      <c r="G919" s="17"/>
      <c r="H919" s="17"/>
    </row>
    <row r="920" spans="2:8" s="12" customFormat="1" x14ac:dyDescent="0.25">
      <c r="B920" s="63" t="s">
        <v>2368</v>
      </c>
      <c r="C920" s="2">
        <v>977</v>
      </c>
      <c r="F920" s="17"/>
      <c r="G920" s="17"/>
      <c r="H920" s="17"/>
    </row>
    <row r="921" spans="2:8" s="12" customFormat="1" x14ac:dyDescent="0.25">
      <c r="B921" s="63" t="s">
        <v>1907</v>
      </c>
      <c r="C921" s="2">
        <v>1474</v>
      </c>
      <c r="F921" s="17"/>
      <c r="G921" s="17"/>
      <c r="H921" s="17"/>
    </row>
    <row r="922" spans="2:8" s="12" customFormat="1" x14ac:dyDescent="0.25">
      <c r="B922" s="63" t="s">
        <v>2369</v>
      </c>
      <c r="C922" s="2">
        <v>85</v>
      </c>
      <c r="F922" s="17"/>
      <c r="G922" s="17"/>
      <c r="H922" s="17"/>
    </row>
    <row r="923" spans="2:8" s="12" customFormat="1" x14ac:dyDescent="0.25">
      <c r="B923" s="63" t="s">
        <v>2370</v>
      </c>
      <c r="C923" s="2">
        <v>406</v>
      </c>
      <c r="F923" s="17"/>
      <c r="G923" s="17"/>
      <c r="H923" s="17"/>
    </row>
    <row r="924" spans="2:8" s="12" customFormat="1" x14ac:dyDescent="0.25">
      <c r="B924" s="63" t="s">
        <v>2081</v>
      </c>
      <c r="C924" s="2">
        <v>148</v>
      </c>
      <c r="F924" s="17"/>
      <c r="G924" s="17"/>
      <c r="H924" s="17"/>
    </row>
    <row r="925" spans="2:8" s="12" customFormat="1" x14ac:dyDescent="0.25">
      <c r="B925" s="63" t="s">
        <v>2371</v>
      </c>
      <c r="C925" s="2">
        <v>70</v>
      </c>
      <c r="F925" s="17"/>
      <c r="G925" s="17"/>
      <c r="H925" s="17"/>
    </row>
    <row r="926" spans="2:8" s="12" customFormat="1" x14ac:dyDescent="0.25">
      <c r="B926" s="63" t="s">
        <v>2372</v>
      </c>
      <c r="C926" s="2">
        <v>829</v>
      </c>
      <c r="F926" s="17"/>
      <c r="G926" s="17"/>
      <c r="H926" s="17"/>
    </row>
    <row r="927" spans="2:8" s="12" customFormat="1" x14ac:dyDescent="0.25">
      <c r="B927" s="63" t="s">
        <v>2082</v>
      </c>
      <c r="C927" s="2">
        <v>116</v>
      </c>
      <c r="F927" s="17"/>
      <c r="G927" s="17"/>
      <c r="H927" s="17"/>
    </row>
    <row r="928" spans="2:8" s="12" customFormat="1" x14ac:dyDescent="0.25">
      <c r="B928" s="63" t="s">
        <v>2373</v>
      </c>
      <c r="C928" s="2">
        <v>603</v>
      </c>
      <c r="F928" s="17"/>
      <c r="G928" s="17"/>
      <c r="H928" s="17"/>
    </row>
    <row r="929" spans="2:8" s="12" customFormat="1" x14ac:dyDescent="0.25">
      <c r="B929" s="63" t="s">
        <v>2374</v>
      </c>
      <c r="C929" s="2">
        <v>1012</v>
      </c>
      <c r="F929" s="17"/>
      <c r="G929" s="17"/>
      <c r="H929" s="17"/>
    </row>
    <row r="930" spans="2:8" s="12" customFormat="1" x14ac:dyDescent="0.25">
      <c r="B930" s="63" t="s">
        <v>2375</v>
      </c>
      <c r="C930" s="2">
        <v>915</v>
      </c>
      <c r="F930" s="17"/>
      <c r="G930" s="17"/>
      <c r="H930" s="17"/>
    </row>
    <row r="931" spans="2:8" s="12" customFormat="1" x14ac:dyDescent="0.25">
      <c r="B931" s="63" t="s">
        <v>2376</v>
      </c>
      <c r="C931" s="2">
        <v>301</v>
      </c>
      <c r="F931" s="17"/>
      <c r="G931" s="17"/>
      <c r="H931" s="17"/>
    </row>
    <row r="932" spans="2:8" s="12" customFormat="1" x14ac:dyDescent="0.25">
      <c r="B932" s="63" t="s">
        <v>2377</v>
      </c>
      <c r="C932" s="2">
        <v>704</v>
      </c>
      <c r="F932" s="17"/>
      <c r="G932" s="17"/>
      <c r="H932" s="17"/>
    </row>
    <row r="933" spans="2:8" s="12" customFormat="1" x14ac:dyDescent="0.25">
      <c r="B933" s="63" t="s">
        <v>2378</v>
      </c>
      <c r="C933" s="2">
        <v>197</v>
      </c>
      <c r="F933" s="17"/>
      <c r="G933" s="17"/>
      <c r="H933" s="17"/>
    </row>
    <row r="934" spans="2:8" s="12" customFormat="1" x14ac:dyDescent="0.25">
      <c r="B934" s="63" t="s">
        <v>2379</v>
      </c>
      <c r="C934" s="2">
        <v>69</v>
      </c>
      <c r="F934" s="17"/>
      <c r="G934" s="17"/>
      <c r="H934" s="17"/>
    </row>
    <row r="935" spans="2:8" s="12" customFormat="1" x14ac:dyDescent="0.25">
      <c r="B935" s="63" t="s">
        <v>2380</v>
      </c>
      <c r="C935" s="2">
        <v>383</v>
      </c>
      <c r="F935" s="17"/>
      <c r="G935" s="17"/>
      <c r="H935" s="17"/>
    </row>
    <row r="936" spans="2:8" s="12" customFormat="1" x14ac:dyDescent="0.25">
      <c r="B936" s="63" t="s">
        <v>2381</v>
      </c>
      <c r="C936" s="2">
        <v>1</v>
      </c>
      <c r="F936" s="17"/>
      <c r="G936" s="17"/>
      <c r="H936" s="17"/>
    </row>
    <row r="937" spans="2:8" s="12" customFormat="1" x14ac:dyDescent="0.25">
      <c r="B937" s="63" t="s">
        <v>2382</v>
      </c>
      <c r="C937" s="2">
        <v>351</v>
      </c>
      <c r="F937" s="17"/>
      <c r="G937" s="17"/>
      <c r="H937" s="17"/>
    </row>
    <row r="938" spans="2:8" s="12" customFormat="1" x14ac:dyDescent="0.25">
      <c r="B938" s="63" t="s">
        <v>2083</v>
      </c>
      <c r="C938" s="2">
        <v>5136</v>
      </c>
      <c r="F938" s="17"/>
      <c r="G938" s="17"/>
      <c r="H938" s="17"/>
    </row>
    <row r="939" spans="2:8" s="12" customFormat="1" x14ac:dyDescent="0.25">
      <c r="B939" s="63" t="s">
        <v>1968</v>
      </c>
      <c r="C939" s="2">
        <v>299</v>
      </c>
      <c r="F939" s="17"/>
      <c r="G939" s="17"/>
      <c r="H939" s="17"/>
    </row>
    <row r="940" spans="2:8" s="12" customFormat="1" x14ac:dyDescent="0.25">
      <c r="B940" s="63" t="s">
        <v>1908</v>
      </c>
      <c r="C940" s="2">
        <v>8261</v>
      </c>
      <c r="F940" s="17"/>
      <c r="G940" s="17"/>
      <c r="H940" s="17"/>
    </row>
    <row r="941" spans="2:8" s="12" customFormat="1" x14ac:dyDescent="0.25">
      <c r="B941" s="63" t="s">
        <v>2383</v>
      </c>
      <c r="C941" s="2">
        <v>2166</v>
      </c>
      <c r="F941" s="17"/>
      <c r="G941" s="17"/>
      <c r="H941" s="17"/>
    </row>
    <row r="942" spans="2:8" s="12" customFormat="1" x14ac:dyDescent="0.25">
      <c r="B942" s="63" t="s">
        <v>2084</v>
      </c>
      <c r="C942" s="2">
        <v>324</v>
      </c>
      <c r="F942" s="17"/>
      <c r="G942" s="17"/>
      <c r="H942" s="17"/>
    </row>
    <row r="943" spans="2:8" s="12" customFormat="1" x14ac:dyDescent="0.25">
      <c r="B943" s="63" t="s">
        <v>1909</v>
      </c>
      <c r="C943" s="2">
        <v>1345</v>
      </c>
      <c r="F943" s="17"/>
      <c r="G943" s="17"/>
      <c r="H943" s="17"/>
    </row>
    <row r="944" spans="2:8" s="12" customFormat="1" x14ac:dyDescent="0.25">
      <c r="B944" s="63" t="s">
        <v>2384</v>
      </c>
      <c r="C944" s="2">
        <v>996</v>
      </c>
      <c r="F944" s="17"/>
      <c r="G944" s="17"/>
      <c r="H944" s="17"/>
    </row>
    <row r="945" spans="2:8" s="12" customFormat="1" x14ac:dyDescent="0.25">
      <c r="B945" s="63" t="s">
        <v>2385</v>
      </c>
      <c r="C945" s="2">
        <v>836</v>
      </c>
      <c r="F945" s="17"/>
      <c r="G945" s="17"/>
      <c r="H945" s="17"/>
    </row>
    <row r="946" spans="2:8" s="12" customFormat="1" x14ac:dyDescent="0.25">
      <c r="B946" s="63" t="s">
        <v>2386</v>
      </c>
      <c r="C946" s="2">
        <v>128</v>
      </c>
      <c r="F946" s="17"/>
      <c r="G946" s="17"/>
      <c r="H946" s="17"/>
    </row>
    <row r="947" spans="2:8" s="12" customFormat="1" x14ac:dyDescent="0.25">
      <c r="B947" s="63" t="s">
        <v>1910</v>
      </c>
      <c r="C947" s="2">
        <v>1253</v>
      </c>
      <c r="F947" s="17"/>
      <c r="G947" s="17"/>
      <c r="H947" s="17"/>
    </row>
    <row r="948" spans="2:8" s="12" customFormat="1" x14ac:dyDescent="0.25">
      <c r="B948" s="63" t="s">
        <v>1911</v>
      </c>
      <c r="C948" s="2">
        <v>2458</v>
      </c>
      <c r="F948" s="17"/>
      <c r="G948" s="17"/>
      <c r="H948" s="17"/>
    </row>
    <row r="949" spans="2:8" s="12" customFormat="1" x14ac:dyDescent="0.25">
      <c r="B949" s="63" t="s">
        <v>2387</v>
      </c>
      <c r="C949" s="2">
        <v>99</v>
      </c>
      <c r="F949" s="17"/>
      <c r="G949" s="17"/>
      <c r="H949" s="17"/>
    </row>
    <row r="950" spans="2:8" s="12" customFormat="1" x14ac:dyDescent="0.25">
      <c r="B950" s="63" t="s">
        <v>2388</v>
      </c>
      <c r="C950" s="2">
        <v>167</v>
      </c>
      <c r="F950" s="17"/>
      <c r="G950" s="17"/>
      <c r="H950" s="17"/>
    </row>
    <row r="951" spans="2:8" s="12" customFormat="1" x14ac:dyDescent="0.25">
      <c r="B951" s="63" t="s">
        <v>2389</v>
      </c>
      <c r="C951" s="2">
        <v>668</v>
      </c>
      <c r="F951" s="17"/>
      <c r="G951" s="17"/>
      <c r="H951" s="17"/>
    </row>
    <row r="952" spans="2:8" s="12" customFormat="1" x14ac:dyDescent="0.25">
      <c r="B952" s="63" t="s">
        <v>2390</v>
      </c>
      <c r="C952" s="2">
        <v>313</v>
      </c>
      <c r="F952" s="17"/>
      <c r="G952" s="17"/>
      <c r="H952" s="17"/>
    </row>
    <row r="953" spans="2:8" s="12" customFormat="1" x14ac:dyDescent="0.25">
      <c r="B953" s="63" t="s">
        <v>2391</v>
      </c>
      <c r="C953" s="2">
        <v>1169</v>
      </c>
      <c r="F953" s="17"/>
      <c r="G953" s="17"/>
      <c r="H953" s="17"/>
    </row>
    <row r="954" spans="2:8" s="12" customFormat="1" x14ac:dyDescent="0.25">
      <c r="B954" s="63" t="s">
        <v>2085</v>
      </c>
      <c r="C954" s="2">
        <v>318</v>
      </c>
      <c r="F954" s="17"/>
      <c r="G954" s="17"/>
      <c r="H954" s="17"/>
    </row>
    <row r="955" spans="2:8" s="12" customFormat="1" x14ac:dyDescent="0.25">
      <c r="B955" s="63" t="s">
        <v>2392</v>
      </c>
      <c r="C955" s="2">
        <v>2204</v>
      </c>
      <c r="F955" s="17"/>
      <c r="G955" s="17"/>
      <c r="H955" s="17"/>
    </row>
    <row r="956" spans="2:8" s="12" customFormat="1" x14ac:dyDescent="0.25">
      <c r="B956" s="63" t="s">
        <v>2393</v>
      </c>
      <c r="C956" s="2">
        <v>1705</v>
      </c>
      <c r="F956" s="17"/>
      <c r="G956" s="17"/>
      <c r="H956" s="17"/>
    </row>
    <row r="957" spans="2:8" s="12" customFormat="1" x14ac:dyDescent="0.25">
      <c r="B957" s="63" t="s">
        <v>1932</v>
      </c>
      <c r="C957" s="2">
        <v>518</v>
      </c>
      <c r="F957" s="17"/>
      <c r="G957" s="17"/>
      <c r="H957" s="17"/>
    </row>
    <row r="958" spans="2:8" s="12" customFormat="1" x14ac:dyDescent="0.25">
      <c r="B958" s="63" t="s">
        <v>1912</v>
      </c>
      <c r="C958" s="2">
        <v>3671</v>
      </c>
      <c r="F958" s="17"/>
      <c r="G958" s="17"/>
      <c r="H958" s="17"/>
    </row>
    <row r="959" spans="2:8" s="12" customFormat="1" x14ac:dyDescent="0.25">
      <c r="B959" s="63" t="s">
        <v>2394</v>
      </c>
      <c r="C959" s="2">
        <v>1075</v>
      </c>
      <c r="F959" s="17"/>
      <c r="G959" s="17"/>
      <c r="H959" s="17"/>
    </row>
    <row r="960" spans="2:8" s="12" customFormat="1" x14ac:dyDescent="0.25">
      <c r="B960" s="63" t="s">
        <v>1913</v>
      </c>
      <c r="C960" s="2">
        <v>2196</v>
      </c>
      <c r="F960" s="17"/>
      <c r="G960" s="17"/>
      <c r="H960" s="17"/>
    </row>
    <row r="961" spans="2:8" s="12" customFormat="1" x14ac:dyDescent="0.25">
      <c r="B961" s="63" t="s">
        <v>2395</v>
      </c>
      <c r="C961" s="2">
        <v>105</v>
      </c>
      <c r="F961" s="17"/>
      <c r="G961" s="17"/>
      <c r="H961" s="17"/>
    </row>
    <row r="962" spans="2:8" s="12" customFormat="1" x14ac:dyDescent="0.25">
      <c r="B962" s="63" t="s">
        <v>2396</v>
      </c>
      <c r="C962" s="2">
        <v>14</v>
      </c>
      <c r="F962" s="17"/>
      <c r="G962" s="17"/>
      <c r="H962" s="17"/>
    </row>
    <row r="963" spans="2:8" s="12" customFormat="1" x14ac:dyDescent="0.25">
      <c r="B963" s="63" t="s">
        <v>1993</v>
      </c>
      <c r="C963" s="2">
        <v>1847</v>
      </c>
      <c r="F963" s="17"/>
      <c r="G963" s="17"/>
      <c r="H963" s="17"/>
    </row>
    <row r="964" spans="2:8" s="12" customFormat="1" x14ac:dyDescent="0.25">
      <c r="B964" s="63" t="s">
        <v>2397</v>
      </c>
      <c r="C964" s="2">
        <v>411</v>
      </c>
      <c r="F964" s="17"/>
      <c r="G964" s="17"/>
      <c r="H964" s="17"/>
    </row>
    <row r="965" spans="2:8" s="12" customFormat="1" x14ac:dyDescent="0.25">
      <c r="B965" s="63" t="s">
        <v>1994</v>
      </c>
      <c r="C965" s="2">
        <v>96</v>
      </c>
      <c r="F965" s="17"/>
      <c r="G965" s="17"/>
      <c r="H965" s="17"/>
    </row>
    <row r="966" spans="2:8" s="12" customFormat="1" x14ac:dyDescent="0.25">
      <c r="B966" s="63" t="s">
        <v>2086</v>
      </c>
      <c r="C966" s="2">
        <v>46</v>
      </c>
      <c r="F966" s="17"/>
      <c r="G966" s="17"/>
      <c r="H966" s="17"/>
    </row>
    <row r="967" spans="2:8" s="12" customFormat="1" x14ac:dyDescent="0.25">
      <c r="B967" s="63" t="s">
        <v>2087</v>
      </c>
      <c r="C967" s="2">
        <v>5207</v>
      </c>
      <c r="F967" s="17"/>
      <c r="G967" s="17"/>
      <c r="H967" s="17"/>
    </row>
    <row r="968" spans="2:8" s="12" customFormat="1" x14ac:dyDescent="0.25">
      <c r="B968" s="63" t="s">
        <v>2398</v>
      </c>
      <c r="C968" s="2">
        <v>517</v>
      </c>
      <c r="F968" s="17"/>
      <c r="G968" s="17"/>
      <c r="H968" s="17"/>
    </row>
    <row r="969" spans="2:8" s="12" customFormat="1" x14ac:dyDescent="0.25">
      <c r="B969" s="63" t="s">
        <v>1914</v>
      </c>
      <c r="C969" s="2">
        <v>1938</v>
      </c>
      <c r="F969" s="17"/>
      <c r="G969" s="17"/>
      <c r="H969" s="17"/>
    </row>
    <row r="970" spans="2:8" s="12" customFormat="1" x14ac:dyDescent="0.25">
      <c r="B970" s="63" t="s">
        <v>2399</v>
      </c>
      <c r="C970" s="2">
        <v>691</v>
      </c>
      <c r="F970" s="17"/>
      <c r="G970" s="17"/>
      <c r="H970" s="17"/>
    </row>
    <row r="971" spans="2:8" s="12" customFormat="1" x14ac:dyDescent="0.25">
      <c r="B971" s="63" t="s">
        <v>2400</v>
      </c>
      <c r="C971" s="2">
        <v>1690</v>
      </c>
      <c r="F971" s="17"/>
      <c r="G971" s="17"/>
      <c r="H971" s="17"/>
    </row>
    <row r="972" spans="2:8" s="12" customFormat="1" x14ac:dyDescent="0.25">
      <c r="B972" s="63" t="s">
        <v>2401</v>
      </c>
      <c r="C972" s="2">
        <v>48</v>
      </c>
      <c r="F972" s="17"/>
      <c r="G972" s="17"/>
      <c r="H972" s="17"/>
    </row>
    <row r="973" spans="2:8" s="12" customFormat="1" x14ac:dyDescent="0.25">
      <c r="B973" s="63" t="s">
        <v>2402</v>
      </c>
      <c r="C973" s="2">
        <v>417</v>
      </c>
      <c r="F973" s="17"/>
      <c r="G973" s="17"/>
      <c r="H973" s="17"/>
    </row>
    <row r="974" spans="2:8" s="12" customFormat="1" x14ac:dyDescent="0.25">
      <c r="B974" s="63" t="s">
        <v>2403</v>
      </c>
      <c r="C974" s="2">
        <v>214</v>
      </c>
      <c r="F974" s="17"/>
      <c r="G974" s="17"/>
      <c r="H974" s="17"/>
    </row>
    <row r="975" spans="2:8" s="12" customFormat="1" x14ac:dyDescent="0.25">
      <c r="B975" s="63" t="s">
        <v>2404</v>
      </c>
      <c r="C975" s="2">
        <v>638</v>
      </c>
      <c r="F975" s="17"/>
      <c r="G975" s="17"/>
      <c r="H975" s="17"/>
    </row>
    <row r="976" spans="2:8" s="12" customFormat="1" x14ac:dyDescent="0.25">
      <c r="B976" s="63" t="s">
        <v>2405</v>
      </c>
      <c r="C976" s="2">
        <v>500</v>
      </c>
      <c r="F976" s="17"/>
      <c r="G976" s="17"/>
      <c r="H976" s="17"/>
    </row>
    <row r="977" spans="2:8" s="12" customFormat="1" x14ac:dyDescent="0.25">
      <c r="B977" s="63" t="s">
        <v>1915</v>
      </c>
      <c r="C977" s="2">
        <v>141</v>
      </c>
      <c r="F977" s="17"/>
      <c r="G977" s="17"/>
      <c r="H977" s="17"/>
    </row>
    <row r="978" spans="2:8" s="12" customFormat="1" x14ac:dyDescent="0.25">
      <c r="B978" s="63" t="s">
        <v>2406</v>
      </c>
      <c r="C978" s="2">
        <v>409</v>
      </c>
      <c r="F978" s="17"/>
      <c r="G978" s="17"/>
      <c r="H978" s="17"/>
    </row>
    <row r="979" spans="2:8" s="12" customFormat="1" x14ac:dyDescent="0.25">
      <c r="B979" s="63" t="s">
        <v>2407</v>
      </c>
      <c r="C979" s="2">
        <v>595</v>
      </c>
      <c r="F979" s="17"/>
      <c r="G979" s="17"/>
      <c r="H979" s="17"/>
    </row>
    <row r="980" spans="2:8" s="12" customFormat="1" x14ac:dyDescent="0.25">
      <c r="B980" s="63" t="s">
        <v>2408</v>
      </c>
      <c r="C980" s="2">
        <v>1237</v>
      </c>
      <c r="F980" s="17"/>
      <c r="G980" s="17"/>
      <c r="H980" s="17"/>
    </row>
    <row r="981" spans="2:8" s="12" customFormat="1" x14ac:dyDescent="0.25">
      <c r="B981" s="63" t="s">
        <v>2409</v>
      </c>
      <c r="C981" s="2">
        <v>1491</v>
      </c>
      <c r="F981" s="17"/>
      <c r="G981" s="17"/>
      <c r="H981" s="17"/>
    </row>
    <row r="982" spans="2:8" s="12" customFormat="1" x14ac:dyDescent="0.25">
      <c r="B982" s="63" t="s">
        <v>2410</v>
      </c>
      <c r="C982" s="2">
        <v>1117</v>
      </c>
      <c r="F982" s="17"/>
      <c r="G982" s="17"/>
      <c r="H982" s="17"/>
    </row>
    <row r="983" spans="2:8" s="12" customFormat="1" x14ac:dyDescent="0.25">
      <c r="B983" s="63" t="s">
        <v>2411</v>
      </c>
      <c r="C983" s="2">
        <v>2440</v>
      </c>
      <c r="F983" s="17"/>
      <c r="G983" s="17"/>
      <c r="H983" s="17"/>
    </row>
    <row r="984" spans="2:8" s="12" customFormat="1" x14ac:dyDescent="0.25">
      <c r="B984" s="63" t="s">
        <v>2412</v>
      </c>
      <c r="C984" s="2">
        <v>666</v>
      </c>
      <c r="F984" s="17"/>
      <c r="G984" s="17"/>
      <c r="H984" s="17"/>
    </row>
    <row r="985" spans="2:8" s="12" customFormat="1" x14ac:dyDescent="0.25">
      <c r="B985" s="63" t="s">
        <v>2088</v>
      </c>
      <c r="C985" s="2">
        <v>985</v>
      </c>
      <c r="F985" s="17"/>
      <c r="G985" s="17"/>
      <c r="H985" s="17"/>
    </row>
    <row r="986" spans="2:8" s="12" customFormat="1" x14ac:dyDescent="0.25">
      <c r="B986" s="63" t="s">
        <v>2413</v>
      </c>
      <c r="C986" s="2">
        <v>365</v>
      </c>
      <c r="F986" s="17"/>
      <c r="G986" s="17"/>
      <c r="H986" s="17"/>
    </row>
    <row r="987" spans="2:8" s="12" customFormat="1" x14ac:dyDescent="0.25">
      <c r="B987" s="63" t="s">
        <v>1471</v>
      </c>
      <c r="C987" s="2">
        <v>260</v>
      </c>
      <c r="F987" s="17"/>
      <c r="G987" s="17"/>
      <c r="H987" s="17"/>
    </row>
    <row r="988" spans="2:8" s="12" customFormat="1" x14ac:dyDescent="0.25">
      <c r="B988" s="63" t="s">
        <v>2414</v>
      </c>
      <c r="C988" s="2">
        <v>994</v>
      </c>
      <c r="F988" s="17"/>
      <c r="G988" s="17"/>
      <c r="H988" s="17"/>
    </row>
    <row r="989" spans="2:8" s="12" customFormat="1" x14ac:dyDescent="0.25">
      <c r="B989" s="63" t="s">
        <v>2415</v>
      </c>
      <c r="C989" s="2">
        <v>1</v>
      </c>
      <c r="F989" s="17"/>
      <c r="G989" s="17"/>
      <c r="H989" s="17"/>
    </row>
    <row r="990" spans="2:8" s="12" customFormat="1" x14ac:dyDescent="0.25">
      <c r="B990" s="63" t="s">
        <v>2416</v>
      </c>
      <c r="C990" s="2">
        <v>418</v>
      </c>
      <c r="F990" s="17"/>
      <c r="G990" s="17"/>
      <c r="H990" s="17"/>
    </row>
    <row r="991" spans="2:8" s="12" customFormat="1" x14ac:dyDescent="0.25">
      <c r="B991" s="63" t="s">
        <v>2417</v>
      </c>
      <c r="C991" s="2">
        <v>1451</v>
      </c>
      <c r="F991" s="17"/>
      <c r="G991" s="17"/>
      <c r="H991" s="17"/>
    </row>
    <row r="992" spans="2:8" s="12" customFormat="1" x14ac:dyDescent="0.25">
      <c r="B992" s="63" t="s">
        <v>2418</v>
      </c>
      <c r="C992" s="2">
        <v>36</v>
      </c>
      <c r="F992" s="17"/>
      <c r="G992" s="17"/>
      <c r="H992" s="17"/>
    </row>
    <row r="993" spans="2:8" s="12" customFormat="1" x14ac:dyDescent="0.25">
      <c r="B993" s="63" t="s">
        <v>2419</v>
      </c>
      <c r="C993" s="2">
        <v>67</v>
      </c>
      <c r="F993" s="17"/>
      <c r="G993" s="17"/>
      <c r="H993" s="17"/>
    </row>
    <row r="994" spans="2:8" s="12" customFormat="1" x14ac:dyDescent="0.25">
      <c r="B994" s="63" t="s">
        <v>2420</v>
      </c>
      <c r="C994" s="2">
        <v>694</v>
      </c>
      <c r="F994" s="17"/>
      <c r="G994" s="17"/>
      <c r="H994" s="17"/>
    </row>
    <row r="995" spans="2:8" s="12" customFormat="1" x14ac:dyDescent="0.25">
      <c r="B995" s="63" t="s">
        <v>2421</v>
      </c>
      <c r="C995" s="2">
        <v>1091</v>
      </c>
      <c r="F995" s="17"/>
      <c r="G995" s="17"/>
      <c r="H995" s="17"/>
    </row>
    <row r="996" spans="2:8" s="12" customFormat="1" x14ac:dyDescent="0.25">
      <c r="B996" s="63" t="s">
        <v>2422</v>
      </c>
      <c r="C996" s="2">
        <v>1079</v>
      </c>
      <c r="F996" s="17"/>
      <c r="G996" s="17"/>
      <c r="H996" s="17"/>
    </row>
    <row r="997" spans="2:8" s="12" customFormat="1" x14ac:dyDescent="0.25">
      <c r="B997" s="63" t="s">
        <v>2089</v>
      </c>
      <c r="C997" s="2">
        <v>432</v>
      </c>
      <c r="F997" s="17"/>
      <c r="G997" s="17"/>
      <c r="H997" s="17"/>
    </row>
    <row r="998" spans="2:8" s="12" customFormat="1" x14ac:dyDescent="0.25">
      <c r="B998" s="63" t="s">
        <v>1472</v>
      </c>
      <c r="C998" s="2">
        <v>1265</v>
      </c>
      <c r="F998" s="17"/>
      <c r="G998" s="17"/>
      <c r="H998" s="17"/>
    </row>
    <row r="999" spans="2:8" s="12" customFormat="1" x14ac:dyDescent="0.25">
      <c r="B999" s="63" t="s">
        <v>2423</v>
      </c>
      <c r="C999" s="2">
        <v>87</v>
      </c>
      <c r="F999" s="17"/>
      <c r="G999" s="17"/>
      <c r="H999" s="17"/>
    </row>
    <row r="1000" spans="2:8" s="12" customFormat="1" x14ac:dyDescent="0.25">
      <c r="B1000" s="63" t="s">
        <v>2424</v>
      </c>
      <c r="C1000" s="2">
        <v>1441</v>
      </c>
      <c r="F1000" s="17"/>
      <c r="G1000" s="17"/>
      <c r="H1000" s="17"/>
    </row>
    <row r="1001" spans="2:8" s="12" customFormat="1" x14ac:dyDescent="0.25">
      <c r="B1001" s="63" t="s">
        <v>2425</v>
      </c>
      <c r="C1001" s="2">
        <v>1191</v>
      </c>
      <c r="F1001" s="17"/>
      <c r="G1001" s="17"/>
      <c r="H1001" s="17"/>
    </row>
    <row r="1002" spans="2:8" s="12" customFormat="1" x14ac:dyDescent="0.25">
      <c r="B1002" s="63" t="s">
        <v>1916</v>
      </c>
      <c r="C1002" s="2">
        <v>8404</v>
      </c>
      <c r="F1002" s="17"/>
      <c r="G1002" s="17"/>
      <c r="H1002" s="17"/>
    </row>
    <row r="1003" spans="2:8" s="12" customFormat="1" x14ac:dyDescent="0.25">
      <c r="B1003" s="63" t="s">
        <v>2426</v>
      </c>
      <c r="C1003" s="2">
        <v>954</v>
      </c>
      <c r="F1003" s="17"/>
      <c r="G1003" s="17"/>
      <c r="H1003" s="17"/>
    </row>
    <row r="1004" spans="2:8" s="12" customFormat="1" x14ac:dyDescent="0.25">
      <c r="B1004" s="63" t="s">
        <v>1917</v>
      </c>
      <c r="C1004" s="2">
        <v>1237</v>
      </c>
      <c r="F1004" s="17"/>
      <c r="G1004" s="17"/>
      <c r="H1004" s="17"/>
    </row>
    <row r="1005" spans="2:8" s="12" customFormat="1" x14ac:dyDescent="0.25">
      <c r="B1005" s="63" t="s">
        <v>2427</v>
      </c>
      <c r="C1005" s="2">
        <v>2134</v>
      </c>
      <c r="F1005" s="17"/>
      <c r="G1005" s="17"/>
      <c r="H1005" s="17"/>
    </row>
    <row r="1006" spans="2:8" s="12" customFormat="1" x14ac:dyDescent="0.25">
      <c r="B1006" s="63" t="s">
        <v>2428</v>
      </c>
      <c r="C1006" s="2">
        <v>1103</v>
      </c>
      <c r="F1006" s="17"/>
      <c r="G1006" s="17"/>
      <c r="H1006" s="17"/>
    </row>
    <row r="1007" spans="2:8" s="12" customFormat="1" x14ac:dyDescent="0.25">
      <c r="B1007" s="63" t="s">
        <v>2429</v>
      </c>
      <c r="C1007" s="2">
        <v>155</v>
      </c>
      <c r="F1007" s="17"/>
      <c r="G1007" s="17"/>
      <c r="H1007" s="17"/>
    </row>
    <row r="1008" spans="2:8" s="12" customFormat="1" x14ac:dyDescent="0.25">
      <c r="B1008" s="63" t="s">
        <v>2430</v>
      </c>
      <c r="C1008" s="2">
        <v>286</v>
      </c>
      <c r="F1008" s="17"/>
      <c r="G1008" s="17"/>
      <c r="H1008" s="17"/>
    </row>
    <row r="1009" spans="2:8" s="12" customFormat="1" x14ac:dyDescent="0.25">
      <c r="B1009" s="63" t="s">
        <v>952</v>
      </c>
      <c r="C1009" s="2">
        <v>3384</v>
      </c>
      <c r="F1009" s="17"/>
      <c r="G1009" s="17"/>
      <c r="H1009" s="17"/>
    </row>
    <row r="1010" spans="2:8" s="12" customFormat="1" x14ac:dyDescent="0.25">
      <c r="B1010" s="63" t="s">
        <v>2431</v>
      </c>
      <c r="C1010" s="2">
        <v>1912</v>
      </c>
      <c r="F1010" s="17"/>
      <c r="G1010" s="17"/>
      <c r="H1010" s="17"/>
    </row>
    <row r="1011" spans="2:8" s="12" customFormat="1" x14ac:dyDescent="0.25">
      <c r="B1011" s="63" t="s">
        <v>2432</v>
      </c>
      <c r="C1011" s="2">
        <v>316</v>
      </c>
      <c r="F1011" s="17"/>
      <c r="G1011" s="17"/>
      <c r="H1011" s="17"/>
    </row>
    <row r="1012" spans="2:8" s="12" customFormat="1" x14ac:dyDescent="0.25">
      <c r="B1012" s="63" t="s">
        <v>2433</v>
      </c>
      <c r="C1012" s="2">
        <v>125</v>
      </c>
      <c r="F1012" s="17"/>
      <c r="G1012" s="17"/>
      <c r="H1012" s="17"/>
    </row>
    <row r="1013" spans="2:8" s="12" customFormat="1" x14ac:dyDescent="0.25">
      <c r="B1013" s="63" t="s">
        <v>2434</v>
      </c>
      <c r="C1013" s="2">
        <v>203</v>
      </c>
      <c r="F1013" s="17"/>
      <c r="G1013" s="17"/>
      <c r="H1013" s="17"/>
    </row>
    <row r="1014" spans="2:8" s="12" customFormat="1" x14ac:dyDescent="0.25">
      <c r="B1014" s="63" t="s">
        <v>2435</v>
      </c>
      <c r="C1014" s="2">
        <v>6</v>
      </c>
      <c r="F1014" s="17"/>
      <c r="G1014" s="17"/>
      <c r="H1014" s="17"/>
    </row>
    <row r="1015" spans="2:8" s="12" customFormat="1" x14ac:dyDescent="0.25">
      <c r="B1015" s="63" t="s">
        <v>2436</v>
      </c>
      <c r="C1015" s="2">
        <v>259</v>
      </c>
      <c r="F1015" s="17"/>
      <c r="G1015" s="17"/>
      <c r="H1015" s="17"/>
    </row>
    <row r="1016" spans="2:8" s="12" customFormat="1" x14ac:dyDescent="0.25">
      <c r="B1016" s="63" t="s">
        <v>1918</v>
      </c>
      <c r="C1016" s="2">
        <v>1755</v>
      </c>
      <c r="F1016" s="17"/>
      <c r="G1016" s="17"/>
      <c r="H1016" s="17"/>
    </row>
    <row r="1017" spans="2:8" s="12" customFormat="1" x14ac:dyDescent="0.25">
      <c r="B1017" s="63" t="s">
        <v>2437</v>
      </c>
      <c r="C1017" s="2">
        <v>436</v>
      </c>
      <c r="F1017" s="17"/>
      <c r="G1017" s="17"/>
      <c r="H1017" s="17"/>
    </row>
    <row r="1018" spans="2:8" s="12" customFormat="1" x14ac:dyDescent="0.25">
      <c r="B1018" s="63" t="s">
        <v>2090</v>
      </c>
      <c r="C1018" s="2">
        <v>767</v>
      </c>
      <c r="F1018" s="17"/>
      <c r="G1018" s="17"/>
      <c r="H1018" s="17"/>
    </row>
    <row r="1019" spans="2:8" s="12" customFormat="1" x14ac:dyDescent="0.25">
      <c r="B1019" s="63" t="s">
        <v>2091</v>
      </c>
      <c r="C1019" s="2">
        <v>1609</v>
      </c>
      <c r="F1019" s="17"/>
      <c r="G1019" s="17"/>
      <c r="H1019" s="17"/>
    </row>
    <row r="1020" spans="2:8" s="12" customFormat="1" x14ac:dyDescent="0.25">
      <c r="B1020" s="63" t="s">
        <v>2092</v>
      </c>
      <c r="C1020" s="2">
        <v>1151</v>
      </c>
      <c r="F1020" s="17"/>
      <c r="G1020" s="17"/>
      <c r="H1020" s="17"/>
    </row>
    <row r="1021" spans="2:8" s="12" customFormat="1" x14ac:dyDescent="0.25">
      <c r="B1021" s="63" t="s">
        <v>1919</v>
      </c>
      <c r="C1021" s="2">
        <v>64</v>
      </c>
      <c r="F1021" s="17"/>
      <c r="G1021" s="17"/>
      <c r="H1021" s="17"/>
    </row>
    <row r="1022" spans="2:8" s="12" customFormat="1" x14ac:dyDescent="0.25">
      <c r="B1022" s="63" t="s">
        <v>2438</v>
      </c>
      <c r="C1022" s="2">
        <v>849</v>
      </c>
      <c r="F1022" s="17"/>
      <c r="G1022" s="17"/>
      <c r="H1022" s="17"/>
    </row>
    <row r="1023" spans="2:8" s="12" customFormat="1" x14ac:dyDescent="0.25">
      <c r="B1023" s="63" t="s">
        <v>1920</v>
      </c>
      <c r="C1023" s="2">
        <v>2238</v>
      </c>
      <c r="F1023" s="17"/>
      <c r="G1023" s="17"/>
      <c r="H1023" s="17"/>
    </row>
    <row r="1024" spans="2:8" s="12" customFormat="1" x14ac:dyDescent="0.25">
      <c r="B1024" s="63" t="s">
        <v>2439</v>
      </c>
      <c r="C1024" s="2">
        <v>177</v>
      </c>
      <c r="F1024" s="17"/>
      <c r="G1024" s="17"/>
      <c r="H1024" s="17"/>
    </row>
    <row r="1025" spans="2:8" s="12" customFormat="1" x14ac:dyDescent="0.25">
      <c r="B1025" s="63" t="s">
        <v>2440</v>
      </c>
      <c r="C1025" s="2">
        <v>1250</v>
      </c>
      <c r="F1025" s="17"/>
      <c r="G1025" s="17"/>
      <c r="H1025" s="17"/>
    </row>
    <row r="1026" spans="2:8" s="12" customFormat="1" x14ac:dyDescent="0.25">
      <c r="B1026" s="63" t="s">
        <v>2441</v>
      </c>
      <c r="C1026" s="2">
        <v>602</v>
      </c>
      <c r="F1026" s="17"/>
      <c r="G1026" s="17"/>
      <c r="H1026" s="17"/>
    </row>
    <row r="1027" spans="2:8" s="12" customFormat="1" x14ac:dyDescent="0.25">
      <c r="B1027" s="63" t="s">
        <v>1921</v>
      </c>
      <c r="C1027" s="2">
        <v>734</v>
      </c>
      <c r="F1027" s="17"/>
      <c r="G1027" s="17"/>
      <c r="H1027" s="17"/>
    </row>
    <row r="1028" spans="2:8" s="12" customFormat="1" x14ac:dyDescent="0.25">
      <c r="B1028" s="63" t="s">
        <v>2093</v>
      </c>
      <c r="C1028" s="2">
        <v>894</v>
      </c>
      <c r="F1028" s="17"/>
      <c r="G1028" s="17"/>
      <c r="H1028" s="17"/>
    </row>
    <row r="1029" spans="2:8" s="12" customFormat="1" x14ac:dyDescent="0.25">
      <c r="B1029" s="63" t="s">
        <v>2094</v>
      </c>
      <c r="C1029" s="2">
        <v>1588</v>
      </c>
      <c r="F1029" s="17"/>
      <c r="G1029" s="17"/>
      <c r="H1029" s="17"/>
    </row>
    <row r="1030" spans="2:8" s="12" customFormat="1" x14ac:dyDescent="0.25">
      <c r="B1030" s="63" t="s">
        <v>2442</v>
      </c>
      <c r="C1030" s="2">
        <v>2316</v>
      </c>
      <c r="F1030" s="17"/>
      <c r="G1030" s="17"/>
      <c r="H1030" s="17"/>
    </row>
    <row r="1031" spans="2:8" s="12" customFormat="1" x14ac:dyDescent="0.25">
      <c r="B1031" s="63" t="s">
        <v>2443</v>
      </c>
      <c r="C1031" s="2">
        <v>3644</v>
      </c>
      <c r="F1031" s="17"/>
      <c r="G1031" s="17"/>
      <c r="H1031" s="17"/>
    </row>
    <row r="1032" spans="2:8" s="12" customFormat="1" x14ac:dyDescent="0.25">
      <c r="B1032" s="63" t="s">
        <v>2444</v>
      </c>
      <c r="C1032" s="2">
        <v>91</v>
      </c>
      <c r="F1032" s="17"/>
      <c r="G1032" s="17"/>
      <c r="H1032" s="17"/>
    </row>
    <row r="1033" spans="2:8" s="12" customFormat="1" x14ac:dyDescent="0.25">
      <c r="B1033" s="63" t="s">
        <v>2445</v>
      </c>
      <c r="C1033" s="2">
        <v>5</v>
      </c>
      <c r="F1033" s="17"/>
      <c r="G1033" s="17"/>
      <c r="H1033" s="17"/>
    </row>
    <row r="1034" spans="2:8" s="12" customFormat="1" x14ac:dyDescent="0.25">
      <c r="B1034" s="63" t="s">
        <v>2446</v>
      </c>
      <c r="C1034" s="2">
        <v>1012</v>
      </c>
      <c r="F1034" s="17"/>
      <c r="G1034" s="17"/>
      <c r="H1034" s="17"/>
    </row>
    <row r="1035" spans="2:8" s="12" customFormat="1" x14ac:dyDescent="0.25">
      <c r="B1035" s="63" t="s">
        <v>2447</v>
      </c>
      <c r="C1035" s="2">
        <v>858</v>
      </c>
      <c r="F1035" s="17"/>
      <c r="G1035" s="17"/>
      <c r="H1035" s="17"/>
    </row>
    <row r="1038" spans="2:8" s="12" customFormat="1" x14ac:dyDescent="0.25">
      <c r="B1038" s="64" t="s">
        <v>874</v>
      </c>
      <c r="C1038" s="7" t="s">
        <v>191</v>
      </c>
      <c r="F1038" s="17"/>
      <c r="G1038" s="17"/>
      <c r="H1038" s="17"/>
    </row>
    <row r="1039" spans="2:8" s="12" customFormat="1" x14ac:dyDescent="0.25">
      <c r="B1039" s="63" t="s">
        <v>2220</v>
      </c>
      <c r="C1039" s="224">
        <v>3093850</v>
      </c>
      <c r="F1039" s="17"/>
      <c r="G1039" s="17"/>
      <c r="H1039" s="17"/>
    </row>
    <row r="1040" spans="2:8" s="12" customFormat="1" x14ac:dyDescent="0.25">
      <c r="B1040" s="63" t="s">
        <v>2061</v>
      </c>
      <c r="C1040" s="224">
        <v>16719987.550000001</v>
      </c>
      <c r="F1040" s="17"/>
      <c r="G1040" s="17"/>
      <c r="H1040" s="17"/>
    </row>
    <row r="1041" spans="2:8" s="12" customFormat="1" x14ac:dyDescent="0.25">
      <c r="B1041" s="63" t="s">
        <v>2221</v>
      </c>
      <c r="C1041" s="224">
        <v>19868038</v>
      </c>
      <c r="F1041" s="17"/>
      <c r="G1041" s="17"/>
      <c r="H1041" s="17"/>
    </row>
    <row r="1042" spans="2:8" s="12" customFormat="1" x14ac:dyDescent="0.25">
      <c r="B1042" s="63" t="s">
        <v>1984</v>
      </c>
      <c r="C1042" s="224">
        <v>176935664.49000001</v>
      </c>
      <c r="F1042" s="17"/>
      <c r="G1042" s="17"/>
      <c r="H1042" s="17"/>
    </row>
    <row r="1043" spans="2:8" s="12" customFormat="1" x14ac:dyDescent="0.25">
      <c r="B1043" s="63" t="s">
        <v>2222</v>
      </c>
      <c r="C1043" s="224">
        <v>24622740</v>
      </c>
      <c r="F1043" s="17"/>
      <c r="G1043" s="17"/>
      <c r="H1043" s="17"/>
    </row>
    <row r="1044" spans="2:8" s="12" customFormat="1" x14ac:dyDescent="0.25">
      <c r="B1044" s="63" t="s">
        <v>1885</v>
      </c>
      <c r="C1044" s="224">
        <v>19616499.600000001</v>
      </c>
      <c r="F1044" s="17"/>
      <c r="G1044" s="17"/>
      <c r="H1044" s="17"/>
    </row>
    <row r="1045" spans="2:8" s="12" customFormat="1" x14ac:dyDescent="0.25">
      <c r="B1045" s="63" t="s">
        <v>2223</v>
      </c>
      <c r="C1045" s="224">
        <v>19424612.16</v>
      </c>
      <c r="F1045" s="17"/>
      <c r="G1045" s="17"/>
      <c r="H1045" s="17"/>
    </row>
    <row r="1046" spans="2:8" s="12" customFormat="1" x14ac:dyDescent="0.25">
      <c r="B1046" s="63" t="s">
        <v>2331</v>
      </c>
      <c r="C1046" s="224">
        <v>44652004.799999997</v>
      </c>
      <c r="F1046" s="17"/>
      <c r="G1046" s="17"/>
      <c r="H1046" s="17"/>
    </row>
    <row r="1047" spans="2:8" s="12" customFormat="1" x14ac:dyDescent="0.25">
      <c r="B1047" s="63" t="s">
        <v>2224</v>
      </c>
      <c r="C1047" s="224">
        <v>299951889.99000001</v>
      </c>
      <c r="F1047" s="17"/>
      <c r="G1047" s="17"/>
      <c r="H1047" s="17"/>
    </row>
    <row r="1048" spans="2:8" s="12" customFormat="1" x14ac:dyDescent="0.25">
      <c r="B1048" s="63" t="s">
        <v>1985</v>
      </c>
      <c r="C1048" s="224">
        <v>28457641.800000001</v>
      </c>
      <c r="F1048" s="17"/>
      <c r="G1048" s="17"/>
      <c r="H1048" s="17"/>
    </row>
    <row r="1049" spans="2:8" s="12" customFormat="1" x14ac:dyDescent="0.25">
      <c r="B1049" s="63" t="s">
        <v>1857</v>
      </c>
      <c r="C1049" s="224">
        <v>73172512.5</v>
      </c>
      <c r="F1049" s="17"/>
      <c r="G1049" s="17"/>
      <c r="H1049" s="17"/>
    </row>
    <row r="1050" spans="2:8" s="12" customFormat="1" x14ac:dyDescent="0.25">
      <c r="B1050" s="63" t="s">
        <v>2226</v>
      </c>
      <c r="C1050" s="224">
        <v>1711091.25</v>
      </c>
      <c r="F1050" s="17"/>
      <c r="G1050" s="17"/>
      <c r="H1050" s="17"/>
    </row>
    <row r="1051" spans="2:8" s="12" customFormat="1" x14ac:dyDescent="0.25">
      <c r="B1051" s="63" t="s">
        <v>1886</v>
      </c>
      <c r="C1051" s="224">
        <v>17650374.879999999</v>
      </c>
      <c r="F1051" s="17"/>
      <c r="G1051" s="17"/>
      <c r="H1051" s="17"/>
    </row>
    <row r="1052" spans="2:8" s="12" customFormat="1" x14ac:dyDescent="0.25">
      <c r="B1052" s="63" t="s">
        <v>1887</v>
      </c>
      <c r="C1052" s="224">
        <v>9437443.7799999993</v>
      </c>
      <c r="F1052" s="17"/>
      <c r="G1052" s="17"/>
      <c r="H1052" s="17"/>
    </row>
    <row r="1053" spans="2:8" s="12" customFormat="1" x14ac:dyDescent="0.25">
      <c r="B1053" s="63" t="s">
        <v>2231</v>
      </c>
      <c r="C1053" s="224">
        <v>83627136</v>
      </c>
      <c r="F1053" s="17"/>
      <c r="G1053" s="17"/>
      <c r="H1053" s="17"/>
    </row>
    <row r="1054" spans="2:8" s="12" customFormat="1" x14ac:dyDescent="0.25">
      <c r="B1054" s="63" t="s">
        <v>1465</v>
      </c>
      <c r="C1054" s="224">
        <v>771761.25</v>
      </c>
      <c r="F1054" s="17"/>
      <c r="G1054" s="17"/>
      <c r="H1054" s="17"/>
    </row>
    <row r="1055" spans="2:8" s="12" customFormat="1" x14ac:dyDescent="0.25">
      <c r="B1055" s="63" t="s">
        <v>2233</v>
      </c>
      <c r="C1055" s="224">
        <v>109009652.84999999</v>
      </c>
      <c r="F1055" s="17"/>
      <c r="G1055" s="17"/>
      <c r="H1055" s="17"/>
    </row>
    <row r="1056" spans="2:8" s="12" customFormat="1" x14ac:dyDescent="0.25">
      <c r="B1056" s="63" t="s">
        <v>2236</v>
      </c>
      <c r="C1056" s="224">
        <v>15789900</v>
      </c>
      <c r="F1056" s="17"/>
      <c r="G1056" s="17"/>
      <c r="H1056" s="17"/>
    </row>
    <row r="1057" spans="2:8" s="12" customFormat="1" x14ac:dyDescent="0.25">
      <c r="B1057" s="63" t="s">
        <v>1987</v>
      </c>
      <c r="C1057" s="224">
        <v>83392923.890000001</v>
      </c>
      <c r="F1057" s="17"/>
      <c r="G1057" s="17"/>
      <c r="H1057" s="17"/>
    </row>
    <row r="1058" spans="2:8" s="12" customFormat="1" x14ac:dyDescent="0.25">
      <c r="B1058" s="63" t="s">
        <v>2238</v>
      </c>
      <c r="C1058" s="224">
        <v>16297875.75</v>
      </c>
      <c r="F1058" s="17"/>
      <c r="G1058" s="17"/>
      <c r="H1058" s="17"/>
    </row>
    <row r="1059" spans="2:8" s="12" customFormat="1" x14ac:dyDescent="0.25">
      <c r="B1059" s="63" t="s">
        <v>2240</v>
      </c>
      <c r="C1059" s="224">
        <v>7314209.9800000004</v>
      </c>
      <c r="F1059" s="17"/>
      <c r="G1059" s="17"/>
      <c r="H1059" s="17"/>
    </row>
    <row r="1060" spans="2:8" s="12" customFormat="1" x14ac:dyDescent="0.25">
      <c r="B1060" s="63" t="s">
        <v>1466</v>
      </c>
      <c r="C1060" s="224">
        <v>739833337.58000004</v>
      </c>
      <c r="F1060" s="17"/>
      <c r="G1060" s="17"/>
      <c r="H1060" s="17"/>
    </row>
    <row r="1061" spans="2:8" s="12" customFormat="1" x14ac:dyDescent="0.25">
      <c r="B1061" s="63" t="s">
        <v>2242</v>
      </c>
      <c r="C1061" s="224">
        <v>13836655</v>
      </c>
      <c r="F1061" s="17"/>
      <c r="G1061" s="17"/>
      <c r="H1061" s="17"/>
    </row>
    <row r="1062" spans="2:8" s="12" customFormat="1" x14ac:dyDescent="0.25">
      <c r="B1062" s="63" t="s">
        <v>2246</v>
      </c>
      <c r="C1062" s="224">
        <v>40849725</v>
      </c>
      <c r="F1062" s="17"/>
      <c r="G1062" s="17"/>
      <c r="H1062" s="17"/>
    </row>
    <row r="1063" spans="2:8" s="12" customFormat="1" x14ac:dyDescent="0.25">
      <c r="B1063" s="63" t="s">
        <v>2248</v>
      </c>
      <c r="C1063" s="224">
        <v>60879822.5</v>
      </c>
      <c r="F1063" s="17"/>
      <c r="G1063" s="17"/>
      <c r="H1063" s="17"/>
    </row>
    <row r="1064" spans="2:8" s="12" customFormat="1" x14ac:dyDescent="0.25">
      <c r="B1064" s="63" t="s">
        <v>2063</v>
      </c>
      <c r="C1064" s="224">
        <v>3475750</v>
      </c>
      <c r="F1064" s="17"/>
      <c r="G1064" s="17"/>
      <c r="H1064" s="17"/>
    </row>
    <row r="1065" spans="2:8" s="12" customFormat="1" x14ac:dyDescent="0.25">
      <c r="B1065" s="63" t="s">
        <v>1888</v>
      </c>
      <c r="C1065" s="224">
        <v>124099849.76000001</v>
      </c>
      <c r="F1065" s="17"/>
      <c r="G1065" s="17"/>
      <c r="H1065" s="17"/>
    </row>
    <row r="1066" spans="2:8" s="12" customFormat="1" x14ac:dyDescent="0.25">
      <c r="B1066" s="63" t="s">
        <v>2253</v>
      </c>
      <c r="C1066" s="224">
        <v>130203154.81999999</v>
      </c>
      <c r="F1066" s="17"/>
      <c r="G1066" s="17"/>
      <c r="H1066" s="17"/>
    </row>
    <row r="1067" spans="2:8" s="12" customFormat="1" x14ac:dyDescent="0.25">
      <c r="B1067" s="63" t="s">
        <v>2254</v>
      </c>
      <c r="C1067" s="224">
        <v>21488699.969999999</v>
      </c>
      <c r="F1067" s="17"/>
      <c r="G1067" s="17"/>
      <c r="H1067" s="17"/>
    </row>
    <row r="1068" spans="2:8" s="12" customFormat="1" x14ac:dyDescent="0.25">
      <c r="B1068" s="63" t="s">
        <v>2332</v>
      </c>
      <c r="C1068" s="224">
        <v>7493360.0199999996</v>
      </c>
      <c r="F1068" s="17"/>
      <c r="G1068" s="17"/>
      <c r="H1068" s="17"/>
    </row>
    <row r="1069" spans="2:8" s="12" customFormat="1" x14ac:dyDescent="0.25">
      <c r="B1069" s="63" t="s">
        <v>2257</v>
      </c>
      <c r="C1069" s="224">
        <v>8157500</v>
      </c>
      <c r="F1069" s="17"/>
      <c r="G1069" s="17"/>
      <c r="H1069" s="17"/>
    </row>
    <row r="1070" spans="2:8" s="12" customFormat="1" x14ac:dyDescent="0.25">
      <c r="B1070" s="63" t="s">
        <v>2258</v>
      </c>
      <c r="C1070" s="224">
        <v>21046141.920000002</v>
      </c>
      <c r="F1070" s="17"/>
      <c r="G1070" s="17"/>
      <c r="H1070" s="17"/>
    </row>
    <row r="1071" spans="2:8" s="12" customFormat="1" x14ac:dyDescent="0.25">
      <c r="B1071" s="63" t="s">
        <v>2259</v>
      </c>
      <c r="C1071" s="224">
        <v>39116577.649999999</v>
      </c>
      <c r="F1071" s="17"/>
      <c r="G1071" s="17"/>
      <c r="H1071" s="17"/>
    </row>
    <row r="1072" spans="2:8" s="12" customFormat="1" x14ac:dyDescent="0.25">
      <c r="B1072" s="63" t="s">
        <v>2262</v>
      </c>
      <c r="C1072" s="224">
        <v>39761703.75</v>
      </c>
      <c r="F1072" s="17"/>
      <c r="G1072" s="17"/>
      <c r="H1072" s="17"/>
    </row>
    <row r="1073" spans="2:8" s="12" customFormat="1" x14ac:dyDescent="0.25">
      <c r="B1073" s="63" t="s">
        <v>2333</v>
      </c>
      <c r="C1073" s="224">
        <v>26615525</v>
      </c>
      <c r="F1073" s="17"/>
      <c r="G1073" s="17"/>
      <c r="H1073" s="17"/>
    </row>
    <row r="1074" spans="2:8" s="12" customFormat="1" x14ac:dyDescent="0.25">
      <c r="B1074" s="63" t="s">
        <v>2064</v>
      </c>
      <c r="C1074" s="224">
        <v>334417458.44999999</v>
      </c>
      <c r="F1074" s="17"/>
      <c r="G1074" s="17"/>
      <c r="H1074" s="17"/>
    </row>
    <row r="1075" spans="2:8" s="12" customFormat="1" x14ac:dyDescent="0.25">
      <c r="B1075" s="63" t="s">
        <v>1890</v>
      </c>
      <c r="C1075" s="224">
        <v>900933915.37</v>
      </c>
      <c r="F1075" s="17"/>
      <c r="G1075" s="17"/>
      <c r="H1075" s="17"/>
    </row>
    <row r="1076" spans="2:8" s="12" customFormat="1" x14ac:dyDescent="0.25">
      <c r="B1076" s="63" t="s">
        <v>2268</v>
      </c>
      <c r="C1076" s="224">
        <v>60128310</v>
      </c>
      <c r="F1076" s="17"/>
      <c r="G1076" s="17"/>
      <c r="H1076" s="17"/>
    </row>
    <row r="1077" spans="2:8" s="12" customFormat="1" x14ac:dyDescent="0.25">
      <c r="B1077" s="63" t="s">
        <v>1891</v>
      </c>
      <c r="C1077" s="224">
        <v>9828910</v>
      </c>
      <c r="F1077" s="17"/>
      <c r="G1077" s="17"/>
      <c r="H1077" s="17"/>
    </row>
    <row r="1078" spans="2:8" s="12" customFormat="1" x14ac:dyDescent="0.25">
      <c r="B1078" s="63" t="s">
        <v>2271</v>
      </c>
      <c r="C1078" s="224">
        <v>7325302.5</v>
      </c>
      <c r="F1078" s="17"/>
      <c r="G1078" s="17"/>
      <c r="H1078" s="17"/>
    </row>
    <row r="1079" spans="2:8" s="12" customFormat="1" x14ac:dyDescent="0.25">
      <c r="B1079" s="63" t="s">
        <v>2277</v>
      </c>
      <c r="C1079" s="224">
        <v>16746951</v>
      </c>
      <c r="F1079" s="17"/>
      <c r="G1079" s="17"/>
      <c r="H1079" s="17"/>
    </row>
    <row r="1080" spans="2:8" s="12" customFormat="1" x14ac:dyDescent="0.25">
      <c r="B1080" s="63" t="s">
        <v>2280</v>
      </c>
      <c r="C1080" s="224">
        <v>216361386.80000001</v>
      </c>
      <c r="F1080" s="17"/>
      <c r="G1080" s="17"/>
      <c r="H1080" s="17"/>
    </row>
    <row r="1081" spans="2:8" s="12" customFormat="1" x14ac:dyDescent="0.25">
      <c r="B1081" s="63" t="s">
        <v>1894</v>
      </c>
      <c r="C1081" s="224">
        <v>50799601</v>
      </c>
      <c r="F1081" s="17"/>
      <c r="G1081" s="17"/>
      <c r="H1081" s="17"/>
    </row>
    <row r="1082" spans="2:8" s="12" customFormat="1" x14ac:dyDescent="0.25">
      <c r="B1082" s="63" t="s">
        <v>2281</v>
      </c>
      <c r="C1082" s="224">
        <v>17199772.5</v>
      </c>
      <c r="F1082" s="17"/>
      <c r="G1082" s="17"/>
      <c r="H1082" s="17"/>
    </row>
    <row r="1083" spans="2:8" s="12" customFormat="1" x14ac:dyDescent="0.25">
      <c r="B1083" s="63" t="s">
        <v>1895</v>
      </c>
      <c r="C1083" s="224">
        <v>379045479.60000002</v>
      </c>
      <c r="F1083" s="17"/>
      <c r="G1083" s="17"/>
      <c r="H1083" s="17"/>
    </row>
    <row r="1084" spans="2:8" s="12" customFormat="1" x14ac:dyDescent="0.25">
      <c r="B1084" s="63" t="s">
        <v>2282</v>
      </c>
      <c r="C1084" s="224">
        <v>47970630</v>
      </c>
      <c r="F1084" s="17"/>
      <c r="G1084" s="17"/>
      <c r="H1084" s="17"/>
    </row>
    <row r="1085" spans="2:8" s="12" customFormat="1" x14ac:dyDescent="0.25">
      <c r="B1085" s="63" t="s">
        <v>1988</v>
      </c>
      <c r="C1085" s="224">
        <v>88406083.519999996</v>
      </c>
      <c r="F1085" s="17"/>
      <c r="G1085" s="17"/>
      <c r="H1085" s="17"/>
    </row>
    <row r="1086" spans="2:8" s="12" customFormat="1" x14ac:dyDescent="0.25">
      <c r="B1086" s="63" t="s">
        <v>2283</v>
      </c>
      <c r="C1086" s="224">
        <v>20616837.559999999</v>
      </c>
      <c r="F1086" s="17"/>
      <c r="G1086" s="17"/>
      <c r="H1086" s="17"/>
    </row>
    <row r="1087" spans="2:8" s="12" customFormat="1" x14ac:dyDescent="0.25">
      <c r="B1087" s="63" t="s">
        <v>2067</v>
      </c>
      <c r="C1087" s="224">
        <v>10245900</v>
      </c>
      <c r="F1087" s="17"/>
      <c r="G1087" s="17"/>
      <c r="H1087" s="17"/>
    </row>
    <row r="1088" spans="2:8" s="12" customFormat="1" x14ac:dyDescent="0.25">
      <c r="B1088" s="63" t="s">
        <v>1896</v>
      </c>
      <c r="C1088" s="224">
        <v>64578082.399999999</v>
      </c>
      <c r="F1088" s="17"/>
      <c r="G1088" s="17"/>
      <c r="H1088" s="17"/>
    </row>
    <row r="1089" spans="2:8" s="12" customFormat="1" x14ac:dyDescent="0.25">
      <c r="B1089" s="63" t="s">
        <v>2287</v>
      </c>
      <c r="C1089" s="224">
        <v>114156200</v>
      </c>
      <c r="F1089" s="17"/>
      <c r="G1089" s="17"/>
      <c r="H1089" s="17"/>
    </row>
    <row r="1090" spans="2:8" s="12" customFormat="1" x14ac:dyDescent="0.25">
      <c r="B1090" s="63" t="s">
        <v>2289</v>
      </c>
      <c r="C1090" s="224">
        <v>14666300.32</v>
      </c>
      <c r="F1090" s="17"/>
      <c r="G1090" s="17"/>
      <c r="H1090" s="17"/>
    </row>
    <row r="1091" spans="2:8" s="12" customFormat="1" x14ac:dyDescent="0.25">
      <c r="B1091" s="63" t="s">
        <v>2291</v>
      </c>
      <c r="C1091" s="224">
        <v>7908179.4000000004</v>
      </c>
      <c r="F1091" s="17"/>
      <c r="G1091" s="17"/>
      <c r="H1091" s="17"/>
    </row>
    <row r="1092" spans="2:8" s="12" customFormat="1" x14ac:dyDescent="0.25">
      <c r="B1092" s="63" t="s">
        <v>1897</v>
      </c>
      <c r="C1092" s="224">
        <v>32695082.48</v>
      </c>
      <c r="F1092" s="17"/>
      <c r="G1092" s="17"/>
      <c r="H1092" s="17"/>
    </row>
    <row r="1093" spans="2:8" s="12" customFormat="1" x14ac:dyDescent="0.25">
      <c r="B1093" s="63" t="s">
        <v>2292</v>
      </c>
      <c r="C1093" s="224">
        <v>46169279.359999999</v>
      </c>
      <c r="F1093" s="17"/>
      <c r="G1093" s="17"/>
      <c r="H1093" s="17"/>
    </row>
    <row r="1094" spans="2:8" s="12" customFormat="1" x14ac:dyDescent="0.25">
      <c r="B1094" s="63" t="s">
        <v>2297</v>
      </c>
      <c r="C1094" s="224">
        <v>1456279.98</v>
      </c>
      <c r="F1094" s="17"/>
      <c r="G1094" s="17"/>
      <c r="H1094" s="17"/>
    </row>
    <row r="1095" spans="2:8" s="12" customFormat="1" x14ac:dyDescent="0.25">
      <c r="B1095" s="63" t="s">
        <v>2299</v>
      </c>
      <c r="C1095" s="224">
        <v>14193375</v>
      </c>
      <c r="F1095" s="17"/>
      <c r="G1095" s="17"/>
      <c r="H1095" s="17"/>
    </row>
    <row r="1096" spans="2:8" s="12" customFormat="1" x14ac:dyDescent="0.25">
      <c r="B1096" s="63" t="s">
        <v>1467</v>
      </c>
      <c r="C1096" s="224">
        <v>21115612.789999999</v>
      </c>
      <c r="F1096" s="17"/>
      <c r="G1096" s="17"/>
      <c r="H1096" s="17"/>
    </row>
    <row r="1097" spans="2:8" s="12" customFormat="1" x14ac:dyDescent="0.25">
      <c r="B1097" s="63" t="s">
        <v>2300</v>
      </c>
      <c r="C1097" s="224">
        <v>133029630.31999999</v>
      </c>
      <c r="F1097" s="17"/>
      <c r="G1097" s="17"/>
      <c r="H1097" s="17"/>
    </row>
    <row r="1098" spans="2:8" s="12" customFormat="1" x14ac:dyDescent="0.25">
      <c r="B1098" s="63" t="s">
        <v>2302</v>
      </c>
      <c r="C1098" s="224">
        <v>53772597</v>
      </c>
      <c r="F1098" s="17"/>
      <c r="G1098" s="17"/>
      <c r="H1098" s="17"/>
    </row>
    <row r="1099" spans="2:8" s="12" customFormat="1" x14ac:dyDescent="0.25">
      <c r="B1099" s="63" t="s">
        <v>2303</v>
      </c>
      <c r="C1099" s="224">
        <v>31091887.379999999</v>
      </c>
      <c r="F1099" s="17"/>
      <c r="G1099" s="17"/>
      <c r="H1099" s="17"/>
    </row>
    <row r="1100" spans="2:8" s="12" customFormat="1" x14ac:dyDescent="0.25">
      <c r="B1100" s="63" t="s">
        <v>2306</v>
      </c>
      <c r="C1100" s="224">
        <v>1355325</v>
      </c>
      <c r="F1100" s="17"/>
      <c r="G1100" s="17"/>
      <c r="H1100" s="17"/>
    </row>
    <row r="1101" spans="2:8" s="12" customFormat="1" x14ac:dyDescent="0.25">
      <c r="B1101" s="63" t="s">
        <v>1468</v>
      </c>
      <c r="C1101" s="224">
        <v>15438400</v>
      </c>
      <c r="F1101" s="17"/>
      <c r="G1101" s="17"/>
      <c r="H1101" s="17"/>
    </row>
    <row r="1102" spans="2:8" s="12" customFormat="1" x14ac:dyDescent="0.25">
      <c r="B1102" s="63" t="s">
        <v>2308</v>
      </c>
      <c r="C1102" s="224">
        <v>535510.25</v>
      </c>
      <c r="F1102" s="17"/>
      <c r="G1102" s="17"/>
      <c r="H1102" s="17"/>
    </row>
    <row r="1103" spans="2:8" s="12" customFormat="1" x14ac:dyDescent="0.25">
      <c r="B1103" s="63" t="s">
        <v>2311</v>
      </c>
      <c r="C1103" s="224">
        <v>73342292.840000004</v>
      </c>
      <c r="F1103" s="17"/>
      <c r="G1103" s="17"/>
      <c r="H1103" s="17"/>
    </row>
    <row r="1104" spans="2:8" s="12" customFormat="1" x14ac:dyDescent="0.25">
      <c r="B1104" s="63" t="s">
        <v>1899</v>
      </c>
      <c r="C1104" s="224">
        <v>1578524.96</v>
      </c>
      <c r="F1104" s="17"/>
      <c r="G1104" s="17"/>
      <c r="H1104" s="17"/>
    </row>
    <row r="1105" spans="2:8" s="12" customFormat="1" x14ac:dyDescent="0.25">
      <c r="B1105" s="63" t="s">
        <v>2312</v>
      </c>
      <c r="C1105" s="224">
        <v>5619463.75</v>
      </c>
      <c r="F1105" s="17"/>
      <c r="G1105" s="17"/>
      <c r="H1105" s="17"/>
    </row>
    <row r="1106" spans="2:8" s="12" customFormat="1" x14ac:dyDescent="0.25">
      <c r="B1106" s="63" t="s">
        <v>951</v>
      </c>
      <c r="C1106" s="224">
        <v>85841774.849999994</v>
      </c>
      <c r="F1106" s="17"/>
      <c r="G1106" s="17"/>
      <c r="H1106" s="17"/>
    </row>
    <row r="1107" spans="2:8" s="12" customFormat="1" x14ac:dyDescent="0.25">
      <c r="B1107" s="63" t="s">
        <v>1900</v>
      </c>
      <c r="C1107" s="224">
        <v>16864102.5</v>
      </c>
      <c r="F1107" s="17"/>
      <c r="G1107" s="17"/>
      <c r="H1107" s="17"/>
    </row>
    <row r="1108" spans="2:8" s="12" customFormat="1" x14ac:dyDescent="0.25">
      <c r="B1108" s="63" t="s">
        <v>2319</v>
      </c>
      <c r="C1108" s="224">
        <v>19214730</v>
      </c>
      <c r="F1108" s="17"/>
      <c r="G1108" s="17"/>
      <c r="H1108" s="17"/>
    </row>
    <row r="1109" spans="2:8" s="12" customFormat="1" x14ac:dyDescent="0.25">
      <c r="B1109" s="63" t="s">
        <v>2072</v>
      </c>
      <c r="C1109" s="224">
        <v>19266225.550000001</v>
      </c>
      <c r="F1109" s="17"/>
      <c r="G1109" s="17"/>
      <c r="H1109" s="17"/>
    </row>
    <row r="1110" spans="2:8" s="12" customFormat="1" x14ac:dyDescent="0.25">
      <c r="B1110" s="63" t="s">
        <v>1901</v>
      </c>
      <c r="C1110" s="224">
        <v>15742140</v>
      </c>
      <c r="F1110" s="17"/>
      <c r="G1110" s="17"/>
      <c r="H1110" s="17"/>
    </row>
    <row r="1111" spans="2:8" s="12" customFormat="1" x14ac:dyDescent="0.25">
      <c r="B1111" s="63" t="s">
        <v>2321</v>
      </c>
      <c r="C1111" s="224">
        <v>16526762.5</v>
      </c>
      <c r="F1111" s="17"/>
      <c r="G1111" s="17"/>
      <c r="H1111" s="17"/>
    </row>
    <row r="1112" spans="2:8" s="12" customFormat="1" x14ac:dyDescent="0.25">
      <c r="B1112" s="63" t="s">
        <v>2322</v>
      </c>
      <c r="C1112" s="224">
        <v>6071649.9800000004</v>
      </c>
      <c r="F1112" s="17"/>
      <c r="G1112" s="17"/>
      <c r="H1112" s="17"/>
    </row>
    <row r="1113" spans="2:8" s="12" customFormat="1" x14ac:dyDescent="0.25">
      <c r="B1113" s="63" t="s">
        <v>2323</v>
      </c>
      <c r="C1113" s="224">
        <v>90369970.280000001</v>
      </c>
      <c r="F1113" s="17"/>
      <c r="G1113" s="17"/>
      <c r="H1113" s="17"/>
    </row>
    <row r="1114" spans="2:8" s="12" customFormat="1" x14ac:dyDescent="0.25">
      <c r="B1114" s="63" t="s">
        <v>1903</v>
      </c>
      <c r="C1114" s="224">
        <v>20166000</v>
      </c>
      <c r="F1114" s="17"/>
      <c r="G1114" s="17"/>
      <c r="H1114" s="17"/>
    </row>
    <row r="1115" spans="2:8" s="12" customFormat="1" x14ac:dyDescent="0.25">
      <c r="B1115" s="63" t="s">
        <v>2073</v>
      </c>
      <c r="C1115" s="224">
        <v>328057986.19999999</v>
      </c>
      <c r="F1115" s="17"/>
      <c r="G1115" s="17"/>
      <c r="H1115" s="17"/>
    </row>
    <row r="1116" spans="2:8" s="12" customFormat="1" x14ac:dyDescent="0.25">
      <c r="B1116" s="63" t="s">
        <v>2325</v>
      </c>
      <c r="C1116" s="224">
        <v>195637775.75</v>
      </c>
      <c r="F1116" s="17"/>
      <c r="G1116" s="17"/>
      <c r="H1116" s="17"/>
    </row>
    <row r="1117" spans="2:8" s="12" customFormat="1" x14ac:dyDescent="0.25">
      <c r="B1117" s="63" t="s">
        <v>2327</v>
      </c>
      <c r="C1117" s="224">
        <v>60600000</v>
      </c>
      <c r="F1117" s="17"/>
      <c r="G1117" s="17"/>
      <c r="H1117" s="17"/>
    </row>
    <row r="1118" spans="2:8" s="12" customFormat="1" x14ac:dyDescent="0.25">
      <c r="B1118" s="63" t="s">
        <v>2330</v>
      </c>
      <c r="C1118" s="224">
        <v>1827900</v>
      </c>
      <c r="F1118" s="17"/>
      <c r="G1118" s="17"/>
      <c r="H1118" s="17"/>
    </row>
    <row r="1119" spans="2:8" s="12" customFormat="1" x14ac:dyDescent="0.25">
      <c r="B1119" s="63" t="s">
        <v>2334</v>
      </c>
      <c r="C1119" s="224">
        <v>530735647.19999999</v>
      </c>
      <c r="F1119" s="17"/>
      <c r="G1119" s="17"/>
      <c r="H1119" s="17"/>
    </row>
    <row r="1120" spans="2:8" s="12" customFormat="1" x14ac:dyDescent="0.25">
      <c r="B1120" s="63" t="s">
        <v>2076</v>
      </c>
      <c r="C1120" s="224">
        <v>398704831.20999998</v>
      </c>
      <c r="F1120" s="17"/>
      <c r="G1120" s="17"/>
      <c r="H1120" s="17"/>
    </row>
    <row r="1121" spans="2:8" s="12" customFormat="1" x14ac:dyDescent="0.25">
      <c r="B1121" s="63" t="s">
        <v>2335</v>
      </c>
      <c r="C1121" s="224">
        <v>412710857.05000001</v>
      </c>
      <c r="F1121" s="17"/>
      <c r="G1121" s="17"/>
      <c r="H1121" s="17"/>
    </row>
    <row r="1122" spans="2:8" s="12" customFormat="1" x14ac:dyDescent="0.25">
      <c r="B1122" s="63" t="s">
        <v>1989</v>
      </c>
      <c r="C1122" s="224">
        <v>748417483.23000002</v>
      </c>
      <c r="F1122" s="17"/>
      <c r="G1122" s="17"/>
      <c r="H1122" s="17"/>
    </row>
    <row r="1123" spans="2:8" s="12" customFormat="1" x14ac:dyDescent="0.25">
      <c r="B1123" s="63" t="s">
        <v>2336</v>
      </c>
      <c r="C1123" s="224">
        <v>1462835976.78</v>
      </c>
      <c r="F1123" s="17"/>
      <c r="G1123" s="17"/>
      <c r="H1123" s="17"/>
    </row>
    <row r="1124" spans="2:8" s="12" customFormat="1" x14ac:dyDescent="0.25">
      <c r="B1124" s="63" t="s">
        <v>1904</v>
      </c>
      <c r="C1124" s="224">
        <v>748723746.39999998</v>
      </c>
      <c r="F1124" s="17"/>
      <c r="G1124" s="17"/>
      <c r="H1124" s="17"/>
    </row>
    <row r="1125" spans="2:8" s="12" customFormat="1" x14ac:dyDescent="0.25">
      <c r="B1125" s="63" t="s">
        <v>2337</v>
      </c>
      <c r="C1125" s="224">
        <v>612170942.22000003</v>
      </c>
      <c r="F1125" s="17"/>
      <c r="G1125" s="17"/>
      <c r="H1125" s="17"/>
    </row>
    <row r="1126" spans="2:8" s="12" customFormat="1" x14ac:dyDescent="0.25">
      <c r="B1126" s="63" t="s">
        <v>2338</v>
      </c>
      <c r="C1126" s="224">
        <v>488461221.30000001</v>
      </c>
      <c r="F1126" s="17"/>
      <c r="G1126" s="17"/>
      <c r="H1126" s="17"/>
    </row>
    <row r="1127" spans="2:8" s="12" customFormat="1" x14ac:dyDescent="0.25">
      <c r="B1127" s="63" t="s">
        <v>2339</v>
      </c>
      <c r="C1127" s="224">
        <v>521754419.06</v>
      </c>
      <c r="F1127" s="17"/>
      <c r="G1127" s="17"/>
      <c r="H1127" s="17"/>
    </row>
    <row r="1128" spans="2:8" s="12" customFormat="1" x14ac:dyDescent="0.25">
      <c r="B1128" s="63" t="s">
        <v>1990</v>
      </c>
      <c r="C1128" s="224">
        <v>893121524.19000006</v>
      </c>
      <c r="F1128" s="17"/>
      <c r="G1128" s="17"/>
      <c r="H1128" s="17"/>
    </row>
    <row r="1129" spans="2:8" s="12" customFormat="1" x14ac:dyDescent="0.25">
      <c r="B1129" s="63" t="s">
        <v>2077</v>
      </c>
      <c r="C1129" s="224">
        <v>297797168.43000001</v>
      </c>
      <c r="F1129" s="17"/>
      <c r="G1129" s="17"/>
      <c r="H1129" s="17"/>
    </row>
    <row r="1130" spans="2:8" s="12" customFormat="1" x14ac:dyDescent="0.25">
      <c r="B1130" s="63" t="s">
        <v>1858</v>
      </c>
      <c r="C1130" s="224">
        <v>1102026316</v>
      </c>
      <c r="F1130" s="17"/>
      <c r="G1130" s="17"/>
      <c r="H1130" s="17"/>
    </row>
    <row r="1131" spans="2:8" s="12" customFormat="1" x14ac:dyDescent="0.25">
      <c r="B1131" s="63" t="s">
        <v>2340</v>
      </c>
      <c r="C1131" s="224">
        <v>259706090.19999999</v>
      </c>
      <c r="F1131" s="17"/>
      <c r="G1131" s="17"/>
      <c r="H1131" s="17"/>
    </row>
    <row r="1132" spans="2:8" s="12" customFormat="1" x14ac:dyDescent="0.25">
      <c r="B1132" s="63" t="s">
        <v>2341</v>
      </c>
      <c r="C1132" s="224">
        <v>248059021.28</v>
      </c>
      <c r="F1132" s="17"/>
      <c r="G1132" s="17"/>
      <c r="H1132" s="17"/>
    </row>
    <row r="1133" spans="2:8" s="12" customFormat="1" x14ac:dyDescent="0.25">
      <c r="B1133" s="63" t="s">
        <v>2342</v>
      </c>
      <c r="C1133" s="224">
        <v>253531867.5</v>
      </c>
      <c r="F1133" s="17"/>
      <c r="G1133" s="17"/>
      <c r="H1133" s="17"/>
    </row>
    <row r="1134" spans="2:8" s="12" customFormat="1" x14ac:dyDescent="0.25">
      <c r="B1134" s="63" t="s">
        <v>1991</v>
      </c>
      <c r="C1134" s="224">
        <v>381146700.25</v>
      </c>
      <c r="F1134" s="17"/>
      <c r="G1134" s="17"/>
      <c r="H1134" s="17"/>
    </row>
    <row r="1135" spans="2:8" s="12" customFormat="1" x14ac:dyDescent="0.25">
      <c r="B1135" s="63" t="s">
        <v>1905</v>
      </c>
      <c r="C1135" s="224">
        <v>2420254135.4400001</v>
      </c>
      <c r="F1135" s="17"/>
      <c r="G1135" s="17"/>
      <c r="H1135" s="17"/>
    </row>
    <row r="1136" spans="2:8" s="12" customFormat="1" x14ac:dyDescent="0.25">
      <c r="B1136" s="63" t="s">
        <v>2343</v>
      </c>
      <c r="C1136" s="224">
        <v>1904104952.78</v>
      </c>
      <c r="F1136" s="17"/>
      <c r="G1136" s="17"/>
      <c r="H1136" s="17"/>
    </row>
    <row r="1137" spans="2:8" s="12" customFormat="1" x14ac:dyDescent="0.25">
      <c r="B1137" s="63" t="s">
        <v>2344</v>
      </c>
      <c r="C1137" s="224">
        <v>1049336432.15</v>
      </c>
      <c r="F1137" s="17"/>
      <c r="G1137" s="17"/>
      <c r="H1137" s="17"/>
    </row>
    <row r="1138" spans="2:8" s="12" customFormat="1" x14ac:dyDescent="0.25">
      <c r="B1138" s="63" t="s">
        <v>2345</v>
      </c>
      <c r="C1138" s="224">
        <v>135216799.25</v>
      </c>
      <c r="F1138" s="17"/>
      <c r="G1138" s="17"/>
      <c r="H1138" s="17"/>
    </row>
    <row r="1139" spans="2:8" s="12" customFormat="1" x14ac:dyDescent="0.25">
      <c r="B1139" s="63" t="s">
        <v>2346</v>
      </c>
      <c r="C1139" s="224">
        <v>628533853.62</v>
      </c>
      <c r="F1139" s="17"/>
      <c r="G1139" s="17"/>
      <c r="H1139" s="17"/>
    </row>
    <row r="1140" spans="2:8" s="12" customFormat="1" x14ac:dyDescent="0.25">
      <c r="B1140" s="63" t="s">
        <v>2347</v>
      </c>
      <c r="C1140" s="224">
        <v>219924064.47999999</v>
      </c>
      <c r="F1140" s="17"/>
      <c r="G1140" s="17"/>
      <c r="H1140" s="17"/>
    </row>
    <row r="1141" spans="2:8" s="12" customFormat="1" x14ac:dyDescent="0.25">
      <c r="B1141" s="63" t="s">
        <v>2348</v>
      </c>
      <c r="C1141" s="224">
        <v>879945462.25</v>
      </c>
      <c r="F1141" s="17"/>
      <c r="G1141" s="17"/>
      <c r="H1141" s="17"/>
    </row>
    <row r="1142" spans="2:8" s="12" customFormat="1" x14ac:dyDescent="0.25">
      <c r="B1142" s="63" t="s">
        <v>1469</v>
      </c>
      <c r="C1142" s="224">
        <v>2069964308.29</v>
      </c>
      <c r="F1142" s="17"/>
      <c r="G1142" s="17"/>
      <c r="H1142" s="17"/>
    </row>
    <row r="1143" spans="2:8" s="12" customFormat="1" x14ac:dyDescent="0.25">
      <c r="B1143" s="63" t="s">
        <v>2349</v>
      </c>
      <c r="C1143" s="224">
        <v>2612305871.8000002</v>
      </c>
      <c r="F1143" s="17"/>
      <c r="G1143" s="17"/>
      <c r="H1143" s="17"/>
    </row>
    <row r="1144" spans="2:8" s="12" customFormat="1" x14ac:dyDescent="0.25">
      <c r="B1144" s="63" t="s">
        <v>2350</v>
      </c>
      <c r="C1144" s="224">
        <v>194433822.84999999</v>
      </c>
      <c r="F1144" s="17"/>
      <c r="G1144" s="17"/>
      <c r="H1144" s="17"/>
    </row>
    <row r="1145" spans="2:8" s="12" customFormat="1" x14ac:dyDescent="0.25">
      <c r="B1145" s="63" t="s">
        <v>2351</v>
      </c>
      <c r="C1145" s="224">
        <v>1495321497.8699999</v>
      </c>
      <c r="F1145" s="17"/>
      <c r="G1145" s="17"/>
      <c r="H1145" s="17"/>
    </row>
    <row r="1146" spans="2:8" s="12" customFormat="1" x14ac:dyDescent="0.25">
      <c r="B1146" s="63" t="s">
        <v>2352</v>
      </c>
      <c r="C1146" s="224">
        <v>873007222.95000005</v>
      </c>
      <c r="F1146" s="17"/>
      <c r="G1146" s="17"/>
      <c r="H1146" s="17"/>
    </row>
    <row r="1147" spans="2:8" s="12" customFormat="1" x14ac:dyDescent="0.25">
      <c r="B1147" s="63" t="s">
        <v>1992</v>
      </c>
      <c r="C1147" s="224">
        <v>527154240.89999998</v>
      </c>
      <c r="F1147" s="17"/>
      <c r="G1147" s="17"/>
      <c r="H1147" s="17"/>
    </row>
    <row r="1148" spans="2:8" s="12" customFormat="1" x14ac:dyDescent="0.25">
      <c r="B1148" s="63" t="s">
        <v>2353</v>
      </c>
      <c r="C1148" s="224">
        <v>1373425528.75</v>
      </c>
      <c r="F1148" s="17"/>
      <c r="G1148" s="17"/>
      <c r="H1148" s="17"/>
    </row>
    <row r="1149" spans="2:8" s="12" customFormat="1" x14ac:dyDescent="0.25">
      <c r="B1149" s="63" t="s">
        <v>2354</v>
      </c>
      <c r="C1149" s="224">
        <v>680817762.20000005</v>
      </c>
      <c r="F1149" s="17"/>
      <c r="G1149" s="17"/>
      <c r="H1149" s="17"/>
    </row>
    <row r="1150" spans="2:8" s="12" customFormat="1" x14ac:dyDescent="0.25">
      <c r="B1150" s="63" t="s">
        <v>2355</v>
      </c>
      <c r="C1150" s="224">
        <v>361822631.12</v>
      </c>
      <c r="F1150" s="17"/>
      <c r="G1150" s="17"/>
      <c r="H1150" s="17"/>
    </row>
    <row r="1151" spans="2:8" s="12" customFormat="1" x14ac:dyDescent="0.25">
      <c r="B1151" s="63" t="s">
        <v>2356</v>
      </c>
      <c r="C1151" s="224">
        <v>1055735315.84</v>
      </c>
      <c r="F1151" s="17"/>
      <c r="G1151" s="17"/>
      <c r="H1151" s="17"/>
    </row>
    <row r="1152" spans="2:8" s="12" customFormat="1" x14ac:dyDescent="0.25">
      <c r="B1152" s="63" t="s">
        <v>2357</v>
      </c>
      <c r="C1152" s="224">
        <v>32377654.530000001</v>
      </c>
      <c r="F1152" s="17"/>
      <c r="G1152" s="17"/>
      <c r="H1152" s="17"/>
    </row>
    <row r="1153" spans="2:8" s="12" customFormat="1" x14ac:dyDescent="0.25">
      <c r="B1153" s="63" t="s">
        <v>1470</v>
      </c>
      <c r="C1153" s="224">
        <v>1948610849.8099999</v>
      </c>
      <c r="F1153" s="17"/>
      <c r="G1153" s="17"/>
      <c r="H1153" s="17"/>
    </row>
    <row r="1154" spans="2:8" s="12" customFormat="1" x14ac:dyDescent="0.25">
      <c r="B1154" s="63" t="s">
        <v>2358</v>
      </c>
      <c r="C1154" s="224">
        <v>341731343.99000001</v>
      </c>
      <c r="F1154" s="17"/>
      <c r="G1154" s="17"/>
      <c r="H1154" s="17"/>
    </row>
    <row r="1155" spans="2:8" s="12" customFormat="1" x14ac:dyDescent="0.25">
      <c r="B1155" s="63" t="s">
        <v>2359</v>
      </c>
      <c r="C1155" s="224">
        <v>119766876.38</v>
      </c>
      <c r="F1155" s="17"/>
      <c r="G1155" s="17"/>
      <c r="H1155" s="17"/>
    </row>
    <row r="1156" spans="2:8" s="12" customFormat="1" x14ac:dyDescent="0.25">
      <c r="B1156" s="63" t="s">
        <v>2078</v>
      </c>
      <c r="C1156" s="224">
        <v>774824833.64999998</v>
      </c>
      <c r="F1156" s="17"/>
      <c r="G1156" s="17"/>
      <c r="H1156" s="17"/>
    </row>
    <row r="1157" spans="2:8" s="12" customFormat="1" x14ac:dyDescent="0.25">
      <c r="B1157" s="63" t="s">
        <v>2360</v>
      </c>
      <c r="C1157" s="224">
        <v>401804252</v>
      </c>
      <c r="F1157" s="17"/>
      <c r="G1157" s="17"/>
      <c r="H1157" s="17"/>
    </row>
    <row r="1158" spans="2:8" s="12" customFormat="1" x14ac:dyDescent="0.25">
      <c r="B1158" s="63" t="s">
        <v>2361</v>
      </c>
      <c r="C1158" s="224">
        <v>739020133.95000005</v>
      </c>
      <c r="F1158" s="17"/>
      <c r="G1158" s="17"/>
      <c r="H1158" s="17"/>
    </row>
    <row r="1159" spans="2:8" s="12" customFormat="1" x14ac:dyDescent="0.25">
      <c r="B1159" s="63" t="s">
        <v>2362</v>
      </c>
      <c r="C1159" s="224">
        <v>1073095886.6</v>
      </c>
      <c r="F1159" s="17"/>
      <c r="G1159" s="17"/>
      <c r="H1159" s="17"/>
    </row>
    <row r="1160" spans="2:8" s="12" customFormat="1" x14ac:dyDescent="0.25">
      <c r="B1160" s="63" t="s">
        <v>2363</v>
      </c>
      <c r="C1160" s="224">
        <v>116508490.84</v>
      </c>
      <c r="F1160" s="17"/>
      <c r="G1160" s="17"/>
      <c r="H1160" s="17"/>
    </row>
    <row r="1161" spans="2:8" s="12" customFormat="1" x14ac:dyDescent="0.25">
      <c r="B1161" s="63" t="s">
        <v>2364</v>
      </c>
      <c r="C1161" s="224">
        <v>811298848</v>
      </c>
      <c r="F1161" s="17"/>
      <c r="G1161" s="17"/>
      <c r="H1161" s="17"/>
    </row>
    <row r="1162" spans="2:8" s="12" customFormat="1" x14ac:dyDescent="0.25">
      <c r="B1162" s="63" t="s">
        <v>2365</v>
      </c>
      <c r="C1162" s="224">
        <v>370841849.63999999</v>
      </c>
      <c r="F1162" s="17"/>
      <c r="G1162" s="17"/>
      <c r="H1162" s="17"/>
    </row>
    <row r="1163" spans="2:8" s="12" customFormat="1" x14ac:dyDescent="0.25">
      <c r="B1163" s="63" t="s">
        <v>2080</v>
      </c>
      <c r="C1163" s="224">
        <v>589384130.39999998</v>
      </c>
      <c r="F1163" s="17"/>
      <c r="G1163" s="17"/>
      <c r="H1163" s="17"/>
    </row>
    <row r="1164" spans="2:8" s="12" customFormat="1" x14ac:dyDescent="0.25">
      <c r="B1164" s="63" t="s">
        <v>2366</v>
      </c>
      <c r="C1164" s="224">
        <v>476575265.63</v>
      </c>
      <c r="F1164" s="17"/>
      <c r="G1164" s="17"/>
      <c r="H1164" s="17"/>
    </row>
    <row r="1165" spans="2:8" s="12" customFormat="1" x14ac:dyDescent="0.25">
      <c r="B1165" s="63" t="s">
        <v>2367</v>
      </c>
      <c r="C1165" s="224">
        <v>441485577.36000001</v>
      </c>
      <c r="F1165" s="17"/>
      <c r="G1165" s="17"/>
      <c r="H1165" s="17"/>
    </row>
    <row r="1166" spans="2:8" s="12" customFormat="1" x14ac:dyDescent="0.25">
      <c r="B1166" s="63" t="s">
        <v>1906</v>
      </c>
      <c r="C1166" s="224">
        <v>249556839.59999999</v>
      </c>
      <c r="F1166" s="17"/>
      <c r="G1166" s="17"/>
      <c r="H1166" s="17"/>
    </row>
    <row r="1167" spans="2:8" s="12" customFormat="1" x14ac:dyDescent="0.25">
      <c r="B1167" s="63" t="s">
        <v>2368</v>
      </c>
      <c r="C1167" s="224">
        <v>871291706.04999995</v>
      </c>
      <c r="F1167" s="17"/>
      <c r="G1167" s="17"/>
      <c r="H1167" s="17"/>
    </row>
    <row r="1168" spans="2:8" s="12" customFormat="1" x14ac:dyDescent="0.25">
      <c r="B1168" s="63" t="s">
        <v>1907</v>
      </c>
      <c r="C1168" s="224">
        <v>996209118.24000001</v>
      </c>
      <c r="F1168" s="17"/>
      <c r="G1168" s="17"/>
      <c r="H1168" s="17"/>
    </row>
    <row r="1169" spans="2:8" s="12" customFormat="1" x14ac:dyDescent="0.25">
      <c r="B1169" s="63" t="s">
        <v>2369</v>
      </c>
      <c r="C1169" s="224">
        <v>62870631.140000001</v>
      </c>
      <c r="F1169" s="17"/>
      <c r="G1169" s="17"/>
      <c r="H1169" s="17"/>
    </row>
    <row r="1170" spans="2:8" s="12" customFormat="1" x14ac:dyDescent="0.25">
      <c r="B1170" s="63" t="s">
        <v>2370</v>
      </c>
      <c r="C1170" s="224">
        <v>309625740.06</v>
      </c>
      <c r="F1170" s="17"/>
      <c r="G1170" s="17"/>
      <c r="H1170" s="17"/>
    </row>
    <row r="1171" spans="2:8" s="12" customFormat="1" x14ac:dyDescent="0.25">
      <c r="B1171" s="63" t="s">
        <v>2081</v>
      </c>
      <c r="C1171" s="224">
        <v>124278586.78</v>
      </c>
      <c r="F1171" s="17"/>
      <c r="G1171" s="17"/>
      <c r="H1171" s="17"/>
    </row>
    <row r="1172" spans="2:8" s="12" customFormat="1" x14ac:dyDescent="0.25">
      <c r="B1172" s="63" t="s">
        <v>2371</v>
      </c>
      <c r="C1172" s="224">
        <v>74103823.340000004</v>
      </c>
      <c r="F1172" s="17"/>
      <c r="G1172" s="17"/>
      <c r="H1172" s="17"/>
    </row>
    <row r="1173" spans="2:8" s="12" customFormat="1" x14ac:dyDescent="0.25">
      <c r="B1173" s="63" t="s">
        <v>2372</v>
      </c>
      <c r="C1173" s="224">
        <v>737610778.62</v>
      </c>
      <c r="F1173" s="17"/>
      <c r="G1173" s="17"/>
      <c r="H1173" s="17"/>
    </row>
    <row r="1174" spans="2:8" s="12" customFormat="1" x14ac:dyDescent="0.25">
      <c r="B1174" s="63" t="s">
        <v>2082</v>
      </c>
      <c r="C1174" s="224">
        <v>95111491.5</v>
      </c>
      <c r="F1174" s="17"/>
      <c r="G1174" s="17"/>
      <c r="H1174" s="17"/>
    </row>
    <row r="1175" spans="2:8" s="12" customFormat="1" x14ac:dyDescent="0.25">
      <c r="B1175" s="63" t="s">
        <v>2373</v>
      </c>
      <c r="C1175" s="224">
        <v>555816970.09000003</v>
      </c>
      <c r="F1175" s="17"/>
      <c r="G1175" s="17"/>
      <c r="H1175" s="17"/>
    </row>
    <row r="1176" spans="2:8" s="12" customFormat="1" x14ac:dyDescent="0.25">
      <c r="B1176" s="63" t="s">
        <v>2374</v>
      </c>
      <c r="C1176" s="224">
        <v>822083986.37</v>
      </c>
      <c r="F1176" s="17"/>
      <c r="G1176" s="17"/>
      <c r="H1176" s="17"/>
    </row>
    <row r="1177" spans="2:8" s="12" customFormat="1" x14ac:dyDescent="0.25">
      <c r="B1177" s="63" t="s">
        <v>2375</v>
      </c>
      <c r="C1177" s="224">
        <v>867898054.16999996</v>
      </c>
      <c r="F1177" s="17"/>
      <c r="G1177" s="17"/>
      <c r="H1177" s="17"/>
    </row>
    <row r="1178" spans="2:8" s="12" customFormat="1" x14ac:dyDescent="0.25">
      <c r="B1178" s="63" t="s">
        <v>2376</v>
      </c>
      <c r="C1178" s="224">
        <v>199915423.34999999</v>
      </c>
      <c r="F1178" s="17"/>
      <c r="G1178" s="17"/>
      <c r="H1178" s="17"/>
    </row>
    <row r="1179" spans="2:8" s="12" customFormat="1" x14ac:dyDescent="0.25">
      <c r="B1179" s="63" t="s">
        <v>2377</v>
      </c>
      <c r="C1179" s="224">
        <v>909338098.99000001</v>
      </c>
      <c r="F1179" s="17"/>
      <c r="G1179" s="17"/>
      <c r="H1179" s="17"/>
    </row>
    <row r="1180" spans="2:8" s="12" customFormat="1" x14ac:dyDescent="0.25">
      <c r="B1180" s="63" t="s">
        <v>2378</v>
      </c>
      <c r="C1180" s="224">
        <v>165723404.59999999</v>
      </c>
      <c r="F1180" s="17"/>
      <c r="G1180" s="17"/>
      <c r="H1180" s="17"/>
    </row>
    <row r="1181" spans="2:8" s="12" customFormat="1" x14ac:dyDescent="0.25">
      <c r="B1181" s="63" t="s">
        <v>2379</v>
      </c>
      <c r="C1181" s="224">
        <v>78326000.75</v>
      </c>
      <c r="F1181" s="17"/>
      <c r="G1181" s="17"/>
      <c r="H1181" s="17"/>
    </row>
    <row r="1182" spans="2:8" s="12" customFormat="1" x14ac:dyDescent="0.25">
      <c r="B1182" s="63" t="s">
        <v>2380</v>
      </c>
      <c r="C1182" s="224">
        <v>328785980.38</v>
      </c>
      <c r="F1182" s="17"/>
      <c r="G1182" s="17"/>
      <c r="H1182" s="17"/>
    </row>
    <row r="1183" spans="2:8" s="12" customFormat="1" x14ac:dyDescent="0.25">
      <c r="B1183" s="63" t="s">
        <v>2381</v>
      </c>
      <c r="C1183" s="224">
        <v>683125</v>
      </c>
      <c r="F1183" s="17"/>
      <c r="G1183" s="17"/>
      <c r="H1183" s="17"/>
    </row>
    <row r="1184" spans="2:8" s="12" customFormat="1" x14ac:dyDescent="0.25">
      <c r="B1184" s="63" t="s">
        <v>2382</v>
      </c>
      <c r="C1184" s="224">
        <v>316102947.85000002</v>
      </c>
      <c r="F1184" s="17"/>
      <c r="G1184" s="17"/>
      <c r="H1184" s="17"/>
    </row>
    <row r="1185" spans="2:8" s="12" customFormat="1" x14ac:dyDescent="0.25">
      <c r="B1185" s="63" t="s">
        <v>2083</v>
      </c>
      <c r="C1185" s="224">
        <v>2436206589.96</v>
      </c>
      <c r="F1185" s="17"/>
      <c r="G1185" s="17"/>
      <c r="H1185" s="17"/>
    </row>
    <row r="1186" spans="2:8" s="12" customFormat="1" x14ac:dyDescent="0.25">
      <c r="B1186" s="63" t="s">
        <v>1968</v>
      </c>
      <c r="C1186" s="224">
        <v>172379527.25</v>
      </c>
      <c r="F1186" s="17"/>
      <c r="G1186" s="17"/>
      <c r="H1186" s="17"/>
    </row>
    <row r="1187" spans="2:8" s="12" customFormat="1" x14ac:dyDescent="0.25">
      <c r="B1187" s="63" t="s">
        <v>1908</v>
      </c>
      <c r="C1187" s="224">
        <v>6881546618.1000004</v>
      </c>
      <c r="F1187" s="17"/>
      <c r="G1187" s="17"/>
      <c r="H1187" s="17"/>
    </row>
    <row r="1188" spans="2:8" s="12" customFormat="1" x14ac:dyDescent="0.25">
      <c r="B1188" s="63" t="s">
        <v>2383</v>
      </c>
      <c r="C1188" s="224">
        <v>1358240225.4300001</v>
      </c>
      <c r="F1188" s="17"/>
      <c r="G1188" s="17"/>
      <c r="H1188" s="17"/>
    </row>
    <row r="1189" spans="2:8" s="12" customFormat="1" x14ac:dyDescent="0.25">
      <c r="B1189" s="63" t="s">
        <v>2084</v>
      </c>
      <c r="C1189" s="224">
        <v>237320857.71000001</v>
      </c>
      <c r="F1189" s="17"/>
      <c r="G1189" s="17"/>
      <c r="H1189" s="17"/>
    </row>
    <row r="1190" spans="2:8" s="12" customFormat="1" x14ac:dyDescent="0.25">
      <c r="B1190" s="63" t="s">
        <v>1909</v>
      </c>
      <c r="C1190" s="224">
        <v>1277465637.8399999</v>
      </c>
      <c r="F1190" s="17"/>
      <c r="G1190" s="17"/>
      <c r="H1190" s="17"/>
    </row>
    <row r="1191" spans="2:8" s="12" customFormat="1" x14ac:dyDescent="0.25">
      <c r="B1191" s="63" t="s">
        <v>2384</v>
      </c>
      <c r="C1191" s="224">
        <v>1465353657</v>
      </c>
      <c r="F1191" s="17"/>
      <c r="G1191" s="17"/>
      <c r="H1191" s="17"/>
    </row>
    <row r="1192" spans="2:8" s="12" customFormat="1" x14ac:dyDescent="0.25">
      <c r="B1192" s="63" t="s">
        <v>2385</v>
      </c>
      <c r="C1192" s="224">
        <v>819874235.60000002</v>
      </c>
      <c r="F1192" s="17"/>
      <c r="G1192" s="17"/>
      <c r="H1192" s="17"/>
    </row>
    <row r="1193" spans="2:8" s="12" customFormat="1" x14ac:dyDescent="0.25">
      <c r="B1193" s="63" t="s">
        <v>2386</v>
      </c>
      <c r="C1193" s="224">
        <v>86335264.939999998</v>
      </c>
      <c r="F1193" s="17"/>
      <c r="G1193" s="17"/>
      <c r="H1193" s="17"/>
    </row>
    <row r="1194" spans="2:8" s="12" customFormat="1" x14ac:dyDescent="0.25">
      <c r="B1194" s="63" t="s">
        <v>1910</v>
      </c>
      <c r="C1194" s="224">
        <v>871684277.13</v>
      </c>
      <c r="F1194" s="17"/>
      <c r="G1194" s="17"/>
      <c r="H1194" s="17"/>
    </row>
    <row r="1195" spans="2:8" s="12" customFormat="1" x14ac:dyDescent="0.25">
      <c r="B1195" s="63" t="s">
        <v>1911</v>
      </c>
      <c r="C1195" s="224">
        <v>1923804593.8299999</v>
      </c>
      <c r="F1195" s="17"/>
      <c r="G1195" s="17"/>
      <c r="H1195" s="17"/>
    </row>
    <row r="1196" spans="2:8" s="12" customFormat="1" x14ac:dyDescent="0.25">
      <c r="B1196" s="63" t="s">
        <v>2387</v>
      </c>
      <c r="C1196" s="224">
        <v>83506225.200000003</v>
      </c>
      <c r="F1196" s="17"/>
      <c r="G1196" s="17"/>
      <c r="H1196" s="17"/>
    </row>
    <row r="1197" spans="2:8" s="12" customFormat="1" x14ac:dyDescent="0.25">
      <c r="B1197" s="63" t="s">
        <v>2388</v>
      </c>
      <c r="C1197" s="224">
        <v>97192499.25</v>
      </c>
      <c r="F1197" s="17"/>
      <c r="G1197" s="17"/>
      <c r="H1197" s="17"/>
    </row>
    <row r="1198" spans="2:8" s="12" customFormat="1" x14ac:dyDescent="0.25">
      <c r="B1198" s="63" t="s">
        <v>2389</v>
      </c>
      <c r="C1198" s="224">
        <v>386599782</v>
      </c>
      <c r="F1198" s="17"/>
      <c r="G1198" s="17"/>
      <c r="H1198" s="17"/>
    </row>
    <row r="1199" spans="2:8" s="12" customFormat="1" x14ac:dyDescent="0.25">
      <c r="B1199" s="63" t="s">
        <v>2390</v>
      </c>
      <c r="C1199" s="224">
        <v>194730506.44999999</v>
      </c>
      <c r="F1199" s="17"/>
      <c r="G1199" s="17"/>
      <c r="H1199" s="17"/>
    </row>
    <row r="1200" spans="2:8" s="12" customFormat="1" x14ac:dyDescent="0.25">
      <c r="B1200" s="63" t="s">
        <v>2391</v>
      </c>
      <c r="C1200" s="224">
        <v>681271580.27999997</v>
      </c>
      <c r="F1200" s="17"/>
      <c r="G1200" s="17"/>
      <c r="H1200" s="17"/>
    </row>
    <row r="1201" spans="2:8" s="12" customFormat="1" x14ac:dyDescent="0.25">
      <c r="B1201" s="63" t="s">
        <v>2085</v>
      </c>
      <c r="C1201" s="224">
        <v>180915352.90000001</v>
      </c>
      <c r="F1201" s="17"/>
      <c r="G1201" s="17"/>
      <c r="H1201" s="17"/>
    </row>
    <row r="1202" spans="2:8" s="12" customFormat="1" x14ac:dyDescent="0.25">
      <c r="B1202" s="63" t="s">
        <v>2392</v>
      </c>
      <c r="C1202" s="224">
        <v>1769076476.22</v>
      </c>
      <c r="F1202" s="17"/>
      <c r="G1202" s="17"/>
      <c r="H1202" s="17"/>
    </row>
    <row r="1203" spans="2:8" s="12" customFormat="1" x14ac:dyDescent="0.25">
      <c r="B1203" s="63" t="s">
        <v>2393</v>
      </c>
      <c r="C1203" s="224">
        <v>1591969062.79</v>
      </c>
      <c r="F1203" s="17"/>
      <c r="G1203" s="17"/>
      <c r="H1203" s="17"/>
    </row>
    <row r="1204" spans="2:8" s="12" customFormat="1" x14ac:dyDescent="0.25">
      <c r="B1204" s="63" t="s">
        <v>1932</v>
      </c>
      <c r="C1204" s="224">
        <v>605938630.96000004</v>
      </c>
      <c r="F1204" s="17"/>
      <c r="G1204" s="17"/>
      <c r="H1204" s="17"/>
    </row>
    <row r="1205" spans="2:8" s="12" customFormat="1" x14ac:dyDescent="0.25">
      <c r="B1205" s="63" t="s">
        <v>1912</v>
      </c>
      <c r="C1205" s="224">
        <v>2681169475.4000001</v>
      </c>
      <c r="F1205" s="17"/>
      <c r="G1205" s="17"/>
      <c r="H1205" s="17"/>
    </row>
    <row r="1206" spans="2:8" s="12" customFormat="1" x14ac:dyDescent="0.25">
      <c r="B1206" s="63" t="s">
        <v>2394</v>
      </c>
      <c r="C1206" s="224">
        <v>986400215.30999994</v>
      </c>
      <c r="F1206" s="17"/>
      <c r="G1206" s="17"/>
      <c r="H1206" s="17"/>
    </row>
    <row r="1207" spans="2:8" s="12" customFormat="1" x14ac:dyDescent="0.25">
      <c r="B1207" s="63" t="s">
        <v>1913</v>
      </c>
      <c r="C1207" s="224">
        <v>1271411520.24</v>
      </c>
      <c r="F1207" s="17"/>
      <c r="G1207" s="17"/>
      <c r="H1207" s="17"/>
    </row>
    <row r="1208" spans="2:8" s="12" customFormat="1" x14ac:dyDescent="0.25">
      <c r="B1208" s="63" t="s">
        <v>2395</v>
      </c>
      <c r="C1208" s="224">
        <v>132809940.20999999</v>
      </c>
      <c r="F1208" s="17"/>
      <c r="G1208" s="17"/>
      <c r="H1208" s="17"/>
    </row>
    <row r="1209" spans="2:8" s="12" customFormat="1" x14ac:dyDescent="0.25">
      <c r="B1209" s="63" t="s">
        <v>2396</v>
      </c>
      <c r="C1209" s="224">
        <v>11951030</v>
      </c>
      <c r="F1209" s="17"/>
      <c r="G1209" s="17"/>
      <c r="H1209" s="17"/>
    </row>
    <row r="1210" spans="2:8" s="12" customFormat="1" x14ac:dyDescent="0.25">
      <c r="B1210" s="63" t="s">
        <v>1993</v>
      </c>
      <c r="C1210" s="224">
        <v>1292829546.5599999</v>
      </c>
      <c r="F1210" s="17"/>
      <c r="G1210" s="17"/>
      <c r="H1210" s="17"/>
    </row>
    <row r="1211" spans="2:8" s="12" customFormat="1" x14ac:dyDescent="0.25">
      <c r="B1211" s="63" t="s">
        <v>2397</v>
      </c>
      <c r="C1211" s="224">
        <v>203291956.63999999</v>
      </c>
      <c r="F1211" s="17"/>
      <c r="G1211" s="17"/>
      <c r="H1211" s="17"/>
    </row>
    <row r="1212" spans="2:8" s="12" customFormat="1" x14ac:dyDescent="0.25">
      <c r="B1212" s="63" t="s">
        <v>1994</v>
      </c>
      <c r="C1212" s="224">
        <v>62889062.130000003</v>
      </c>
      <c r="F1212" s="17"/>
      <c r="G1212" s="17"/>
      <c r="H1212" s="17"/>
    </row>
    <row r="1213" spans="2:8" s="12" customFormat="1" x14ac:dyDescent="0.25">
      <c r="B1213" s="63" t="s">
        <v>2086</v>
      </c>
      <c r="C1213" s="224">
        <v>27217215.280000001</v>
      </c>
      <c r="F1213" s="17"/>
      <c r="G1213" s="17"/>
      <c r="H1213" s="17"/>
    </row>
    <row r="1214" spans="2:8" s="12" customFormat="1" x14ac:dyDescent="0.25">
      <c r="B1214" s="63" t="s">
        <v>2087</v>
      </c>
      <c r="C1214" s="224">
        <v>3460519847.4000001</v>
      </c>
      <c r="F1214" s="17"/>
      <c r="G1214" s="17"/>
      <c r="H1214" s="17"/>
    </row>
    <row r="1215" spans="2:8" s="12" customFormat="1" x14ac:dyDescent="0.25">
      <c r="B1215" s="63" t="s">
        <v>2398</v>
      </c>
      <c r="C1215" s="224">
        <v>367540961.45999998</v>
      </c>
      <c r="F1215" s="17"/>
      <c r="G1215" s="17"/>
      <c r="H1215" s="17"/>
    </row>
    <row r="1216" spans="2:8" s="12" customFormat="1" x14ac:dyDescent="0.25">
      <c r="B1216" s="63" t="s">
        <v>1914</v>
      </c>
      <c r="C1216" s="224">
        <v>1019144691.6900001</v>
      </c>
      <c r="F1216" s="17"/>
      <c r="G1216" s="17"/>
      <c r="H1216" s="17"/>
    </row>
    <row r="1217" spans="2:8" s="12" customFormat="1" x14ac:dyDescent="0.25">
      <c r="B1217" s="63" t="s">
        <v>2399</v>
      </c>
      <c r="C1217" s="224">
        <v>520448039.51999998</v>
      </c>
      <c r="F1217" s="17"/>
      <c r="G1217" s="17"/>
      <c r="H1217" s="17"/>
    </row>
    <row r="1218" spans="2:8" s="12" customFormat="1" x14ac:dyDescent="0.25">
      <c r="B1218" s="63" t="s">
        <v>2400</v>
      </c>
      <c r="C1218" s="224">
        <v>1089486762.2</v>
      </c>
      <c r="F1218" s="17"/>
      <c r="G1218" s="17"/>
      <c r="H1218" s="17"/>
    </row>
    <row r="1219" spans="2:8" s="12" customFormat="1" x14ac:dyDescent="0.25">
      <c r="B1219" s="63" t="s">
        <v>2401</v>
      </c>
      <c r="C1219" s="224">
        <v>34377487.530000001</v>
      </c>
      <c r="F1219" s="17"/>
      <c r="G1219" s="17"/>
      <c r="H1219" s="17"/>
    </row>
    <row r="1220" spans="2:8" s="12" customFormat="1" x14ac:dyDescent="0.25">
      <c r="B1220" s="63" t="s">
        <v>2402</v>
      </c>
      <c r="C1220" s="224">
        <v>219838281.03999999</v>
      </c>
      <c r="F1220" s="17"/>
      <c r="G1220" s="17"/>
      <c r="H1220" s="17"/>
    </row>
    <row r="1221" spans="2:8" s="12" customFormat="1" x14ac:dyDescent="0.25">
      <c r="B1221" s="63" t="s">
        <v>2403</v>
      </c>
      <c r="C1221" s="224">
        <v>171541718.88</v>
      </c>
      <c r="F1221" s="17"/>
      <c r="G1221" s="17"/>
      <c r="H1221" s="17"/>
    </row>
    <row r="1222" spans="2:8" s="12" customFormat="1" x14ac:dyDescent="0.25">
      <c r="B1222" s="63" t="s">
        <v>2404</v>
      </c>
      <c r="C1222" s="224">
        <v>333364002.30000001</v>
      </c>
      <c r="F1222" s="17"/>
      <c r="G1222" s="17"/>
      <c r="H1222" s="17"/>
    </row>
    <row r="1223" spans="2:8" s="12" customFormat="1" x14ac:dyDescent="0.25">
      <c r="B1223" s="63" t="s">
        <v>2405</v>
      </c>
      <c r="C1223" s="224">
        <v>347713144.31999999</v>
      </c>
      <c r="F1223" s="17"/>
      <c r="G1223" s="17"/>
      <c r="H1223" s="17"/>
    </row>
    <row r="1224" spans="2:8" s="12" customFormat="1" x14ac:dyDescent="0.25">
      <c r="B1224" s="63" t="s">
        <v>1915</v>
      </c>
      <c r="C1224" s="224">
        <v>89552945.030000001</v>
      </c>
      <c r="F1224" s="17"/>
      <c r="G1224" s="17"/>
      <c r="H1224" s="17"/>
    </row>
    <row r="1225" spans="2:8" s="12" customFormat="1" x14ac:dyDescent="0.25">
      <c r="B1225" s="63" t="s">
        <v>2406</v>
      </c>
      <c r="C1225" s="224">
        <v>324111518.72000003</v>
      </c>
      <c r="F1225" s="17"/>
      <c r="G1225" s="17"/>
      <c r="H1225" s="17"/>
    </row>
    <row r="1226" spans="2:8" s="12" customFormat="1" x14ac:dyDescent="0.25">
      <c r="B1226" s="63" t="s">
        <v>2407</v>
      </c>
      <c r="C1226" s="224">
        <v>388447703.82999998</v>
      </c>
      <c r="F1226" s="17"/>
      <c r="G1226" s="17"/>
      <c r="H1226" s="17"/>
    </row>
    <row r="1227" spans="2:8" s="12" customFormat="1" x14ac:dyDescent="0.25">
      <c r="B1227" s="63" t="s">
        <v>2408</v>
      </c>
      <c r="C1227" s="224">
        <v>941650860.70000005</v>
      </c>
      <c r="F1227" s="17"/>
      <c r="G1227" s="17"/>
      <c r="H1227" s="17"/>
    </row>
    <row r="1228" spans="2:8" s="12" customFormat="1" x14ac:dyDescent="0.25">
      <c r="B1228" s="63" t="s">
        <v>2409</v>
      </c>
      <c r="C1228" s="224">
        <v>1104906644.6400001</v>
      </c>
      <c r="F1228" s="17"/>
      <c r="G1228" s="17"/>
      <c r="H1228" s="17"/>
    </row>
    <row r="1229" spans="2:8" s="12" customFormat="1" x14ac:dyDescent="0.25">
      <c r="B1229" s="63" t="s">
        <v>2410</v>
      </c>
      <c r="C1229" s="224">
        <v>559223441.41999996</v>
      </c>
      <c r="F1229" s="17"/>
      <c r="G1229" s="17"/>
      <c r="H1229" s="17"/>
    </row>
    <row r="1230" spans="2:8" s="12" customFormat="1" x14ac:dyDescent="0.25">
      <c r="B1230" s="63" t="s">
        <v>2411</v>
      </c>
      <c r="C1230" s="224">
        <v>1210145541.1800001</v>
      </c>
      <c r="F1230" s="17"/>
      <c r="G1230" s="17"/>
      <c r="H1230" s="17"/>
    </row>
    <row r="1231" spans="2:8" s="12" customFormat="1" x14ac:dyDescent="0.25">
      <c r="B1231" s="63" t="s">
        <v>2412</v>
      </c>
      <c r="C1231" s="224">
        <v>773511512.85000002</v>
      </c>
      <c r="F1231" s="17"/>
      <c r="G1231" s="17"/>
      <c r="H1231" s="17"/>
    </row>
    <row r="1232" spans="2:8" s="12" customFormat="1" x14ac:dyDescent="0.25">
      <c r="B1232" s="63" t="s">
        <v>2088</v>
      </c>
      <c r="C1232" s="224">
        <v>539393628.75</v>
      </c>
      <c r="F1232" s="17"/>
      <c r="G1232" s="17"/>
      <c r="H1232" s="17"/>
    </row>
    <row r="1233" spans="2:8" s="12" customFormat="1" x14ac:dyDescent="0.25">
      <c r="B1233" s="63" t="s">
        <v>2413</v>
      </c>
      <c r="C1233" s="224">
        <v>462636336.88999999</v>
      </c>
      <c r="F1233" s="17"/>
      <c r="G1233" s="17"/>
      <c r="H1233" s="17"/>
    </row>
    <row r="1234" spans="2:8" s="12" customFormat="1" x14ac:dyDescent="0.25">
      <c r="B1234" s="63" t="s">
        <v>1471</v>
      </c>
      <c r="C1234" s="224">
        <v>135923190.87</v>
      </c>
      <c r="F1234" s="17"/>
      <c r="G1234" s="17"/>
      <c r="H1234" s="17"/>
    </row>
    <row r="1235" spans="2:8" s="12" customFormat="1" x14ac:dyDescent="0.25">
      <c r="B1235" s="63" t="s">
        <v>2414</v>
      </c>
      <c r="C1235" s="224">
        <v>753990994.59000003</v>
      </c>
      <c r="F1235" s="17"/>
      <c r="G1235" s="17"/>
      <c r="H1235" s="17"/>
    </row>
    <row r="1236" spans="2:8" s="12" customFormat="1" x14ac:dyDescent="0.25">
      <c r="B1236" s="63" t="s">
        <v>2415</v>
      </c>
      <c r="C1236" s="224">
        <v>520254</v>
      </c>
      <c r="F1236" s="17"/>
      <c r="G1236" s="17"/>
      <c r="H1236" s="17"/>
    </row>
    <row r="1237" spans="2:8" s="12" customFormat="1" x14ac:dyDescent="0.25">
      <c r="B1237" s="63" t="s">
        <v>2416</v>
      </c>
      <c r="C1237" s="224">
        <v>298648990.07999998</v>
      </c>
      <c r="F1237" s="17"/>
      <c r="G1237" s="17"/>
      <c r="H1237" s="17"/>
    </row>
    <row r="1238" spans="2:8" s="12" customFormat="1" x14ac:dyDescent="0.25">
      <c r="B1238" s="63" t="s">
        <v>2417</v>
      </c>
      <c r="C1238" s="224">
        <v>1307285901.3</v>
      </c>
      <c r="F1238" s="17"/>
      <c r="G1238" s="17"/>
      <c r="H1238" s="17"/>
    </row>
    <row r="1239" spans="2:8" s="12" customFormat="1" x14ac:dyDescent="0.25">
      <c r="B1239" s="63" t="s">
        <v>2418</v>
      </c>
      <c r="C1239" s="224">
        <v>32073450.129999999</v>
      </c>
      <c r="F1239" s="17"/>
      <c r="G1239" s="17"/>
      <c r="H1239" s="17"/>
    </row>
    <row r="1240" spans="2:8" s="12" customFormat="1" x14ac:dyDescent="0.25">
      <c r="B1240" s="63" t="s">
        <v>2419</v>
      </c>
      <c r="C1240" s="224">
        <v>50136612.890000001</v>
      </c>
      <c r="F1240" s="17"/>
      <c r="G1240" s="17"/>
      <c r="H1240" s="17"/>
    </row>
    <row r="1241" spans="2:8" s="12" customFormat="1" x14ac:dyDescent="0.25">
      <c r="B1241" s="63" t="s">
        <v>2420</v>
      </c>
      <c r="C1241" s="224">
        <v>445448964.54000002</v>
      </c>
      <c r="F1241" s="17"/>
      <c r="G1241" s="17"/>
      <c r="H1241" s="17"/>
    </row>
    <row r="1242" spans="2:8" s="12" customFormat="1" x14ac:dyDescent="0.25">
      <c r="B1242" s="63" t="s">
        <v>2421</v>
      </c>
      <c r="C1242" s="224">
        <v>717558124.25999999</v>
      </c>
      <c r="F1242" s="17"/>
      <c r="G1242" s="17"/>
      <c r="H1242" s="17"/>
    </row>
    <row r="1243" spans="2:8" s="12" customFormat="1" x14ac:dyDescent="0.25">
      <c r="B1243" s="63" t="s">
        <v>2422</v>
      </c>
      <c r="C1243" s="224">
        <v>2046134812.4400001</v>
      </c>
      <c r="F1243" s="17"/>
      <c r="G1243" s="17"/>
      <c r="H1243" s="17"/>
    </row>
    <row r="1244" spans="2:8" s="12" customFormat="1" x14ac:dyDescent="0.25">
      <c r="B1244" s="63" t="s">
        <v>2089</v>
      </c>
      <c r="C1244" s="224">
        <v>484098116.75999999</v>
      </c>
      <c r="F1244" s="17"/>
      <c r="G1244" s="17"/>
      <c r="H1244" s="17"/>
    </row>
    <row r="1245" spans="2:8" s="12" customFormat="1" x14ac:dyDescent="0.25">
      <c r="B1245" s="63" t="s">
        <v>1472</v>
      </c>
      <c r="C1245" s="224">
        <v>1299620997.5999999</v>
      </c>
      <c r="F1245" s="17"/>
      <c r="G1245" s="17"/>
      <c r="H1245" s="17"/>
    </row>
    <row r="1246" spans="2:8" s="12" customFormat="1" x14ac:dyDescent="0.25">
      <c r="B1246" s="63" t="s">
        <v>2423</v>
      </c>
      <c r="C1246" s="224">
        <v>47521401.439999998</v>
      </c>
      <c r="F1246" s="17"/>
      <c r="G1246" s="17"/>
      <c r="H1246" s="17"/>
    </row>
    <row r="1247" spans="2:8" s="12" customFormat="1" x14ac:dyDescent="0.25">
      <c r="B1247" s="63" t="s">
        <v>2424</v>
      </c>
      <c r="C1247" s="224">
        <v>909150446.75</v>
      </c>
      <c r="F1247" s="17"/>
      <c r="G1247" s="17"/>
      <c r="H1247" s="17"/>
    </row>
    <row r="1248" spans="2:8" s="12" customFormat="1" x14ac:dyDescent="0.25">
      <c r="B1248" s="63" t="s">
        <v>2425</v>
      </c>
      <c r="C1248" s="224">
        <v>1354467959.5999999</v>
      </c>
      <c r="F1248" s="17"/>
      <c r="G1248" s="17"/>
      <c r="H1248" s="17"/>
    </row>
    <row r="1249" spans="2:8" s="12" customFormat="1" x14ac:dyDescent="0.25">
      <c r="B1249" s="63" t="s">
        <v>1916</v>
      </c>
      <c r="C1249" s="224">
        <v>6036165409.5200005</v>
      </c>
      <c r="F1249" s="17"/>
      <c r="G1249" s="17"/>
      <c r="H1249" s="17"/>
    </row>
    <row r="1250" spans="2:8" s="12" customFormat="1" x14ac:dyDescent="0.25">
      <c r="B1250" s="63" t="s">
        <v>2426</v>
      </c>
      <c r="C1250" s="224">
        <v>938522498.53999996</v>
      </c>
      <c r="F1250" s="17"/>
      <c r="G1250" s="17"/>
      <c r="H1250" s="17"/>
    </row>
    <row r="1251" spans="2:8" s="12" customFormat="1" x14ac:dyDescent="0.25">
      <c r="B1251" s="63" t="s">
        <v>1917</v>
      </c>
      <c r="C1251" s="224">
        <v>671046432.32000005</v>
      </c>
      <c r="F1251" s="17"/>
      <c r="G1251" s="17"/>
      <c r="H1251" s="17"/>
    </row>
    <row r="1252" spans="2:8" s="12" customFormat="1" x14ac:dyDescent="0.25">
      <c r="B1252" s="63" t="s">
        <v>2427</v>
      </c>
      <c r="C1252" s="224">
        <v>1368936142.27</v>
      </c>
      <c r="F1252" s="17"/>
      <c r="G1252" s="17"/>
      <c r="H1252" s="17"/>
    </row>
    <row r="1253" spans="2:8" s="12" customFormat="1" x14ac:dyDescent="0.25">
      <c r="B1253" s="63" t="s">
        <v>2428</v>
      </c>
      <c r="C1253" s="224">
        <v>812676963.41999996</v>
      </c>
      <c r="F1253" s="17"/>
      <c r="G1253" s="17"/>
      <c r="H1253" s="17"/>
    </row>
    <row r="1254" spans="2:8" s="12" customFormat="1" x14ac:dyDescent="0.25">
      <c r="B1254" s="63" t="s">
        <v>2429</v>
      </c>
      <c r="C1254" s="224">
        <v>164831760.08000001</v>
      </c>
      <c r="F1254" s="17"/>
      <c r="G1254" s="17"/>
      <c r="H1254" s="17"/>
    </row>
    <row r="1255" spans="2:8" s="12" customFormat="1" x14ac:dyDescent="0.25">
      <c r="B1255" s="63" t="s">
        <v>2430</v>
      </c>
      <c r="C1255" s="224">
        <v>254845555.68000001</v>
      </c>
      <c r="F1255" s="17"/>
      <c r="G1255" s="17"/>
      <c r="H1255" s="17"/>
    </row>
    <row r="1256" spans="2:8" s="12" customFormat="1" x14ac:dyDescent="0.25">
      <c r="B1256" s="63" t="s">
        <v>952</v>
      </c>
      <c r="C1256" s="224">
        <v>2099111383.3800001</v>
      </c>
      <c r="F1256" s="17"/>
      <c r="G1256" s="17"/>
      <c r="H1256" s="17"/>
    </row>
    <row r="1257" spans="2:8" s="12" customFormat="1" x14ac:dyDescent="0.25">
      <c r="B1257" s="63" t="s">
        <v>2431</v>
      </c>
      <c r="C1257" s="224">
        <v>1278603195.5999999</v>
      </c>
      <c r="F1257" s="17"/>
      <c r="G1257" s="17"/>
      <c r="H1257" s="17"/>
    </row>
    <row r="1258" spans="2:8" s="12" customFormat="1" x14ac:dyDescent="0.25">
      <c r="B1258" s="63" t="s">
        <v>2432</v>
      </c>
      <c r="C1258" s="224">
        <v>163291311.19</v>
      </c>
      <c r="F1258" s="17"/>
      <c r="G1258" s="17"/>
      <c r="H1258" s="17"/>
    </row>
    <row r="1259" spans="2:8" s="12" customFormat="1" x14ac:dyDescent="0.25">
      <c r="B1259" s="63" t="s">
        <v>2433</v>
      </c>
      <c r="C1259" s="224">
        <v>123291748.2</v>
      </c>
      <c r="F1259" s="17"/>
      <c r="G1259" s="17"/>
      <c r="H1259" s="17"/>
    </row>
    <row r="1260" spans="2:8" s="12" customFormat="1" x14ac:dyDescent="0.25">
      <c r="B1260" s="63" t="s">
        <v>2434</v>
      </c>
      <c r="C1260" s="224">
        <v>137662096.90000001</v>
      </c>
      <c r="F1260" s="17"/>
      <c r="G1260" s="17"/>
      <c r="H1260" s="17"/>
    </row>
    <row r="1261" spans="2:8" s="12" customFormat="1" x14ac:dyDescent="0.25">
      <c r="B1261" s="63" t="s">
        <v>2435</v>
      </c>
      <c r="C1261" s="224">
        <v>3443715</v>
      </c>
      <c r="F1261" s="17"/>
      <c r="G1261" s="17"/>
      <c r="H1261" s="17"/>
    </row>
    <row r="1262" spans="2:8" s="12" customFormat="1" x14ac:dyDescent="0.25">
      <c r="B1262" s="63" t="s">
        <v>2436</v>
      </c>
      <c r="C1262" s="224">
        <v>234204975</v>
      </c>
      <c r="F1262" s="17"/>
      <c r="G1262" s="17"/>
      <c r="H1262" s="17"/>
    </row>
    <row r="1263" spans="2:8" s="12" customFormat="1" x14ac:dyDescent="0.25">
      <c r="B1263" s="63" t="s">
        <v>1918</v>
      </c>
      <c r="C1263" s="224">
        <v>1200056488.6900001</v>
      </c>
      <c r="F1263" s="17"/>
      <c r="G1263" s="17"/>
      <c r="H1263" s="17"/>
    </row>
    <row r="1264" spans="2:8" s="12" customFormat="1" x14ac:dyDescent="0.25">
      <c r="B1264" s="63" t="s">
        <v>2437</v>
      </c>
      <c r="C1264" s="224">
        <v>211304317.02000001</v>
      </c>
      <c r="F1264" s="17"/>
      <c r="G1264" s="17"/>
      <c r="H1264" s="17"/>
    </row>
    <row r="1265" spans="2:8" s="12" customFormat="1" x14ac:dyDescent="0.25">
      <c r="B1265" s="63" t="s">
        <v>2090</v>
      </c>
      <c r="C1265" s="224">
        <v>1038345496.63</v>
      </c>
      <c r="F1265" s="17"/>
      <c r="G1265" s="17"/>
      <c r="H1265" s="17"/>
    </row>
    <row r="1266" spans="2:8" s="12" customFormat="1" x14ac:dyDescent="0.25">
      <c r="B1266" s="63" t="s">
        <v>2091</v>
      </c>
      <c r="C1266" s="224">
        <v>2402899637.3499999</v>
      </c>
      <c r="F1266" s="17"/>
      <c r="G1266" s="17"/>
      <c r="H1266" s="17"/>
    </row>
    <row r="1267" spans="2:8" s="12" customFormat="1" x14ac:dyDescent="0.25">
      <c r="B1267" s="63" t="s">
        <v>2092</v>
      </c>
      <c r="C1267" s="224">
        <v>1073731167.3</v>
      </c>
      <c r="F1267" s="17"/>
      <c r="G1267" s="17"/>
      <c r="H1267" s="17"/>
    </row>
    <row r="1268" spans="2:8" s="12" customFormat="1" x14ac:dyDescent="0.25">
      <c r="B1268" s="63" t="s">
        <v>1919</v>
      </c>
      <c r="C1268" s="224">
        <v>49568370.539999999</v>
      </c>
      <c r="F1268" s="17"/>
      <c r="G1268" s="17"/>
      <c r="H1268" s="17"/>
    </row>
    <row r="1269" spans="2:8" s="12" customFormat="1" x14ac:dyDescent="0.25">
      <c r="B1269" s="63" t="s">
        <v>2438</v>
      </c>
      <c r="C1269" s="224">
        <v>557327831.98000002</v>
      </c>
      <c r="F1269" s="17"/>
      <c r="G1269" s="17"/>
      <c r="H1269" s="17"/>
    </row>
    <row r="1270" spans="2:8" s="12" customFormat="1" x14ac:dyDescent="0.25">
      <c r="B1270" s="63" t="s">
        <v>1920</v>
      </c>
      <c r="C1270" s="224">
        <v>1332882677.1900001</v>
      </c>
      <c r="F1270" s="17"/>
      <c r="G1270" s="17"/>
      <c r="H1270" s="17"/>
    </row>
    <row r="1271" spans="2:8" s="12" customFormat="1" x14ac:dyDescent="0.25">
      <c r="B1271" s="63" t="s">
        <v>2439</v>
      </c>
      <c r="C1271" s="224">
        <v>118851775.45999999</v>
      </c>
      <c r="F1271" s="17"/>
      <c r="G1271" s="17"/>
      <c r="H1271" s="17"/>
    </row>
    <row r="1272" spans="2:8" s="12" customFormat="1" x14ac:dyDescent="0.25">
      <c r="B1272" s="63" t="s">
        <v>2440</v>
      </c>
      <c r="C1272" s="224">
        <v>1164932490.3199999</v>
      </c>
      <c r="F1272" s="17"/>
      <c r="G1272" s="17"/>
      <c r="H1272" s="17"/>
    </row>
    <row r="1273" spans="2:8" s="12" customFormat="1" x14ac:dyDescent="0.25">
      <c r="B1273" s="63" t="s">
        <v>2441</v>
      </c>
      <c r="C1273" s="224">
        <v>470047109.70999998</v>
      </c>
      <c r="F1273" s="17"/>
      <c r="G1273" s="17"/>
      <c r="H1273" s="17"/>
    </row>
    <row r="1274" spans="2:8" s="12" customFormat="1" x14ac:dyDescent="0.25">
      <c r="B1274" s="63" t="s">
        <v>1921</v>
      </c>
      <c r="C1274" s="224">
        <v>725545428.75999999</v>
      </c>
      <c r="F1274" s="17"/>
      <c r="G1274" s="17"/>
      <c r="H1274" s="17"/>
    </row>
    <row r="1275" spans="2:8" s="12" customFormat="1" x14ac:dyDescent="0.25">
      <c r="B1275" s="63" t="s">
        <v>2093</v>
      </c>
      <c r="C1275" s="224">
        <v>736727817.70000005</v>
      </c>
      <c r="F1275" s="17"/>
      <c r="G1275" s="17"/>
      <c r="H1275" s="17"/>
    </row>
    <row r="1276" spans="2:8" s="12" customFormat="1" x14ac:dyDescent="0.25">
      <c r="B1276" s="63" t="s">
        <v>2094</v>
      </c>
      <c r="C1276" s="224">
        <v>1059188969.41</v>
      </c>
      <c r="F1276" s="17"/>
      <c r="G1276" s="17"/>
      <c r="H1276" s="17"/>
    </row>
    <row r="1277" spans="2:8" s="12" customFormat="1" x14ac:dyDescent="0.25">
      <c r="B1277" s="63" t="s">
        <v>2442</v>
      </c>
      <c r="C1277" s="224">
        <v>2442615647.3600001</v>
      </c>
      <c r="F1277" s="17"/>
      <c r="G1277" s="17"/>
      <c r="H1277" s="17"/>
    </row>
    <row r="1278" spans="2:8" s="12" customFormat="1" x14ac:dyDescent="0.25">
      <c r="B1278" s="63" t="s">
        <v>2443</v>
      </c>
      <c r="C1278" s="224">
        <v>2202650896</v>
      </c>
      <c r="F1278" s="17"/>
      <c r="G1278" s="17"/>
      <c r="H1278" s="17"/>
    </row>
    <row r="1279" spans="2:8" s="12" customFormat="1" x14ac:dyDescent="0.25">
      <c r="B1279" s="63" t="s">
        <v>2444</v>
      </c>
      <c r="C1279" s="224">
        <v>73553490.659999996</v>
      </c>
      <c r="F1279" s="17"/>
      <c r="G1279" s="17"/>
      <c r="H1279" s="17"/>
    </row>
    <row r="1280" spans="2:8" s="12" customFormat="1" x14ac:dyDescent="0.25">
      <c r="B1280" s="63" t="s">
        <v>2445</v>
      </c>
      <c r="C1280" s="224">
        <v>3482549.85</v>
      </c>
      <c r="F1280" s="17"/>
      <c r="G1280" s="17"/>
      <c r="H1280" s="17"/>
    </row>
    <row r="1281" spans="2:8" s="12" customFormat="1" x14ac:dyDescent="0.25">
      <c r="B1281" s="63" t="s">
        <v>2446</v>
      </c>
      <c r="C1281" s="224">
        <v>442424238.60000002</v>
      </c>
      <c r="F1281" s="17"/>
      <c r="G1281" s="17"/>
      <c r="H1281" s="17"/>
    </row>
    <row r="1282" spans="2:8" s="12" customFormat="1" x14ac:dyDescent="0.25">
      <c r="B1282" s="63" t="s">
        <v>2447</v>
      </c>
      <c r="C1282" s="224">
        <v>812182261.13999999</v>
      </c>
      <c r="F1282" s="17"/>
      <c r="G1282" s="17"/>
      <c r="H1282" s="17"/>
    </row>
    <row r="1283" spans="2:8" s="12" customFormat="1" x14ac:dyDescent="0.25">
      <c r="C1283" s="228">
        <f>SUM(C1038:C1282)</f>
        <v>135897626306.11002</v>
      </c>
      <c r="F1283" s="17"/>
      <c r="G1283" s="17"/>
      <c r="H1283" s="17"/>
    </row>
    <row r="1285" spans="2:8" s="12" customFormat="1" x14ac:dyDescent="0.25">
      <c r="B1285" s="64" t="s">
        <v>190</v>
      </c>
      <c r="C1285" s="7" t="s">
        <v>191</v>
      </c>
      <c r="F1285" s="17"/>
      <c r="G1285" s="17"/>
      <c r="H1285" s="17"/>
    </row>
    <row r="1286" spans="2:8" s="12" customFormat="1" x14ac:dyDescent="0.25">
      <c r="B1286" s="63" t="s">
        <v>2220</v>
      </c>
      <c r="C1286" s="224">
        <v>3269178.98</v>
      </c>
      <c r="F1286" s="17"/>
      <c r="G1286" s="17"/>
      <c r="H1286" s="17"/>
    </row>
    <row r="1287" spans="2:8" s="12" customFormat="1" x14ac:dyDescent="0.25">
      <c r="B1287" s="63" t="s">
        <v>2061</v>
      </c>
      <c r="C1287" s="224">
        <v>16611141.58</v>
      </c>
      <c r="F1287" s="17"/>
      <c r="G1287" s="17"/>
      <c r="H1287" s="17"/>
    </row>
    <row r="1288" spans="2:8" s="12" customFormat="1" x14ac:dyDescent="0.25">
      <c r="B1288" s="63" t="s">
        <v>2221</v>
      </c>
      <c r="C1288" s="224">
        <v>20035505.34</v>
      </c>
      <c r="F1288" s="17"/>
      <c r="G1288" s="17"/>
      <c r="H1288" s="17"/>
    </row>
    <row r="1289" spans="2:8" s="12" customFormat="1" x14ac:dyDescent="0.25">
      <c r="B1289" s="63" t="s">
        <v>1984</v>
      </c>
      <c r="C1289" s="224">
        <v>181135645</v>
      </c>
      <c r="F1289" s="17"/>
      <c r="G1289" s="17"/>
      <c r="H1289" s="17"/>
    </row>
    <row r="1290" spans="2:8" s="12" customFormat="1" x14ac:dyDescent="0.25">
      <c r="B1290" s="63" t="s">
        <v>2222</v>
      </c>
      <c r="C1290" s="224">
        <v>23732244.460000001</v>
      </c>
      <c r="F1290" s="17"/>
      <c r="G1290" s="17"/>
      <c r="H1290" s="17"/>
    </row>
    <row r="1291" spans="2:8" s="12" customFormat="1" x14ac:dyDescent="0.25">
      <c r="B1291" s="63" t="s">
        <v>1885</v>
      </c>
      <c r="C1291" s="224">
        <v>19035103.09</v>
      </c>
      <c r="F1291" s="17"/>
      <c r="G1291" s="17"/>
      <c r="H1291" s="17"/>
    </row>
    <row r="1292" spans="2:8" s="12" customFormat="1" x14ac:dyDescent="0.25">
      <c r="B1292" s="63" t="s">
        <v>2223</v>
      </c>
      <c r="C1292" s="224">
        <v>19550683.07</v>
      </c>
      <c r="F1292" s="17"/>
      <c r="G1292" s="17"/>
      <c r="H1292" s="17"/>
    </row>
    <row r="1293" spans="2:8" s="12" customFormat="1" x14ac:dyDescent="0.25">
      <c r="B1293" s="63" t="s">
        <v>2331</v>
      </c>
      <c r="C1293" s="224">
        <v>45147570</v>
      </c>
      <c r="F1293" s="17"/>
      <c r="G1293" s="17"/>
      <c r="H1293" s="17"/>
    </row>
    <row r="1294" spans="2:8" s="12" customFormat="1" x14ac:dyDescent="0.25">
      <c r="B1294" s="63" t="s">
        <v>2224</v>
      </c>
      <c r="C1294" s="224">
        <v>322462013.39999998</v>
      </c>
      <c r="F1294" s="17"/>
      <c r="G1294" s="17"/>
      <c r="H1294" s="17"/>
    </row>
    <row r="1295" spans="2:8" s="12" customFormat="1" x14ac:dyDescent="0.25">
      <c r="B1295" s="63" t="s">
        <v>1985</v>
      </c>
      <c r="C1295" s="224">
        <v>27282016.800000001</v>
      </c>
      <c r="F1295" s="17"/>
      <c r="G1295" s="17"/>
      <c r="H1295" s="17"/>
    </row>
    <row r="1296" spans="2:8" s="12" customFormat="1" x14ac:dyDescent="0.25">
      <c r="B1296" s="63" t="s">
        <v>1857</v>
      </c>
      <c r="C1296" s="224">
        <v>74069807.909999996</v>
      </c>
      <c r="F1296" s="17"/>
      <c r="G1296" s="17"/>
      <c r="H1296" s="17"/>
    </row>
    <row r="1297" spans="2:8" s="12" customFormat="1" x14ac:dyDescent="0.25">
      <c r="B1297" s="63" t="s">
        <v>2226</v>
      </c>
      <c r="C1297" s="224">
        <v>1777421.47</v>
      </c>
      <c r="F1297" s="17"/>
      <c r="G1297" s="17"/>
      <c r="H1297" s="17"/>
    </row>
    <row r="1298" spans="2:8" s="12" customFormat="1" x14ac:dyDescent="0.25">
      <c r="B1298" s="63" t="s">
        <v>1886</v>
      </c>
      <c r="C1298" s="224">
        <v>17816257.670000002</v>
      </c>
      <c r="F1298" s="17"/>
      <c r="G1298" s="17"/>
      <c r="H1298" s="17"/>
    </row>
    <row r="1299" spans="2:8" s="12" customFormat="1" x14ac:dyDescent="0.25">
      <c r="B1299" s="63" t="s">
        <v>1887</v>
      </c>
      <c r="C1299" s="224">
        <v>9445026.9399999995</v>
      </c>
      <c r="F1299" s="17"/>
      <c r="G1299" s="17"/>
      <c r="H1299" s="17"/>
    </row>
    <row r="1300" spans="2:8" s="12" customFormat="1" x14ac:dyDescent="0.25">
      <c r="B1300" s="63" t="s">
        <v>2231</v>
      </c>
      <c r="C1300" s="224">
        <v>84581356.700000003</v>
      </c>
      <c r="F1300" s="17"/>
      <c r="G1300" s="17"/>
      <c r="H1300" s="17"/>
    </row>
    <row r="1301" spans="2:8" s="12" customFormat="1" x14ac:dyDescent="0.25">
      <c r="B1301" s="63" t="s">
        <v>1465</v>
      </c>
      <c r="C1301" s="224">
        <v>785627.56</v>
      </c>
      <c r="F1301" s="17"/>
      <c r="G1301" s="17"/>
      <c r="H1301" s="17"/>
    </row>
    <row r="1302" spans="2:8" s="12" customFormat="1" x14ac:dyDescent="0.25">
      <c r="B1302" s="63" t="s">
        <v>2233</v>
      </c>
      <c r="C1302" s="224">
        <v>105737240.29000001</v>
      </c>
      <c r="F1302" s="17"/>
      <c r="G1302" s="17"/>
      <c r="H1302" s="17"/>
    </row>
    <row r="1303" spans="2:8" s="12" customFormat="1" x14ac:dyDescent="0.25">
      <c r="B1303" s="63" t="s">
        <v>2236</v>
      </c>
      <c r="C1303" s="224">
        <v>15590994.710000001</v>
      </c>
      <c r="F1303" s="17"/>
      <c r="G1303" s="17"/>
      <c r="H1303" s="17"/>
    </row>
    <row r="1304" spans="2:8" s="12" customFormat="1" x14ac:dyDescent="0.25">
      <c r="B1304" s="63" t="s">
        <v>1987</v>
      </c>
      <c r="C1304" s="224">
        <v>83285621.219999999</v>
      </c>
      <c r="F1304" s="17"/>
      <c r="G1304" s="17"/>
      <c r="H1304" s="17"/>
    </row>
    <row r="1305" spans="2:8" s="12" customFormat="1" x14ac:dyDescent="0.25">
      <c r="B1305" s="63" t="s">
        <v>2238</v>
      </c>
      <c r="C1305" s="224">
        <v>16630104.67</v>
      </c>
      <c r="F1305" s="17"/>
      <c r="G1305" s="17"/>
      <c r="H1305" s="17"/>
    </row>
    <row r="1306" spans="2:8" s="12" customFormat="1" x14ac:dyDescent="0.25">
      <c r="B1306" s="63" t="s">
        <v>2240</v>
      </c>
      <c r="C1306" s="224">
        <v>7378026.7800000003</v>
      </c>
      <c r="F1306" s="17"/>
      <c r="G1306" s="17"/>
      <c r="H1306" s="17"/>
    </row>
    <row r="1307" spans="2:8" s="12" customFormat="1" x14ac:dyDescent="0.25">
      <c r="B1307" s="63" t="s">
        <v>1466</v>
      </c>
      <c r="C1307" s="224">
        <v>727899359.28999996</v>
      </c>
      <c r="F1307" s="17"/>
      <c r="G1307" s="17"/>
      <c r="H1307" s="17"/>
    </row>
    <row r="1308" spans="2:8" s="12" customFormat="1" x14ac:dyDescent="0.25">
      <c r="B1308" s="63" t="s">
        <v>2242</v>
      </c>
      <c r="C1308" s="224">
        <v>13906109.789999999</v>
      </c>
      <c r="F1308" s="17"/>
      <c r="G1308" s="17"/>
      <c r="H1308" s="17"/>
    </row>
    <row r="1309" spans="2:8" s="12" customFormat="1" x14ac:dyDescent="0.25">
      <c r="B1309" s="63" t="s">
        <v>2246</v>
      </c>
      <c r="C1309" s="224">
        <v>41172608.789999999</v>
      </c>
      <c r="F1309" s="17"/>
      <c r="G1309" s="17"/>
      <c r="H1309" s="17"/>
    </row>
    <row r="1310" spans="2:8" s="12" customFormat="1" x14ac:dyDescent="0.25">
      <c r="B1310" s="63" t="s">
        <v>2248</v>
      </c>
      <c r="C1310" s="224">
        <v>61559245.119999997</v>
      </c>
      <c r="F1310" s="17"/>
      <c r="G1310" s="17"/>
      <c r="H1310" s="17"/>
    </row>
    <row r="1311" spans="2:8" s="12" customFormat="1" x14ac:dyDescent="0.25">
      <c r="B1311" s="63" t="s">
        <v>2063</v>
      </c>
      <c r="C1311" s="224">
        <v>3507265.63</v>
      </c>
      <c r="F1311" s="17"/>
      <c r="G1311" s="17"/>
      <c r="H1311" s="17"/>
    </row>
    <row r="1312" spans="2:8" s="12" customFormat="1" x14ac:dyDescent="0.25">
      <c r="B1312" s="63" t="s">
        <v>1888</v>
      </c>
      <c r="C1312" s="224">
        <v>121138319.92</v>
      </c>
      <c r="F1312" s="17"/>
      <c r="G1312" s="17"/>
      <c r="H1312" s="17"/>
    </row>
    <row r="1313" spans="2:8" s="12" customFormat="1" x14ac:dyDescent="0.25">
      <c r="B1313" s="63" t="s">
        <v>2253</v>
      </c>
      <c r="C1313" s="224">
        <v>127763458.12</v>
      </c>
      <c r="F1313" s="17"/>
      <c r="G1313" s="17"/>
      <c r="H1313" s="17"/>
    </row>
    <row r="1314" spans="2:8" s="12" customFormat="1" x14ac:dyDescent="0.25">
      <c r="B1314" s="63" t="s">
        <v>2254</v>
      </c>
      <c r="C1314" s="224">
        <v>21483354.370000001</v>
      </c>
      <c r="F1314" s="17"/>
      <c r="G1314" s="17"/>
      <c r="H1314" s="17"/>
    </row>
    <row r="1315" spans="2:8" s="12" customFormat="1" x14ac:dyDescent="0.25">
      <c r="B1315" s="63" t="s">
        <v>2332</v>
      </c>
      <c r="C1315" s="224">
        <v>7586302.5</v>
      </c>
      <c r="F1315" s="17"/>
      <c r="G1315" s="17"/>
      <c r="H1315" s="17"/>
    </row>
    <row r="1316" spans="2:8" s="12" customFormat="1" x14ac:dyDescent="0.25">
      <c r="B1316" s="63" t="s">
        <v>2257</v>
      </c>
      <c r="C1316" s="224">
        <v>8164794.2599999998</v>
      </c>
      <c r="F1316" s="17"/>
      <c r="G1316" s="17"/>
      <c r="H1316" s="17"/>
    </row>
    <row r="1317" spans="2:8" s="12" customFormat="1" x14ac:dyDescent="0.25">
      <c r="B1317" s="63" t="s">
        <v>2258</v>
      </c>
      <c r="C1317" s="224">
        <v>21331241.5</v>
      </c>
      <c r="F1317" s="17"/>
      <c r="G1317" s="17"/>
      <c r="H1317" s="17"/>
    </row>
    <row r="1318" spans="2:8" s="12" customFormat="1" x14ac:dyDescent="0.25">
      <c r="B1318" s="63" t="s">
        <v>2259</v>
      </c>
      <c r="C1318" s="224">
        <v>38154591.920000002</v>
      </c>
      <c r="F1318" s="17"/>
      <c r="G1318" s="17"/>
      <c r="H1318" s="17"/>
    </row>
    <row r="1319" spans="2:8" s="12" customFormat="1" x14ac:dyDescent="0.25">
      <c r="B1319" s="63" t="s">
        <v>2262</v>
      </c>
      <c r="C1319" s="224">
        <v>39675393.200000003</v>
      </c>
      <c r="F1319" s="17"/>
      <c r="G1319" s="17"/>
      <c r="H1319" s="17"/>
    </row>
    <row r="1320" spans="2:8" s="12" customFormat="1" x14ac:dyDescent="0.25">
      <c r="B1320" s="63" t="s">
        <v>2333</v>
      </c>
      <c r="C1320" s="224">
        <v>26576550.350000001</v>
      </c>
      <c r="F1320" s="17"/>
      <c r="G1320" s="17"/>
      <c r="H1320" s="17"/>
    </row>
    <row r="1321" spans="2:8" s="12" customFormat="1" x14ac:dyDescent="0.25">
      <c r="B1321" s="63" t="s">
        <v>2064</v>
      </c>
      <c r="C1321" s="224">
        <v>340472668.11000001</v>
      </c>
      <c r="F1321" s="17"/>
      <c r="G1321" s="17"/>
      <c r="H1321" s="17"/>
    </row>
    <row r="1322" spans="2:8" s="12" customFormat="1" x14ac:dyDescent="0.25">
      <c r="B1322" s="63" t="s">
        <v>1890</v>
      </c>
      <c r="C1322" s="224">
        <v>893876130.32000005</v>
      </c>
      <c r="F1322" s="17"/>
      <c r="G1322" s="17"/>
      <c r="H1322" s="17"/>
    </row>
    <row r="1323" spans="2:8" s="12" customFormat="1" x14ac:dyDescent="0.25">
      <c r="B1323" s="63" t="s">
        <v>2268</v>
      </c>
      <c r="C1323" s="224">
        <v>62111337.710000001</v>
      </c>
      <c r="F1323" s="17"/>
      <c r="G1323" s="17"/>
      <c r="H1323" s="17"/>
    </row>
    <row r="1324" spans="2:8" s="12" customFormat="1" x14ac:dyDescent="0.25">
      <c r="B1324" s="63" t="s">
        <v>1891</v>
      </c>
      <c r="C1324" s="224">
        <v>9582934.2300000004</v>
      </c>
      <c r="F1324" s="17"/>
      <c r="G1324" s="17"/>
      <c r="H1324" s="17"/>
    </row>
    <row r="1325" spans="2:8" s="12" customFormat="1" x14ac:dyDescent="0.25">
      <c r="B1325" s="63" t="s">
        <v>2271</v>
      </c>
      <c r="C1325" s="224">
        <v>6985642.5</v>
      </c>
      <c r="F1325" s="17"/>
      <c r="G1325" s="17"/>
      <c r="H1325" s="17"/>
    </row>
    <row r="1326" spans="2:8" s="12" customFormat="1" x14ac:dyDescent="0.25">
      <c r="B1326" s="63" t="s">
        <v>2277</v>
      </c>
      <c r="C1326" s="224">
        <v>16886535.34</v>
      </c>
      <c r="F1326" s="17"/>
      <c r="G1326" s="17"/>
      <c r="H1326" s="17"/>
    </row>
    <row r="1327" spans="2:8" s="12" customFormat="1" x14ac:dyDescent="0.25">
      <c r="B1327" s="63" t="s">
        <v>2280</v>
      </c>
      <c r="C1327" s="224">
        <v>213866649.78999999</v>
      </c>
      <c r="F1327" s="17"/>
      <c r="G1327" s="17"/>
      <c r="H1327" s="17"/>
    </row>
    <row r="1328" spans="2:8" s="12" customFormat="1" x14ac:dyDescent="0.25">
      <c r="B1328" s="63" t="s">
        <v>1894</v>
      </c>
      <c r="C1328" s="224">
        <v>50706185.57</v>
      </c>
      <c r="F1328" s="17"/>
      <c r="G1328" s="17"/>
      <c r="H1328" s="17"/>
    </row>
    <row r="1329" spans="2:8" s="12" customFormat="1" x14ac:dyDescent="0.25">
      <c r="B1329" s="63" t="s">
        <v>2281</v>
      </c>
      <c r="C1329" s="224">
        <v>18320812.670000002</v>
      </c>
      <c r="F1329" s="17"/>
      <c r="G1329" s="17"/>
      <c r="H1329" s="17"/>
    </row>
    <row r="1330" spans="2:8" s="12" customFormat="1" x14ac:dyDescent="0.25">
      <c r="B1330" s="63" t="s">
        <v>1895</v>
      </c>
      <c r="C1330" s="224">
        <v>384593007.63999999</v>
      </c>
      <c r="F1330" s="17"/>
      <c r="G1330" s="17"/>
      <c r="H1330" s="17"/>
    </row>
    <row r="1331" spans="2:8" s="12" customFormat="1" x14ac:dyDescent="0.25">
      <c r="B1331" s="63" t="s">
        <v>2282</v>
      </c>
      <c r="C1331" s="224">
        <v>48204450.210000001</v>
      </c>
      <c r="F1331" s="17"/>
      <c r="G1331" s="17"/>
      <c r="H1331" s="17"/>
    </row>
    <row r="1332" spans="2:8" s="12" customFormat="1" x14ac:dyDescent="0.25">
      <c r="B1332" s="63" t="s">
        <v>1988</v>
      </c>
      <c r="C1332" s="224">
        <v>90545635.290000007</v>
      </c>
      <c r="F1332" s="17"/>
      <c r="G1332" s="17"/>
      <c r="H1332" s="17"/>
    </row>
    <row r="1333" spans="2:8" s="12" customFormat="1" x14ac:dyDescent="0.25">
      <c r="B1333" s="63" t="s">
        <v>2283</v>
      </c>
      <c r="C1333" s="224">
        <v>20747656.82</v>
      </c>
      <c r="F1333" s="17"/>
      <c r="G1333" s="17"/>
      <c r="H1333" s="17"/>
    </row>
    <row r="1334" spans="2:8" s="12" customFormat="1" x14ac:dyDescent="0.25">
      <c r="B1334" s="63" t="s">
        <v>2067</v>
      </c>
      <c r="C1334" s="224">
        <v>10198182.73</v>
      </c>
      <c r="F1334" s="17"/>
      <c r="G1334" s="17"/>
      <c r="H1334" s="17"/>
    </row>
    <row r="1335" spans="2:8" s="12" customFormat="1" x14ac:dyDescent="0.25">
      <c r="B1335" s="63" t="s">
        <v>1896</v>
      </c>
      <c r="C1335" s="224">
        <v>62267536.280000001</v>
      </c>
      <c r="F1335" s="17"/>
      <c r="G1335" s="17"/>
      <c r="H1335" s="17"/>
    </row>
    <row r="1336" spans="2:8" s="12" customFormat="1" x14ac:dyDescent="0.25">
      <c r="B1336" s="63" t="s">
        <v>2287</v>
      </c>
      <c r="C1336" s="224">
        <v>117049749.34</v>
      </c>
      <c r="F1336" s="17"/>
      <c r="G1336" s="17"/>
      <c r="H1336" s="17"/>
    </row>
    <row r="1337" spans="2:8" s="12" customFormat="1" x14ac:dyDescent="0.25">
      <c r="B1337" s="63" t="s">
        <v>2289</v>
      </c>
      <c r="C1337" s="224">
        <v>14650487.460000001</v>
      </c>
      <c r="F1337" s="17"/>
      <c r="G1337" s="17"/>
      <c r="H1337" s="17"/>
    </row>
    <row r="1338" spans="2:8" s="12" customFormat="1" x14ac:dyDescent="0.25">
      <c r="B1338" s="63" t="s">
        <v>2291</v>
      </c>
      <c r="C1338" s="224">
        <v>8036160</v>
      </c>
      <c r="F1338" s="17"/>
      <c r="G1338" s="17"/>
      <c r="H1338" s="17"/>
    </row>
    <row r="1339" spans="2:8" s="12" customFormat="1" x14ac:dyDescent="0.25">
      <c r="B1339" s="63" t="s">
        <v>1897</v>
      </c>
      <c r="C1339" s="224">
        <v>33214409.530000001</v>
      </c>
      <c r="F1339" s="17"/>
      <c r="G1339" s="17"/>
      <c r="H1339" s="17"/>
    </row>
    <row r="1340" spans="2:8" s="12" customFormat="1" x14ac:dyDescent="0.25">
      <c r="B1340" s="63" t="s">
        <v>2292</v>
      </c>
      <c r="C1340" s="224">
        <v>46926678.469999999</v>
      </c>
      <c r="F1340" s="17"/>
      <c r="G1340" s="17"/>
      <c r="H1340" s="17"/>
    </row>
    <row r="1341" spans="2:8" s="12" customFormat="1" x14ac:dyDescent="0.25">
      <c r="B1341" s="63" t="s">
        <v>2297</v>
      </c>
      <c r="C1341" s="224">
        <v>1493961.74</v>
      </c>
      <c r="F1341" s="17"/>
      <c r="G1341" s="17"/>
      <c r="H1341" s="17"/>
    </row>
    <row r="1342" spans="2:8" s="12" customFormat="1" x14ac:dyDescent="0.25">
      <c r="B1342" s="63" t="s">
        <v>2299</v>
      </c>
      <c r="C1342" s="224">
        <v>14142724.41</v>
      </c>
      <c r="F1342" s="17"/>
      <c r="G1342" s="17"/>
      <c r="H1342" s="17"/>
    </row>
    <row r="1343" spans="2:8" s="12" customFormat="1" x14ac:dyDescent="0.25">
      <c r="B1343" s="63" t="s">
        <v>1467</v>
      </c>
      <c r="C1343" s="224">
        <v>21599731.789999999</v>
      </c>
      <c r="F1343" s="17"/>
      <c r="G1343" s="17"/>
      <c r="H1343" s="17"/>
    </row>
    <row r="1344" spans="2:8" s="12" customFormat="1" x14ac:dyDescent="0.25">
      <c r="B1344" s="63" t="s">
        <v>2300</v>
      </c>
      <c r="C1344" s="224">
        <v>134411486.74000001</v>
      </c>
      <c r="F1344" s="17"/>
      <c r="G1344" s="17"/>
      <c r="H1344" s="17"/>
    </row>
    <row r="1345" spans="2:8" s="12" customFormat="1" x14ac:dyDescent="0.25">
      <c r="B1345" s="63" t="s">
        <v>2302</v>
      </c>
      <c r="C1345" s="224">
        <v>54043082.579999998</v>
      </c>
      <c r="F1345" s="17"/>
      <c r="G1345" s="17"/>
      <c r="H1345" s="17"/>
    </row>
    <row r="1346" spans="2:8" s="12" customFormat="1" x14ac:dyDescent="0.25">
      <c r="B1346" s="63" t="s">
        <v>2303</v>
      </c>
      <c r="C1346" s="224">
        <v>31936813.719999999</v>
      </c>
      <c r="F1346" s="17"/>
      <c r="G1346" s="17"/>
      <c r="H1346" s="17"/>
    </row>
    <row r="1347" spans="2:8" s="12" customFormat="1" x14ac:dyDescent="0.25">
      <c r="B1347" s="63" t="s">
        <v>2306</v>
      </c>
      <c r="C1347" s="224">
        <v>1361498.65</v>
      </c>
      <c r="F1347" s="17"/>
      <c r="G1347" s="17"/>
      <c r="H1347" s="17"/>
    </row>
    <row r="1348" spans="2:8" s="12" customFormat="1" x14ac:dyDescent="0.25">
      <c r="B1348" s="63" t="s">
        <v>1468</v>
      </c>
      <c r="C1348" s="224">
        <v>15369715.43</v>
      </c>
      <c r="F1348" s="17"/>
      <c r="G1348" s="17"/>
      <c r="H1348" s="17"/>
    </row>
    <row r="1349" spans="2:8" s="12" customFormat="1" x14ac:dyDescent="0.25">
      <c r="B1349" s="63" t="s">
        <v>2308</v>
      </c>
      <c r="C1349" s="224">
        <v>550523.11</v>
      </c>
      <c r="F1349" s="17"/>
      <c r="G1349" s="17"/>
      <c r="H1349" s="17"/>
    </row>
    <row r="1350" spans="2:8" s="12" customFormat="1" x14ac:dyDescent="0.25">
      <c r="B1350" s="63" t="s">
        <v>2311</v>
      </c>
      <c r="C1350" s="224">
        <v>70144882.959999993</v>
      </c>
      <c r="F1350" s="17"/>
      <c r="G1350" s="17"/>
      <c r="H1350" s="17"/>
    </row>
    <row r="1351" spans="2:8" s="12" customFormat="1" x14ac:dyDescent="0.25">
      <c r="B1351" s="63" t="s">
        <v>1899</v>
      </c>
      <c r="C1351" s="224">
        <v>1600812.99</v>
      </c>
      <c r="F1351" s="17"/>
      <c r="G1351" s="17"/>
      <c r="H1351" s="17"/>
    </row>
    <row r="1352" spans="2:8" s="12" customFormat="1" x14ac:dyDescent="0.25">
      <c r="B1352" s="63" t="s">
        <v>2312</v>
      </c>
      <c r="C1352" s="224">
        <v>5790935.3799999999</v>
      </c>
      <c r="F1352" s="17"/>
      <c r="G1352" s="17"/>
      <c r="H1352" s="17"/>
    </row>
    <row r="1353" spans="2:8" s="12" customFormat="1" x14ac:dyDescent="0.25">
      <c r="B1353" s="63" t="s">
        <v>951</v>
      </c>
      <c r="C1353" s="224">
        <v>86300431.120000005</v>
      </c>
      <c r="F1353" s="17"/>
      <c r="G1353" s="17"/>
      <c r="H1353" s="17"/>
    </row>
    <row r="1354" spans="2:8" s="12" customFormat="1" x14ac:dyDescent="0.25">
      <c r="B1354" s="63" t="s">
        <v>1900</v>
      </c>
      <c r="C1354" s="224">
        <v>16998367.59</v>
      </c>
      <c r="F1354" s="17"/>
      <c r="G1354" s="17"/>
      <c r="H1354" s="17"/>
    </row>
    <row r="1355" spans="2:8" s="12" customFormat="1" x14ac:dyDescent="0.25">
      <c r="B1355" s="63" t="s">
        <v>2319</v>
      </c>
      <c r="C1355" s="224">
        <v>19390306.079999998</v>
      </c>
      <c r="F1355" s="17"/>
      <c r="G1355" s="17"/>
      <c r="H1355" s="17"/>
    </row>
    <row r="1356" spans="2:8" s="12" customFormat="1" x14ac:dyDescent="0.25">
      <c r="B1356" s="63" t="s">
        <v>2072</v>
      </c>
      <c r="C1356" s="224">
        <v>20319702.710000001</v>
      </c>
      <c r="F1356" s="17"/>
      <c r="G1356" s="17"/>
      <c r="H1356" s="17"/>
    </row>
    <row r="1357" spans="2:8" s="12" customFormat="1" x14ac:dyDescent="0.25">
      <c r="B1357" s="63" t="s">
        <v>1901</v>
      </c>
      <c r="C1357" s="224">
        <v>16780488.100000001</v>
      </c>
      <c r="F1357" s="17"/>
      <c r="G1357" s="17"/>
      <c r="H1357" s="17"/>
    </row>
    <row r="1358" spans="2:8" s="12" customFormat="1" x14ac:dyDescent="0.25">
      <c r="B1358" s="63" t="s">
        <v>2321</v>
      </c>
      <c r="C1358" s="224">
        <v>17062760.98</v>
      </c>
      <c r="F1358" s="17"/>
      <c r="G1358" s="17"/>
      <c r="H1358" s="17"/>
    </row>
    <row r="1359" spans="2:8" s="12" customFormat="1" x14ac:dyDescent="0.25">
      <c r="B1359" s="63" t="s">
        <v>2322</v>
      </c>
      <c r="C1359" s="224">
        <v>6042326</v>
      </c>
      <c r="F1359" s="17"/>
      <c r="G1359" s="17"/>
      <c r="H1359" s="17"/>
    </row>
    <row r="1360" spans="2:8" s="12" customFormat="1" x14ac:dyDescent="0.25">
      <c r="B1360" s="63" t="s">
        <v>2323</v>
      </c>
      <c r="C1360" s="224">
        <v>90457173.650000006</v>
      </c>
      <c r="F1360" s="17"/>
      <c r="G1360" s="17"/>
      <c r="H1360" s="17"/>
    </row>
    <row r="1361" spans="2:8" s="12" customFormat="1" x14ac:dyDescent="0.25">
      <c r="B1361" s="63" t="s">
        <v>1903</v>
      </c>
      <c r="C1361" s="224">
        <v>20206236.140000001</v>
      </c>
      <c r="F1361" s="17"/>
      <c r="G1361" s="17"/>
      <c r="H1361" s="17"/>
    </row>
    <row r="1362" spans="2:8" s="12" customFormat="1" x14ac:dyDescent="0.25">
      <c r="B1362" s="63" t="s">
        <v>2073</v>
      </c>
      <c r="C1362" s="224">
        <v>329303390.79000002</v>
      </c>
      <c r="F1362" s="17"/>
      <c r="G1362" s="17"/>
      <c r="H1362" s="17"/>
    </row>
    <row r="1363" spans="2:8" s="12" customFormat="1" x14ac:dyDescent="0.25">
      <c r="B1363" s="63" t="s">
        <v>2325</v>
      </c>
      <c r="C1363" s="224">
        <v>201562678.00999999</v>
      </c>
      <c r="F1363" s="17"/>
      <c r="G1363" s="17"/>
      <c r="H1363" s="17"/>
    </row>
    <row r="1364" spans="2:8" s="12" customFormat="1" x14ac:dyDescent="0.25">
      <c r="B1364" s="63" t="s">
        <v>2327</v>
      </c>
      <c r="C1364" s="224">
        <v>61249918.659999996</v>
      </c>
      <c r="F1364" s="17"/>
      <c r="G1364" s="17"/>
      <c r="H1364" s="17"/>
    </row>
    <row r="1365" spans="2:8" s="12" customFormat="1" x14ac:dyDescent="0.25">
      <c r="B1365" s="63" t="s">
        <v>2330</v>
      </c>
      <c r="C1365" s="224">
        <v>1908428.33</v>
      </c>
      <c r="F1365" s="17"/>
      <c r="G1365" s="17"/>
      <c r="H1365" s="17"/>
    </row>
    <row r="1366" spans="2:8" s="12" customFormat="1" x14ac:dyDescent="0.25">
      <c r="B1366" s="63" t="s">
        <v>2334</v>
      </c>
      <c r="C1366" s="224">
        <v>617461127.83000004</v>
      </c>
      <c r="F1366" s="17"/>
      <c r="G1366" s="17"/>
      <c r="H1366" s="17"/>
    </row>
    <row r="1367" spans="2:8" s="12" customFormat="1" x14ac:dyDescent="0.25">
      <c r="B1367" s="63" t="s">
        <v>2076</v>
      </c>
      <c r="C1367" s="224">
        <v>362944760.85000002</v>
      </c>
      <c r="F1367" s="17"/>
      <c r="G1367" s="17"/>
      <c r="H1367" s="17"/>
    </row>
    <row r="1368" spans="2:8" s="12" customFormat="1" x14ac:dyDescent="0.25">
      <c r="B1368" s="63" t="s">
        <v>2335</v>
      </c>
      <c r="C1368" s="224">
        <v>411640793.36000001</v>
      </c>
      <c r="F1368" s="17"/>
      <c r="G1368" s="17"/>
      <c r="H1368" s="17"/>
    </row>
    <row r="1369" spans="2:8" s="12" customFormat="1" x14ac:dyDescent="0.25">
      <c r="B1369" s="63" t="s">
        <v>1989</v>
      </c>
      <c r="C1369" s="224">
        <v>728364347.82000005</v>
      </c>
      <c r="F1369" s="17"/>
      <c r="G1369" s="17"/>
      <c r="H1369" s="17"/>
    </row>
    <row r="1370" spans="2:8" s="12" customFormat="1" x14ac:dyDescent="0.25">
      <c r="B1370" s="63" t="s">
        <v>2336</v>
      </c>
      <c r="C1370" s="224">
        <v>1442228460.6500001</v>
      </c>
      <c r="F1370" s="17"/>
      <c r="G1370" s="17"/>
      <c r="H1370" s="17"/>
    </row>
    <row r="1371" spans="2:8" s="12" customFormat="1" x14ac:dyDescent="0.25">
      <c r="B1371" s="63" t="s">
        <v>1904</v>
      </c>
      <c r="C1371" s="224">
        <v>743826081.13999999</v>
      </c>
      <c r="F1371" s="17"/>
      <c r="G1371" s="17"/>
      <c r="H1371" s="17"/>
    </row>
    <row r="1372" spans="2:8" s="12" customFormat="1" x14ac:dyDescent="0.25">
      <c r="B1372" s="63" t="s">
        <v>2337</v>
      </c>
      <c r="C1372" s="224">
        <v>615914502.25</v>
      </c>
      <c r="F1372" s="17"/>
      <c r="G1372" s="17"/>
      <c r="H1372" s="17"/>
    </row>
    <row r="1373" spans="2:8" s="12" customFormat="1" x14ac:dyDescent="0.25">
      <c r="B1373" s="63" t="s">
        <v>2338</v>
      </c>
      <c r="C1373" s="224">
        <v>443887876.38</v>
      </c>
      <c r="F1373" s="17"/>
      <c r="G1373" s="17"/>
      <c r="H1373" s="17"/>
    </row>
    <row r="1374" spans="2:8" s="12" customFormat="1" x14ac:dyDescent="0.25">
      <c r="B1374" s="63" t="s">
        <v>2339</v>
      </c>
      <c r="C1374" s="224">
        <v>491337224.72000003</v>
      </c>
      <c r="F1374" s="17"/>
      <c r="G1374" s="17"/>
      <c r="H1374" s="17"/>
    </row>
    <row r="1375" spans="2:8" s="12" customFormat="1" x14ac:dyDescent="0.25">
      <c r="B1375" s="63" t="s">
        <v>1990</v>
      </c>
      <c r="C1375" s="224">
        <v>919581821.15999997</v>
      </c>
      <c r="F1375" s="17"/>
      <c r="G1375" s="17"/>
      <c r="H1375" s="17"/>
    </row>
    <row r="1376" spans="2:8" s="12" customFormat="1" x14ac:dyDescent="0.25">
      <c r="B1376" s="63" t="s">
        <v>2077</v>
      </c>
      <c r="C1376" s="224">
        <v>297293500.81999999</v>
      </c>
      <c r="F1376" s="17"/>
      <c r="G1376" s="17"/>
      <c r="H1376" s="17"/>
    </row>
    <row r="1377" spans="2:8" s="12" customFormat="1" x14ac:dyDescent="0.25">
      <c r="B1377" s="63" t="s">
        <v>1858</v>
      </c>
      <c r="C1377" s="224">
        <v>985701062.5</v>
      </c>
      <c r="F1377" s="17"/>
      <c r="G1377" s="17"/>
      <c r="H1377" s="17"/>
    </row>
    <row r="1378" spans="2:8" s="12" customFormat="1" x14ac:dyDescent="0.25">
      <c r="B1378" s="63" t="s">
        <v>2340</v>
      </c>
      <c r="C1378" s="224">
        <v>261901940.72</v>
      </c>
      <c r="F1378" s="17"/>
      <c r="G1378" s="17"/>
      <c r="H1378" s="17"/>
    </row>
    <row r="1379" spans="2:8" s="12" customFormat="1" x14ac:dyDescent="0.25">
      <c r="B1379" s="63" t="s">
        <v>2341</v>
      </c>
      <c r="C1379" s="224">
        <v>246272923.44999999</v>
      </c>
      <c r="F1379" s="17"/>
      <c r="G1379" s="17"/>
      <c r="H1379" s="17"/>
    </row>
    <row r="1380" spans="2:8" s="12" customFormat="1" x14ac:dyDescent="0.25">
      <c r="B1380" s="63" t="s">
        <v>2342</v>
      </c>
      <c r="C1380" s="224">
        <v>260608151.40000001</v>
      </c>
      <c r="F1380" s="17"/>
      <c r="G1380" s="17"/>
      <c r="H1380" s="17"/>
    </row>
    <row r="1381" spans="2:8" s="12" customFormat="1" x14ac:dyDescent="0.25">
      <c r="B1381" s="63" t="s">
        <v>1991</v>
      </c>
      <c r="C1381" s="224">
        <v>366594194.01999998</v>
      </c>
      <c r="F1381" s="17"/>
      <c r="G1381" s="17"/>
      <c r="H1381" s="17"/>
    </row>
    <row r="1382" spans="2:8" s="12" customFormat="1" x14ac:dyDescent="0.25">
      <c r="B1382" s="63" t="s">
        <v>1905</v>
      </c>
      <c r="C1382" s="224">
        <v>2249450606.3899999</v>
      </c>
      <c r="F1382" s="17"/>
      <c r="G1382" s="17"/>
      <c r="H1382" s="17"/>
    </row>
    <row r="1383" spans="2:8" s="12" customFormat="1" x14ac:dyDescent="0.25">
      <c r="B1383" s="63" t="s">
        <v>2343</v>
      </c>
      <c r="C1383" s="224">
        <v>1882873832.0999999</v>
      </c>
      <c r="F1383" s="17"/>
      <c r="G1383" s="17"/>
      <c r="H1383" s="17"/>
    </row>
    <row r="1384" spans="2:8" s="12" customFormat="1" x14ac:dyDescent="0.25">
      <c r="B1384" s="63" t="s">
        <v>2344</v>
      </c>
      <c r="C1384" s="224">
        <v>1070048134.3099999</v>
      </c>
      <c r="F1384" s="17"/>
      <c r="G1384" s="17"/>
      <c r="H1384" s="17"/>
    </row>
    <row r="1385" spans="2:8" s="12" customFormat="1" x14ac:dyDescent="0.25">
      <c r="B1385" s="63" t="s">
        <v>2345</v>
      </c>
      <c r="C1385" s="224">
        <v>135396099.84999999</v>
      </c>
      <c r="F1385" s="17"/>
      <c r="G1385" s="17"/>
      <c r="H1385" s="17"/>
    </row>
    <row r="1386" spans="2:8" s="12" customFormat="1" x14ac:dyDescent="0.25">
      <c r="B1386" s="63" t="s">
        <v>2346</v>
      </c>
      <c r="C1386" s="224">
        <v>598915710.79999995</v>
      </c>
      <c r="F1386" s="17"/>
      <c r="G1386" s="17"/>
      <c r="H1386" s="17"/>
    </row>
    <row r="1387" spans="2:8" s="12" customFormat="1" x14ac:dyDescent="0.25">
      <c r="B1387" s="63" t="s">
        <v>2347</v>
      </c>
      <c r="C1387" s="224">
        <v>221685771.02000001</v>
      </c>
      <c r="F1387" s="17"/>
      <c r="G1387" s="17"/>
      <c r="H1387" s="17"/>
    </row>
    <row r="1388" spans="2:8" s="12" customFormat="1" x14ac:dyDescent="0.25">
      <c r="B1388" s="63" t="s">
        <v>2348</v>
      </c>
      <c r="C1388" s="224">
        <v>867386333.25</v>
      </c>
      <c r="F1388" s="17"/>
      <c r="G1388" s="17"/>
      <c r="H1388" s="17"/>
    </row>
    <row r="1389" spans="2:8" s="12" customFormat="1" x14ac:dyDescent="0.25">
      <c r="B1389" s="63" t="s">
        <v>1469</v>
      </c>
      <c r="C1389" s="224">
        <v>2073990315.1600001</v>
      </c>
      <c r="F1389" s="17"/>
      <c r="G1389" s="17"/>
      <c r="H1389" s="17"/>
    </row>
    <row r="1390" spans="2:8" s="12" customFormat="1" x14ac:dyDescent="0.25">
      <c r="B1390" s="63" t="s">
        <v>2349</v>
      </c>
      <c r="C1390" s="224">
        <v>2144406659.6099999</v>
      </c>
      <c r="F1390" s="17"/>
      <c r="G1390" s="17"/>
      <c r="H1390" s="17"/>
    </row>
    <row r="1391" spans="2:8" s="12" customFormat="1" x14ac:dyDescent="0.25">
      <c r="B1391" s="63" t="s">
        <v>2350</v>
      </c>
      <c r="C1391" s="224">
        <v>193809148.90000001</v>
      </c>
      <c r="F1391" s="17"/>
      <c r="G1391" s="17"/>
      <c r="H1391" s="17"/>
    </row>
    <row r="1392" spans="2:8" s="12" customFormat="1" x14ac:dyDescent="0.25">
      <c r="B1392" s="63" t="s">
        <v>2351</v>
      </c>
      <c r="C1392" s="224">
        <v>1353619321.28</v>
      </c>
      <c r="F1392" s="17"/>
      <c r="G1392" s="17"/>
      <c r="H1392" s="17"/>
    </row>
    <row r="1393" spans="2:8" s="12" customFormat="1" x14ac:dyDescent="0.25">
      <c r="B1393" s="63" t="s">
        <v>2352</v>
      </c>
      <c r="C1393" s="224">
        <v>842938494.15999997</v>
      </c>
      <c r="F1393" s="17"/>
      <c r="G1393" s="17"/>
      <c r="H1393" s="17"/>
    </row>
    <row r="1394" spans="2:8" s="12" customFormat="1" x14ac:dyDescent="0.25">
      <c r="B1394" s="63" t="s">
        <v>1992</v>
      </c>
      <c r="C1394" s="224">
        <v>529348904.97000003</v>
      </c>
      <c r="F1394" s="17"/>
      <c r="G1394" s="17"/>
      <c r="H1394" s="17"/>
    </row>
    <row r="1395" spans="2:8" s="12" customFormat="1" x14ac:dyDescent="0.25">
      <c r="B1395" s="63" t="s">
        <v>2353</v>
      </c>
      <c r="C1395" s="224">
        <v>1321158871.25</v>
      </c>
      <c r="F1395" s="17"/>
      <c r="G1395" s="17"/>
      <c r="H1395" s="17"/>
    </row>
    <row r="1396" spans="2:8" s="12" customFormat="1" x14ac:dyDescent="0.25">
      <c r="B1396" s="63" t="s">
        <v>2354</v>
      </c>
      <c r="C1396" s="224">
        <v>696863860.00999999</v>
      </c>
      <c r="F1396" s="17"/>
      <c r="G1396" s="17"/>
      <c r="H1396" s="17"/>
    </row>
    <row r="1397" spans="2:8" s="12" customFormat="1" x14ac:dyDescent="0.25">
      <c r="B1397" s="63" t="s">
        <v>2355</v>
      </c>
      <c r="C1397" s="224">
        <v>342806002.74000001</v>
      </c>
      <c r="F1397" s="17"/>
      <c r="G1397" s="17"/>
      <c r="H1397" s="17"/>
    </row>
    <row r="1398" spans="2:8" s="12" customFormat="1" x14ac:dyDescent="0.25">
      <c r="B1398" s="63" t="s">
        <v>2356</v>
      </c>
      <c r="C1398" s="224">
        <v>1001423678.66</v>
      </c>
      <c r="F1398" s="17"/>
      <c r="G1398" s="17"/>
      <c r="H1398" s="17"/>
    </row>
    <row r="1399" spans="2:8" s="12" customFormat="1" x14ac:dyDescent="0.25">
      <c r="B1399" s="63" t="s">
        <v>2357</v>
      </c>
      <c r="C1399" s="224">
        <v>34146597.140000001</v>
      </c>
      <c r="F1399" s="17"/>
      <c r="G1399" s="17"/>
      <c r="H1399" s="17"/>
    </row>
    <row r="1400" spans="2:8" s="12" customFormat="1" x14ac:dyDescent="0.25">
      <c r="B1400" s="63" t="s">
        <v>1470</v>
      </c>
      <c r="C1400" s="224">
        <v>2039891044.05</v>
      </c>
      <c r="F1400" s="17"/>
      <c r="G1400" s="17"/>
      <c r="H1400" s="17"/>
    </row>
    <row r="1401" spans="2:8" s="12" customFormat="1" x14ac:dyDescent="0.25">
      <c r="B1401" s="63" t="s">
        <v>2358</v>
      </c>
      <c r="C1401" s="224">
        <v>328659436.51999998</v>
      </c>
      <c r="F1401" s="17"/>
      <c r="G1401" s="17"/>
      <c r="H1401" s="17"/>
    </row>
    <row r="1402" spans="2:8" s="12" customFormat="1" x14ac:dyDescent="0.25">
      <c r="B1402" s="63" t="s">
        <v>2359</v>
      </c>
      <c r="C1402" s="224">
        <v>116817812.88</v>
      </c>
      <c r="F1402" s="17"/>
      <c r="G1402" s="17"/>
      <c r="H1402" s="17"/>
    </row>
    <row r="1403" spans="2:8" s="12" customFormat="1" x14ac:dyDescent="0.25">
      <c r="B1403" s="63" t="s">
        <v>2078</v>
      </c>
      <c r="C1403" s="224">
        <v>751106281.12</v>
      </c>
      <c r="F1403" s="17"/>
      <c r="G1403" s="17"/>
      <c r="H1403" s="17"/>
    </row>
    <row r="1404" spans="2:8" s="12" customFormat="1" x14ac:dyDescent="0.25">
      <c r="B1404" s="63" t="s">
        <v>2360</v>
      </c>
      <c r="C1404" s="224">
        <v>435450455.12</v>
      </c>
      <c r="F1404" s="17"/>
      <c r="G1404" s="17"/>
      <c r="H1404" s="17"/>
    </row>
    <row r="1405" spans="2:8" s="12" customFormat="1" x14ac:dyDescent="0.25">
      <c r="B1405" s="63" t="s">
        <v>2361</v>
      </c>
      <c r="C1405" s="224">
        <v>694374411.10000002</v>
      </c>
      <c r="F1405" s="17"/>
      <c r="G1405" s="17"/>
      <c r="H1405" s="17"/>
    </row>
    <row r="1406" spans="2:8" s="12" customFormat="1" x14ac:dyDescent="0.25">
      <c r="B1406" s="63" t="s">
        <v>2362</v>
      </c>
      <c r="C1406" s="224">
        <v>976288881.88999999</v>
      </c>
      <c r="F1406" s="17"/>
      <c r="G1406" s="17"/>
      <c r="H1406" s="17"/>
    </row>
    <row r="1407" spans="2:8" s="12" customFormat="1" x14ac:dyDescent="0.25">
      <c r="B1407" s="63" t="s">
        <v>2363</v>
      </c>
      <c r="C1407" s="224">
        <v>115582671.06</v>
      </c>
      <c r="F1407" s="17"/>
      <c r="G1407" s="17"/>
      <c r="H1407" s="17"/>
    </row>
    <row r="1408" spans="2:8" s="12" customFormat="1" x14ac:dyDescent="0.25">
      <c r="B1408" s="63" t="s">
        <v>2364</v>
      </c>
      <c r="C1408" s="224">
        <v>729371858.11000001</v>
      </c>
      <c r="F1408" s="17"/>
      <c r="G1408" s="17"/>
      <c r="H1408" s="17"/>
    </row>
    <row r="1409" spans="2:8" s="12" customFormat="1" x14ac:dyDescent="0.25">
      <c r="B1409" s="63" t="s">
        <v>2365</v>
      </c>
      <c r="C1409" s="224">
        <v>348122082.77999997</v>
      </c>
      <c r="F1409" s="17"/>
      <c r="G1409" s="17"/>
      <c r="H1409" s="17"/>
    </row>
    <row r="1410" spans="2:8" s="12" customFormat="1" x14ac:dyDescent="0.25">
      <c r="B1410" s="63" t="s">
        <v>2080</v>
      </c>
      <c r="C1410" s="224">
        <v>568352752.17999995</v>
      </c>
      <c r="F1410" s="17"/>
      <c r="G1410" s="17"/>
      <c r="H1410" s="17"/>
    </row>
    <row r="1411" spans="2:8" s="12" customFormat="1" x14ac:dyDescent="0.25">
      <c r="B1411" s="63" t="s">
        <v>2366</v>
      </c>
      <c r="C1411" s="224">
        <v>520270884.36000001</v>
      </c>
      <c r="F1411" s="17"/>
      <c r="G1411" s="17"/>
      <c r="H1411" s="17"/>
    </row>
    <row r="1412" spans="2:8" s="12" customFormat="1" x14ac:dyDescent="0.25">
      <c r="B1412" s="63" t="s">
        <v>2367</v>
      </c>
      <c r="C1412" s="224">
        <v>456237836.63</v>
      </c>
      <c r="F1412" s="17"/>
      <c r="G1412" s="17"/>
      <c r="H1412" s="17"/>
    </row>
    <row r="1413" spans="2:8" s="12" customFormat="1" x14ac:dyDescent="0.25">
      <c r="B1413" s="63" t="s">
        <v>1906</v>
      </c>
      <c r="C1413" s="224">
        <v>240065191.91</v>
      </c>
      <c r="F1413" s="17"/>
      <c r="G1413" s="17"/>
      <c r="H1413" s="17"/>
    </row>
    <row r="1414" spans="2:8" s="12" customFormat="1" x14ac:dyDescent="0.25">
      <c r="B1414" s="63" t="s">
        <v>2368</v>
      </c>
      <c r="C1414" s="224">
        <v>789254185.23000002</v>
      </c>
      <c r="F1414" s="17"/>
      <c r="G1414" s="17"/>
      <c r="H1414" s="17"/>
    </row>
    <row r="1415" spans="2:8" s="12" customFormat="1" x14ac:dyDescent="0.25">
      <c r="B1415" s="63" t="s">
        <v>1907</v>
      </c>
      <c r="C1415" s="224">
        <v>1017833348.33</v>
      </c>
      <c r="F1415" s="17"/>
      <c r="G1415" s="17"/>
      <c r="H1415" s="17"/>
    </row>
    <row r="1416" spans="2:8" s="12" customFormat="1" x14ac:dyDescent="0.25">
      <c r="B1416" s="63" t="s">
        <v>2369</v>
      </c>
      <c r="C1416" s="224">
        <v>62036356.090000004</v>
      </c>
      <c r="F1416" s="17"/>
      <c r="G1416" s="17"/>
      <c r="H1416" s="17"/>
    </row>
    <row r="1417" spans="2:8" s="12" customFormat="1" x14ac:dyDescent="0.25">
      <c r="B1417" s="63" t="s">
        <v>2370</v>
      </c>
      <c r="C1417" s="224">
        <v>279243918.79000002</v>
      </c>
      <c r="F1417" s="17"/>
      <c r="G1417" s="17"/>
      <c r="H1417" s="17"/>
    </row>
    <row r="1418" spans="2:8" s="12" customFormat="1" x14ac:dyDescent="0.25">
      <c r="B1418" s="63" t="s">
        <v>2081</v>
      </c>
      <c r="C1418" s="224">
        <v>121273695.88</v>
      </c>
      <c r="F1418" s="17"/>
      <c r="G1418" s="17"/>
      <c r="H1418" s="17"/>
    </row>
    <row r="1419" spans="2:8" s="12" customFormat="1" x14ac:dyDescent="0.25">
      <c r="B1419" s="63" t="s">
        <v>2371</v>
      </c>
      <c r="C1419" s="224">
        <v>71007185.950000003</v>
      </c>
      <c r="F1419" s="17"/>
      <c r="G1419" s="17"/>
      <c r="H1419" s="17"/>
    </row>
    <row r="1420" spans="2:8" s="12" customFormat="1" x14ac:dyDescent="0.25">
      <c r="B1420" s="63" t="s">
        <v>2372</v>
      </c>
      <c r="C1420" s="224">
        <v>695025182.88</v>
      </c>
      <c r="F1420" s="17"/>
      <c r="G1420" s="17"/>
      <c r="H1420" s="17"/>
    </row>
    <row r="1421" spans="2:8" s="12" customFormat="1" x14ac:dyDescent="0.25">
      <c r="B1421" s="63" t="s">
        <v>2082</v>
      </c>
      <c r="C1421" s="224">
        <v>93247564.239999995</v>
      </c>
      <c r="F1421" s="17"/>
      <c r="G1421" s="17"/>
      <c r="H1421" s="17"/>
    </row>
    <row r="1422" spans="2:8" s="12" customFormat="1" x14ac:dyDescent="0.25">
      <c r="B1422" s="63" t="s">
        <v>2373</v>
      </c>
      <c r="C1422" s="224">
        <v>558578211.52999997</v>
      </c>
      <c r="F1422" s="17"/>
      <c r="G1422" s="17"/>
      <c r="H1422" s="17"/>
    </row>
    <row r="1423" spans="2:8" s="12" customFormat="1" x14ac:dyDescent="0.25">
      <c r="B1423" s="63" t="s">
        <v>2374</v>
      </c>
      <c r="C1423" s="224">
        <v>767748269.55999994</v>
      </c>
      <c r="F1423" s="17"/>
      <c r="G1423" s="17"/>
      <c r="H1423" s="17"/>
    </row>
    <row r="1424" spans="2:8" s="12" customFormat="1" x14ac:dyDescent="0.25">
      <c r="B1424" s="63" t="s">
        <v>2375</v>
      </c>
      <c r="C1424" s="224">
        <v>907700158.98000002</v>
      </c>
      <c r="F1424" s="17"/>
      <c r="G1424" s="17"/>
      <c r="H1424" s="17"/>
    </row>
    <row r="1425" spans="2:8" s="12" customFormat="1" x14ac:dyDescent="0.25">
      <c r="B1425" s="63" t="s">
        <v>2376</v>
      </c>
      <c r="C1425" s="224">
        <v>189786863.06</v>
      </c>
      <c r="F1425" s="17"/>
      <c r="G1425" s="17"/>
      <c r="H1425" s="17"/>
    </row>
    <row r="1426" spans="2:8" s="12" customFormat="1" x14ac:dyDescent="0.25">
      <c r="B1426" s="63" t="s">
        <v>2377</v>
      </c>
      <c r="C1426" s="224">
        <v>883884688.38999999</v>
      </c>
      <c r="F1426" s="17"/>
      <c r="G1426" s="17"/>
      <c r="H1426" s="17"/>
    </row>
    <row r="1427" spans="2:8" s="12" customFormat="1" x14ac:dyDescent="0.25">
      <c r="B1427" s="63" t="s">
        <v>2378</v>
      </c>
      <c r="C1427" s="224">
        <v>165387298.36000001</v>
      </c>
      <c r="F1427" s="17"/>
      <c r="G1427" s="17"/>
      <c r="H1427" s="17"/>
    </row>
    <row r="1428" spans="2:8" s="12" customFormat="1" x14ac:dyDescent="0.25">
      <c r="B1428" s="63" t="s">
        <v>2379</v>
      </c>
      <c r="C1428" s="224">
        <v>79002184.150000006</v>
      </c>
      <c r="F1428" s="17"/>
      <c r="G1428" s="17"/>
      <c r="H1428" s="17"/>
    </row>
    <row r="1429" spans="2:8" s="12" customFormat="1" x14ac:dyDescent="0.25">
      <c r="B1429" s="63" t="s">
        <v>2380</v>
      </c>
      <c r="C1429" s="224">
        <v>349761097.95999998</v>
      </c>
      <c r="F1429" s="17"/>
      <c r="G1429" s="17"/>
      <c r="H1429" s="17"/>
    </row>
    <row r="1430" spans="2:8" s="12" customFormat="1" x14ac:dyDescent="0.25">
      <c r="B1430" s="63" t="s">
        <v>2381</v>
      </c>
      <c r="C1430" s="224">
        <v>688687.5</v>
      </c>
      <c r="F1430" s="17"/>
      <c r="G1430" s="17"/>
      <c r="H1430" s="17"/>
    </row>
    <row r="1431" spans="2:8" s="12" customFormat="1" x14ac:dyDescent="0.25">
      <c r="B1431" s="63" t="s">
        <v>2382</v>
      </c>
      <c r="C1431" s="224">
        <v>288505294.56</v>
      </c>
      <c r="F1431" s="17"/>
      <c r="G1431" s="17"/>
      <c r="H1431" s="17"/>
    </row>
    <row r="1432" spans="2:8" s="12" customFormat="1" x14ac:dyDescent="0.25">
      <c r="B1432" s="63" t="s">
        <v>2083</v>
      </c>
      <c r="C1432" s="224">
        <v>2428630267.5700002</v>
      </c>
      <c r="F1432" s="17"/>
      <c r="G1432" s="17"/>
      <c r="H1432" s="17"/>
    </row>
    <row r="1433" spans="2:8" s="12" customFormat="1" x14ac:dyDescent="0.25">
      <c r="B1433" s="63" t="s">
        <v>1968</v>
      </c>
      <c r="C1433" s="224">
        <v>175161629.66999999</v>
      </c>
      <c r="F1433" s="17"/>
      <c r="G1433" s="17"/>
      <c r="H1433" s="17"/>
    </row>
    <row r="1434" spans="2:8" s="12" customFormat="1" x14ac:dyDescent="0.25">
      <c r="B1434" s="63" t="s">
        <v>1908</v>
      </c>
      <c r="C1434" s="224">
        <v>6833419349.7200003</v>
      </c>
      <c r="F1434" s="17"/>
      <c r="G1434" s="17"/>
      <c r="H1434" s="17"/>
    </row>
    <row r="1435" spans="2:8" s="12" customFormat="1" x14ac:dyDescent="0.25">
      <c r="B1435" s="63" t="s">
        <v>2383</v>
      </c>
      <c r="C1435" s="224">
        <v>1396216711.2</v>
      </c>
      <c r="F1435" s="17"/>
      <c r="G1435" s="17"/>
      <c r="H1435" s="17"/>
    </row>
    <row r="1436" spans="2:8" s="12" customFormat="1" x14ac:dyDescent="0.25">
      <c r="B1436" s="63" t="s">
        <v>2084</v>
      </c>
      <c r="C1436" s="224">
        <v>225405308.63999999</v>
      </c>
      <c r="F1436" s="17"/>
      <c r="G1436" s="17"/>
      <c r="H1436" s="17"/>
    </row>
    <row r="1437" spans="2:8" s="12" customFormat="1" x14ac:dyDescent="0.25">
      <c r="B1437" s="63" t="s">
        <v>1909</v>
      </c>
      <c r="C1437" s="224">
        <v>1204982513.8399999</v>
      </c>
      <c r="F1437" s="17"/>
      <c r="G1437" s="17"/>
      <c r="H1437" s="17"/>
    </row>
    <row r="1438" spans="2:8" s="12" customFormat="1" x14ac:dyDescent="0.25">
      <c r="B1438" s="63" t="s">
        <v>2384</v>
      </c>
      <c r="C1438" s="224">
        <v>1177984494.74</v>
      </c>
      <c r="F1438" s="17"/>
      <c r="G1438" s="17"/>
      <c r="H1438" s="17"/>
    </row>
    <row r="1439" spans="2:8" s="12" customFormat="1" x14ac:dyDescent="0.25">
      <c r="B1439" s="63" t="s">
        <v>2385</v>
      </c>
      <c r="C1439" s="224">
        <v>863768563.46000004</v>
      </c>
      <c r="F1439" s="17"/>
      <c r="G1439" s="17"/>
      <c r="H1439" s="17"/>
    </row>
    <row r="1440" spans="2:8" s="12" customFormat="1" x14ac:dyDescent="0.25">
      <c r="B1440" s="63" t="s">
        <v>2386</v>
      </c>
      <c r="C1440" s="224">
        <v>90407002.840000004</v>
      </c>
      <c r="F1440" s="17"/>
      <c r="G1440" s="17"/>
      <c r="H1440" s="17"/>
    </row>
    <row r="1441" spans="2:8" s="12" customFormat="1" x14ac:dyDescent="0.25">
      <c r="B1441" s="63" t="s">
        <v>1910</v>
      </c>
      <c r="C1441" s="224">
        <v>853166003.47000003</v>
      </c>
      <c r="F1441" s="17"/>
      <c r="G1441" s="17"/>
      <c r="H1441" s="17"/>
    </row>
    <row r="1442" spans="2:8" s="12" customFormat="1" x14ac:dyDescent="0.25">
      <c r="B1442" s="63" t="s">
        <v>1911</v>
      </c>
      <c r="C1442" s="224">
        <v>1932988335.46</v>
      </c>
      <c r="F1442" s="17"/>
      <c r="G1442" s="17"/>
      <c r="H1442" s="17"/>
    </row>
    <row r="1443" spans="2:8" s="12" customFormat="1" x14ac:dyDescent="0.25">
      <c r="B1443" s="63" t="s">
        <v>2387</v>
      </c>
      <c r="C1443" s="224">
        <v>84379813.819999993</v>
      </c>
      <c r="F1443" s="17"/>
      <c r="G1443" s="17"/>
      <c r="H1443" s="17"/>
    </row>
    <row r="1444" spans="2:8" s="12" customFormat="1" x14ac:dyDescent="0.25">
      <c r="B1444" s="63" t="s">
        <v>2388</v>
      </c>
      <c r="C1444" s="224">
        <v>97403643</v>
      </c>
      <c r="F1444" s="17"/>
      <c r="G1444" s="17"/>
      <c r="H1444" s="17"/>
    </row>
    <row r="1445" spans="2:8" s="12" customFormat="1" x14ac:dyDescent="0.25">
      <c r="B1445" s="63" t="s">
        <v>2389</v>
      </c>
      <c r="C1445" s="224">
        <v>399781259.5</v>
      </c>
      <c r="F1445" s="17"/>
      <c r="G1445" s="17"/>
      <c r="H1445" s="17"/>
    </row>
    <row r="1446" spans="2:8" s="12" customFormat="1" x14ac:dyDescent="0.25">
      <c r="B1446" s="63" t="s">
        <v>2390</v>
      </c>
      <c r="C1446" s="224">
        <v>206167258.78</v>
      </c>
      <c r="F1446" s="17"/>
      <c r="G1446" s="17"/>
      <c r="H1446" s="17"/>
    </row>
    <row r="1447" spans="2:8" s="12" customFormat="1" x14ac:dyDescent="0.25">
      <c r="B1447" s="63" t="s">
        <v>2391</v>
      </c>
      <c r="C1447" s="224">
        <v>678599564.09000003</v>
      </c>
      <c r="F1447" s="17"/>
      <c r="G1447" s="17"/>
      <c r="H1447" s="17"/>
    </row>
    <row r="1448" spans="2:8" s="12" customFormat="1" x14ac:dyDescent="0.25">
      <c r="B1448" s="63" t="s">
        <v>2085</v>
      </c>
      <c r="C1448" s="224">
        <v>179858000.27000001</v>
      </c>
      <c r="F1448" s="17"/>
      <c r="G1448" s="17"/>
      <c r="H1448" s="17"/>
    </row>
    <row r="1449" spans="2:8" s="12" customFormat="1" x14ac:dyDescent="0.25">
      <c r="B1449" s="63" t="s">
        <v>2392</v>
      </c>
      <c r="C1449" s="224">
        <v>1828007040.8399999</v>
      </c>
      <c r="F1449" s="17"/>
      <c r="G1449" s="17"/>
      <c r="H1449" s="17"/>
    </row>
    <row r="1450" spans="2:8" s="12" customFormat="1" x14ac:dyDescent="0.25">
      <c r="B1450" s="63" t="s">
        <v>2393</v>
      </c>
      <c r="C1450" s="224">
        <v>1530152464.6700001</v>
      </c>
      <c r="F1450" s="17"/>
      <c r="G1450" s="17"/>
      <c r="H1450" s="17"/>
    </row>
    <row r="1451" spans="2:8" s="12" customFormat="1" x14ac:dyDescent="0.25">
      <c r="B1451" s="63" t="s">
        <v>1932</v>
      </c>
      <c r="C1451" s="224">
        <v>612099964.27999997</v>
      </c>
      <c r="F1451" s="17"/>
      <c r="G1451" s="17"/>
      <c r="H1451" s="17"/>
    </row>
    <row r="1452" spans="2:8" s="12" customFormat="1" x14ac:dyDescent="0.25">
      <c r="B1452" s="63" t="s">
        <v>1912</v>
      </c>
      <c r="C1452" s="224">
        <v>2682983859.3800001</v>
      </c>
      <c r="F1452" s="17"/>
      <c r="G1452" s="17"/>
      <c r="H1452" s="17"/>
    </row>
    <row r="1453" spans="2:8" s="12" customFormat="1" x14ac:dyDescent="0.25">
      <c r="B1453" s="63" t="s">
        <v>2394</v>
      </c>
      <c r="C1453" s="224">
        <v>970734868.90999997</v>
      </c>
      <c r="F1453" s="17"/>
      <c r="G1453" s="17"/>
      <c r="H1453" s="17"/>
    </row>
    <row r="1454" spans="2:8" s="12" customFormat="1" x14ac:dyDescent="0.25">
      <c r="B1454" s="63" t="s">
        <v>1913</v>
      </c>
      <c r="C1454" s="224">
        <v>1266172644.9100001</v>
      </c>
      <c r="F1454" s="17"/>
      <c r="G1454" s="17"/>
      <c r="H1454" s="17"/>
    </row>
    <row r="1455" spans="2:8" s="12" customFormat="1" x14ac:dyDescent="0.25">
      <c r="B1455" s="63" t="s">
        <v>2395</v>
      </c>
      <c r="C1455" s="224">
        <v>131196570.27</v>
      </c>
      <c r="F1455" s="17"/>
      <c r="G1455" s="17"/>
      <c r="H1455" s="17"/>
    </row>
    <row r="1456" spans="2:8" s="12" customFormat="1" x14ac:dyDescent="0.25">
      <c r="B1456" s="63" t="s">
        <v>2396</v>
      </c>
      <c r="C1456" s="224">
        <v>11867732.5</v>
      </c>
      <c r="F1456" s="17"/>
      <c r="G1456" s="17"/>
      <c r="H1456" s="17"/>
    </row>
    <row r="1457" spans="2:8" s="12" customFormat="1" x14ac:dyDescent="0.25">
      <c r="B1457" s="63" t="s">
        <v>1993</v>
      </c>
      <c r="C1457" s="224">
        <v>1272211562.5599999</v>
      </c>
      <c r="F1457" s="17"/>
      <c r="G1457" s="17"/>
      <c r="H1457" s="17"/>
    </row>
    <row r="1458" spans="2:8" s="12" customFormat="1" x14ac:dyDescent="0.25">
      <c r="B1458" s="63" t="s">
        <v>2397</v>
      </c>
      <c r="C1458" s="224">
        <v>200727375.03</v>
      </c>
      <c r="F1458" s="17"/>
      <c r="G1458" s="17"/>
      <c r="H1458" s="17"/>
    </row>
    <row r="1459" spans="2:8" s="12" customFormat="1" x14ac:dyDescent="0.25">
      <c r="B1459" s="63" t="s">
        <v>1994</v>
      </c>
      <c r="C1459" s="224">
        <v>60327374.939999998</v>
      </c>
      <c r="F1459" s="17"/>
      <c r="G1459" s="17"/>
      <c r="H1459" s="17"/>
    </row>
    <row r="1460" spans="2:8" s="12" customFormat="1" x14ac:dyDescent="0.25">
      <c r="B1460" s="63" t="s">
        <v>2086</v>
      </c>
      <c r="C1460" s="224">
        <v>27032849.289999999</v>
      </c>
      <c r="F1460" s="17"/>
      <c r="G1460" s="17"/>
      <c r="H1460" s="17"/>
    </row>
    <row r="1461" spans="2:8" s="12" customFormat="1" x14ac:dyDescent="0.25">
      <c r="B1461" s="63" t="s">
        <v>2087</v>
      </c>
      <c r="C1461" s="224">
        <v>3427019212.8099999</v>
      </c>
      <c r="F1461" s="17"/>
      <c r="G1461" s="17"/>
      <c r="H1461" s="17"/>
    </row>
    <row r="1462" spans="2:8" s="12" customFormat="1" x14ac:dyDescent="0.25">
      <c r="B1462" s="63" t="s">
        <v>2398</v>
      </c>
      <c r="C1462" s="224">
        <v>385816571.89999998</v>
      </c>
      <c r="F1462" s="17"/>
      <c r="G1462" s="17"/>
      <c r="H1462" s="17"/>
    </row>
    <row r="1463" spans="2:8" s="12" customFormat="1" x14ac:dyDescent="0.25">
      <c r="B1463" s="63" t="s">
        <v>1914</v>
      </c>
      <c r="C1463" s="224">
        <v>1037476536.08</v>
      </c>
      <c r="F1463" s="17"/>
      <c r="G1463" s="17"/>
      <c r="H1463" s="17"/>
    </row>
    <row r="1464" spans="2:8" s="12" customFormat="1" x14ac:dyDescent="0.25">
      <c r="B1464" s="63" t="s">
        <v>2399</v>
      </c>
      <c r="C1464" s="224">
        <v>515369201.80000001</v>
      </c>
      <c r="F1464" s="17"/>
      <c r="G1464" s="17"/>
      <c r="H1464" s="17"/>
    </row>
    <row r="1465" spans="2:8" s="12" customFormat="1" x14ac:dyDescent="0.25">
      <c r="B1465" s="63" t="s">
        <v>2400</v>
      </c>
      <c r="C1465" s="224">
        <v>1127788727.2</v>
      </c>
      <c r="F1465" s="17"/>
      <c r="G1465" s="17"/>
      <c r="H1465" s="17"/>
    </row>
    <row r="1466" spans="2:8" s="12" customFormat="1" x14ac:dyDescent="0.25">
      <c r="B1466" s="63" t="s">
        <v>2401</v>
      </c>
      <c r="C1466" s="224">
        <v>34080862.469999999</v>
      </c>
      <c r="F1466" s="17"/>
      <c r="G1466" s="17"/>
      <c r="H1466" s="17"/>
    </row>
    <row r="1467" spans="2:8" s="12" customFormat="1" x14ac:dyDescent="0.25">
      <c r="B1467" s="63" t="s">
        <v>2402</v>
      </c>
      <c r="C1467" s="224">
        <v>234939596.28</v>
      </c>
      <c r="F1467" s="17"/>
      <c r="G1467" s="17"/>
      <c r="H1467" s="17"/>
    </row>
    <row r="1468" spans="2:8" s="12" customFormat="1" x14ac:dyDescent="0.25">
      <c r="B1468" s="63" t="s">
        <v>2403</v>
      </c>
      <c r="C1468" s="224">
        <v>163930444.56999999</v>
      </c>
      <c r="F1468" s="17"/>
      <c r="G1468" s="17"/>
      <c r="H1468" s="17"/>
    </row>
    <row r="1469" spans="2:8" s="12" customFormat="1" x14ac:dyDescent="0.25">
      <c r="B1469" s="63" t="s">
        <v>2404</v>
      </c>
      <c r="C1469" s="224">
        <v>365826073.80000001</v>
      </c>
      <c r="F1469" s="17"/>
      <c r="G1469" s="17"/>
      <c r="H1469" s="17"/>
    </row>
    <row r="1470" spans="2:8" s="12" customFormat="1" x14ac:dyDescent="0.25">
      <c r="B1470" s="63" t="s">
        <v>2405</v>
      </c>
      <c r="C1470" s="224">
        <v>328699118.75</v>
      </c>
      <c r="F1470" s="17"/>
      <c r="G1470" s="17"/>
      <c r="H1470" s="17"/>
    </row>
    <row r="1471" spans="2:8" s="12" customFormat="1" x14ac:dyDescent="0.25">
      <c r="B1471" s="63" t="s">
        <v>1915</v>
      </c>
      <c r="C1471" s="224">
        <v>88340795.040000007</v>
      </c>
      <c r="F1471" s="17"/>
      <c r="G1471" s="17"/>
      <c r="H1471" s="17"/>
    </row>
    <row r="1472" spans="2:8" s="12" customFormat="1" x14ac:dyDescent="0.25">
      <c r="B1472" s="63" t="s">
        <v>2406</v>
      </c>
      <c r="C1472" s="224">
        <v>343448929.16000003</v>
      </c>
      <c r="F1472" s="17"/>
      <c r="G1472" s="17"/>
      <c r="H1472" s="17"/>
    </row>
    <row r="1473" spans="2:8" s="12" customFormat="1" x14ac:dyDescent="0.25">
      <c r="B1473" s="63" t="s">
        <v>2407</v>
      </c>
      <c r="C1473" s="224">
        <v>379646809.70999998</v>
      </c>
      <c r="F1473" s="17"/>
      <c r="G1473" s="17"/>
      <c r="H1473" s="17"/>
    </row>
    <row r="1474" spans="2:8" s="12" customFormat="1" x14ac:dyDescent="0.25">
      <c r="B1474" s="63" t="s">
        <v>2408</v>
      </c>
      <c r="C1474" s="224">
        <v>972566110.62</v>
      </c>
      <c r="F1474" s="17"/>
      <c r="G1474" s="17"/>
      <c r="H1474" s="17"/>
    </row>
    <row r="1475" spans="2:8" s="12" customFormat="1" x14ac:dyDescent="0.25">
      <c r="B1475" s="63" t="s">
        <v>2409</v>
      </c>
      <c r="C1475" s="224">
        <v>1049565301.5</v>
      </c>
      <c r="F1475" s="17"/>
      <c r="G1475" s="17"/>
      <c r="H1475" s="17"/>
    </row>
    <row r="1476" spans="2:8" s="12" customFormat="1" x14ac:dyDescent="0.25">
      <c r="B1476" s="63" t="s">
        <v>2410</v>
      </c>
      <c r="C1476" s="224">
        <v>568023555.65999997</v>
      </c>
      <c r="F1476" s="17"/>
      <c r="G1476" s="17"/>
      <c r="H1476" s="17"/>
    </row>
    <row r="1477" spans="2:8" s="12" customFormat="1" x14ac:dyDescent="0.25">
      <c r="B1477" s="63" t="s">
        <v>2411</v>
      </c>
      <c r="C1477" s="224">
        <v>1232158304.3800001</v>
      </c>
      <c r="F1477" s="17"/>
      <c r="G1477" s="17"/>
      <c r="H1477" s="17"/>
    </row>
    <row r="1478" spans="2:8" s="12" customFormat="1" x14ac:dyDescent="0.25">
      <c r="B1478" s="63" t="s">
        <v>2412</v>
      </c>
      <c r="C1478" s="224">
        <v>770392722.26999998</v>
      </c>
      <c r="F1478" s="17"/>
      <c r="G1478" s="17"/>
      <c r="H1478" s="17"/>
    </row>
    <row r="1479" spans="2:8" s="12" customFormat="1" x14ac:dyDescent="0.25">
      <c r="B1479" s="63" t="s">
        <v>2088</v>
      </c>
      <c r="C1479" s="224">
        <v>533473544.92000002</v>
      </c>
      <c r="F1479" s="17"/>
      <c r="G1479" s="17"/>
      <c r="H1479" s="17"/>
    </row>
    <row r="1480" spans="2:8" s="12" customFormat="1" x14ac:dyDescent="0.25">
      <c r="B1480" s="63" t="s">
        <v>2413</v>
      </c>
      <c r="C1480" s="224">
        <v>404153575</v>
      </c>
      <c r="F1480" s="17"/>
      <c r="G1480" s="17"/>
      <c r="H1480" s="17"/>
    </row>
    <row r="1481" spans="2:8" s="12" customFormat="1" x14ac:dyDescent="0.25">
      <c r="B1481" s="63" t="s">
        <v>1471</v>
      </c>
      <c r="C1481" s="224">
        <v>135927382.22999999</v>
      </c>
      <c r="F1481" s="17"/>
      <c r="G1481" s="17"/>
      <c r="H1481" s="17"/>
    </row>
    <row r="1482" spans="2:8" s="12" customFormat="1" x14ac:dyDescent="0.25">
      <c r="B1482" s="63" t="s">
        <v>2414</v>
      </c>
      <c r="C1482" s="224">
        <v>744451919.97000003</v>
      </c>
      <c r="F1482" s="17"/>
      <c r="G1482" s="17"/>
      <c r="H1482" s="17"/>
    </row>
    <row r="1483" spans="2:8" s="12" customFormat="1" x14ac:dyDescent="0.25">
      <c r="B1483" s="63" t="s">
        <v>2415</v>
      </c>
      <c r="C1483" s="224">
        <v>513531</v>
      </c>
      <c r="F1483" s="17"/>
      <c r="G1483" s="17"/>
      <c r="H1483" s="17"/>
    </row>
    <row r="1484" spans="2:8" s="12" customFormat="1" x14ac:dyDescent="0.25">
      <c r="B1484" s="63" t="s">
        <v>2416</v>
      </c>
      <c r="C1484" s="224">
        <v>292157610.56</v>
      </c>
      <c r="F1484" s="17"/>
      <c r="G1484" s="17"/>
      <c r="H1484" s="17"/>
    </row>
    <row r="1485" spans="2:8" s="12" customFormat="1" x14ac:dyDescent="0.25">
      <c r="B1485" s="63" t="s">
        <v>2417</v>
      </c>
      <c r="C1485" s="224">
        <v>1318090886.48</v>
      </c>
      <c r="F1485" s="17"/>
      <c r="G1485" s="17"/>
      <c r="H1485" s="17"/>
    </row>
    <row r="1486" spans="2:8" s="12" customFormat="1" x14ac:dyDescent="0.25">
      <c r="B1486" s="63" t="s">
        <v>2418</v>
      </c>
      <c r="C1486" s="224">
        <v>33156507.670000002</v>
      </c>
      <c r="F1486" s="17"/>
      <c r="G1486" s="17"/>
      <c r="H1486" s="17"/>
    </row>
    <row r="1487" spans="2:8" s="12" customFormat="1" x14ac:dyDescent="0.25">
      <c r="B1487" s="63" t="s">
        <v>2419</v>
      </c>
      <c r="C1487" s="224">
        <v>50002800.039999999</v>
      </c>
      <c r="F1487" s="17"/>
      <c r="G1487" s="17"/>
      <c r="H1487" s="17"/>
    </row>
    <row r="1488" spans="2:8" s="12" customFormat="1" x14ac:dyDescent="0.25">
      <c r="B1488" s="63" t="s">
        <v>2420</v>
      </c>
      <c r="C1488" s="224">
        <v>459287053.27999997</v>
      </c>
      <c r="F1488" s="17"/>
      <c r="G1488" s="17"/>
      <c r="H1488" s="17"/>
    </row>
    <row r="1489" spans="2:8" s="12" customFormat="1" x14ac:dyDescent="0.25">
      <c r="B1489" s="63" t="s">
        <v>2421</v>
      </c>
      <c r="C1489" s="224">
        <v>635710200.24000001</v>
      </c>
      <c r="F1489" s="17"/>
      <c r="G1489" s="17"/>
      <c r="H1489" s="17"/>
    </row>
    <row r="1490" spans="2:8" s="12" customFormat="1" x14ac:dyDescent="0.25">
      <c r="B1490" s="63" t="s">
        <v>2422</v>
      </c>
      <c r="C1490" s="224">
        <v>1711024311.24</v>
      </c>
      <c r="F1490" s="17"/>
      <c r="G1490" s="17"/>
      <c r="H1490" s="17"/>
    </row>
    <row r="1491" spans="2:8" s="12" customFormat="1" x14ac:dyDescent="0.25">
      <c r="B1491" s="63" t="s">
        <v>2089</v>
      </c>
      <c r="C1491" s="224">
        <v>450434608.00999999</v>
      </c>
      <c r="F1491" s="17"/>
      <c r="G1491" s="17"/>
      <c r="H1491" s="17"/>
    </row>
    <row r="1492" spans="2:8" s="12" customFormat="1" x14ac:dyDescent="0.25">
      <c r="B1492" s="63" t="s">
        <v>1472</v>
      </c>
      <c r="C1492" s="224">
        <v>1379409496</v>
      </c>
      <c r="F1492" s="17"/>
      <c r="G1492" s="17"/>
      <c r="H1492" s="17"/>
    </row>
    <row r="1493" spans="2:8" s="12" customFormat="1" x14ac:dyDescent="0.25">
      <c r="B1493" s="63" t="s">
        <v>2423</v>
      </c>
      <c r="C1493" s="224">
        <v>47652663.609999999</v>
      </c>
      <c r="F1493" s="17"/>
      <c r="G1493" s="17"/>
      <c r="H1493" s="17"/>
    </row>
    <row r="1494" spans="2:8" s="12" customFormat="1" x14ac:dyDescent="0.25">
      <c r="B1494" s="63" t="s">
        <v>2424</v>
      </c>
      <c r="C1494" s="224">
        <v>948937848.36000001</v>
      </c>
      <c r="F1494" s="17"/>
      <c r="G1494" s="17"/>
      <c r="H1494" s="17"/>
    </row>
    <row r="1495" spans="2:8" s="12" customFormat="1" x14ac:dyDescent="0.25">
      <c r="B1495" s="63" t="s">
        <v>2425</v>
      </c>
      <c r="C1495" s="224">
        <v>1061462790.35</v>
      </c>
      <c r="F1495" s="17"/>
      <c r="G1495" s="17"/>
      <c r="H1495" s="17"/>
    </row>
    <row r="1496" spans="2:8" s="12" customFormat="1" x14ac:dyDescent="0.25">
      <c r="B1496" s="63" t="s">
        <v>1916</v>
      </c>
      <c r="C1496" s="224">
        <v>6111828532.8100004</v>
      </c>
      <c r="F1496" s="17"/>
      <c r="G1496" s="17"/>
      <c r="H1496" s="17"/>
    </row>
    <row r="1497" spans="2:8" s="12" customFormat="1" x14ac:dyDescent="0.25">
      <c r="B1497" s="63" t="s">
        <v>2426</v>
      </c>
      <c r="C1497" s="224">
        <v>872902045.84000003</v>
      </c>
      <c r="F1497" s="17"/>
      <c r="G1497" s="17"/>
      <c r="H1497" s="17"/>
    </row>
    <row r="1498" spans="2:8" s="12" customFormat="1" x14ac:dyDescent="0.25">
      <c r="B1498" s="63" t="s">
        <v>1917</v>
      </c>
      <c r="C1498" s="224">
        <v>680097113.65999997</v>
      </c>
      <c r="F1498" s="17"/>
      <c r="G1498" s="17"/>
      <c r="H1498" s="17"/>
    </row>
    <row r="1499" spans="2:8" s="12" customFormat="1" x14ac:dyDescent="0.25">
      <c r="B1499" s="63" t="s">
        <v>2427</v>
      </c>
      <c r="C1499" s="224">
        <v>1329094207.76</v>
      </c>
      <c r="F1499" s="17"/>
      <c r="G1499" s="17"/>
      <c r="H1499" s="17"/>
    </row>
    <row r="1500" spans="2:8" s="12" customFormat="1" x14ac:dyDescent="0.25">
      <c r="B1500" s="63" t="s">
        <v>2428</v>
      </c>
      <c r="C1500" s="224">
        <v>795503448.47000003</v>
      </c>
      <c r="F1500" s="17"/>
      <c r="G1500" s="17"/>
      <c r="H1500" s="17"/>
    </row>
    <row r="1501" spans="2:8" s="12" customFormat="1" x14ac:dyDescent="0.25">
      <c r="B1501" s="63" t="s">
        <v>2429</v>
      </c>
      <c r="C1501" s="224">
        <v>148074892.59</v>
      </c>
      <c r="F1501" s="17"/>
      <c r="G1501" s="17"/>
      <c r="H1501" s="17"/>
    </row>
    <row r="1502" spans="2:8" s="12" customFormat="1" x14ac:dyDescent="0.25">
      <c r="B1502" s="63" t="s">
        <v>2430</v>
      </c>
      <c r="C1502" s="224">
        <v>263790175.30000001</v>
      </c>
      <c r="F1502" s="17"/>
      <c r="G1502" s="17"/>
      <c r="H1502" s="17"/>
    </row>
    <row r="1503" spans="2:8" s="12" customFormat="1" x14ac:dyDescent="0.25">
      <c r="B1503" s="63" t="s">
        <v>952</v>
      </c>
      <c r="C1503" s="224">
        <v>1996042740.0999999</v>
      </c>
      <c r="F1503" s="17"/>
      <c r="G1503" s="17"/>
      <c r="H1503" s="17"/>
    </row>
    <row r="1504" spans="2:8" s="12" customFormat="1" x14ac:dyDescent="0.25">
      <c r="B1504" s="63" t="s">
        <v>2431</v>
      </c>
      <c r="C1504" s="224">
        <v>1233612050</v>
      </c>
      <c r="F1504" s="17"/>
      <c r="G1504" s="17"/>
      <c r="H1504" s="17"/>
    </row>
    <row r="1505" spans="2:8" s="12" customFormat="1" x14ac:dyDescent="0.25">
      <c r="B1505" s="63" t="s">
        <v>2432</v>
      </c>
      <c r="C1505" s="224">
        <v>165729986.75</v>
      </c>
      <c r="F1505" s="17"/>
      <c r="G1505" s="17"/>
      <c r="H1505" s="17"/>
    </row>
    <row r="1506" spans="2:8" s="12" customFormat="1" x14ac:dyDescent="0.25">
      <c r="B1506" s="63" t="s">
        <v>2433</v>
      </c>
      <c r="C1506" s="224">
        <v>119436763.59999999</v>
      </c>
      <c r="F1506" s="17"/>
      <c r="G1506" s="17"/>
      <c r="H1506" s="17"/>
    </row>
    <row r="1507" spans="2:8" s="12" customFormat="1" x14ac:dyDescent="0.25">
      <c r="B1507" s="63" t="s">
        <v>2434</v>
      </c>
      <c r="C1507" s="224">
        <v>141170302.90000001</v>
      </c>
      <c r="F1507" s="17"/>
      <c r="G1507" s="17"/>
      <c r="H1507" s="17"/>
    </row>
    <row r="1508" spans="2:8" s="12" customFormat="1" x14ac:dyDescent="0.25">
      <c r="B1508" s="63" t="s">
        <v>2435</v>
      </c>
      <c r="C1508" s="224">
        <v>3604507.5</v>
      </c>
      <c r="F1508" s="17"/>
      <c r="G1508" s="17"/>
      <c r="H1508" s="17"/>
    </row>
    <row r="1509" spans="2:8" s="12" customFormat="1" x14ac:dyDescent="0.25">
      <c r="B1509" s="63" t="s">
        <v>2436</v>
      </c>
      <c r="C1509" s="224">
        <v>225956077.19999999</v>
      </c>
      <c r="F1509" s="17"/>
      <c r="G1509" s="17"/>
      <c r="H1509" s="17"/>
    </row>
    <row r="1510" spans="2:8" s="12" customFormat="1" x14ac:dyDescent="0.25">
      <c r="B1510" s="63" t="s">
        <v>1918</v>
      </c>
      <c r="C1510" s="224">
        <v>1186589300.3299999</v>
      </c>
      <c r="F1510" s="17"/>
      <c r="G1510" s="17"/>
      <c r="H1510" s="17"/>
    </row>
    <row r="1511" spans="2:8" s="12" customFormat="1" x14ac:dyDescent="0.25">
      <c r="B1511" s="63" t="s">
        <v>2437</v>
      </c>
      <c r="C1511" s="224">
        <v>213439456.15000001</v>
      </c>
      <c r="F1511" s="17"/>
      <c r="G1511" s="17"/>
      <c r="H1511" s="17"/>
    </row>
    <row r="1512" spans="2:8" s="12" customFormat="1" x14ac:dyDescent="0.25">
      <c r="B1512" s="63" t="s">
        <v>2090</v>
      </c>
      <c r="C1512" s="224">
        <v>1074508202.74</v>
      </c>
      <c r="F1512" s="17"/>
      <c r="G1512" s="17"/>
      <c r="H1512" s="17"/>
    </row>
    <row r="1513" spans="2:8" s="12" customFormat="1" x14ac:dyDescent="0.25">
      <c r="B1513" s="63" t="s">
        <v>2091</v>
      </c>
      <c r="C1513" s="224">
        <v>2347365936.6500001</v>
      </c>
      <c r="F1513" s="17"/>
      <c r="G1513" s="17"/>
      <c r="H1513" s="17"/>
    </row>
    <row r="1514" spans="2:8" s="12" customFormat="1" x14ac:dyDescent="0.25">
      <c r="B1514" s="63" t="s">
        <v>2092</v>
      </c>
      <c r="C1514" s="224">
        <v>1050747792.8</v>
      </c>
      <c r="F1514" s="17"/>
      <c r="G1514" s="17"/>
      <c r="H1514" s="17"/>
    </row>
    <row r="1515" spans="2:8" s="12" customFormat="1" x14ac:dyDescent="0.25">
      <c r="B1515" s="63" t="s">
        <v>1919</v>
      </c>
      <c r="C1515" s="224">
        <v>48681567.659999996</v>
      </c>
      <c r="F1515" s="17"/>
      <c r="G1515" s="17"/>
      <c r="H1515" s="17"/>
    </row>
    <row r="1516" spans="2:8" s="12" customFormat="1" x14ac:dyDescent="0.25">
      <c r="B1516" s="63" t="s">
        <v>2438</v>
      </c>
      <c r="C1516" s="224">
        <v>582719725.47000003</v>
      </c>
      <c r="F1516" s="17"/>
      <c r="G1516" s="17"/>
      <c r="H1516" s="17"/>
    </row>
    <row r="1517" spans="2:8" s="12" customFormat="1" x14ac:dyDescent="0.25">
      <c r="B1517" s="63" t="s">
        <v>1920</v>
      </c>
      <c r="C1517" s="224">
        <v>1303932201.96</v>
      </c>
      <c r="F1517" s="17"/>
      <c r="G1517" s="17"/>
      <c r="H1517" s="17"/>
    </row>
    <row r="1518" spans="2:8" s="12" customFormat="1" x14ac:dyDescent="0.25">
      <c r="B1518" s="63" t="s">
        <v>2439</v>
      </c>
      <c r="C1518" s="224">
        <v>116932612.8</v>
      </c>
      <c r="F1518" s="17"/>
      <c r="G1518" s="17"/>
      <c r="H1518" s="17"/>
    </row>
    <row r="1519" spans="2:8" s="12" customFormat="1" x14ac:dyDescent="0.25">
      <c r="B1519" s="63" t="s">
        <v>2440</v>
      </c>
      <c r="C1519" s="224">
        <v>1067480529.58</v>
      </c>
      <c r="F1519" s="17"/>
      <c r="G1519" s="17"/>
      <c r="H1519" s="17"/>
    </row>
    <row r="1520" spans="2:8" s="12" customFormat="1" x14ac:dyDescent="0.25">
      <c r="B1520" s="63" t="s">
        <v>2441</v>
      </c>
      <c r="C1520" s="224">
        <v>421016841.01999998</v>
      </c>
      <c r="F1520" s="17"/>
      <c r="G1520" s="17"/>
      <c r="H1520" s="17"/>
    </row>
    <row r="1521" spans="2:8" s="12" customFormat="1" x14ac:dyDescent="0.25">
      <c r="B1521" s="63" t="s">
        <v>1921</v>
      </c>
      <c r="C1521" s="224">
        <v>714231727.47000003</v>
      </c>
      <c r="F1521" s="17"/>
      <c r="G1521" s="17"/>
      <c r="H1521" s="17"/>
    </row>
    <row r="1522" spans="2:8" s="12" customFormat="1" x14ac:dyDescent="0.25">
      <c r="B1522" s="63" t="s">
        <v>2093</v>
      </c>
      <c r="C1522" s="224">
        <v>737629741.71000004</v>
      </c>
      <c r="F1522" s="17"/>
      <c r="G1522" s="17"/>
      <c r="H1522" s="17"/>
    </row>
    <row r="1523" spans="2:8" s="12" customFormat="1" x14ac:dyDescent="0.25">
      <c r="B1523" s="63" t="s">
        <v>2094</v>
      </c>
      <c r="C1523" s="224">
        <v>1042899285.42</v>
      </c>
      <c r="F1523" s="17"/>
      <c r="G1523" s="17"/>
      <c r="H1523" s="17"/>
    </row>
    <row r="1524" spans="2:8" s="12" customFormat="1" x14ac:dyDescent="0.25">
      <c r="B1524" s="63" t="s">
        <v>2442</v>
      </c>
      <c r="C1524" s="224">
        <v>2045946599.3800001</v>
      </c>
      <c r="F1524" s="17"/>
      <c r="G1524" s="17"/>
      <c r="H1524" s="17"/>
    </row>
    <row r="1525" spans="2:8" s="12" customFormat="1" x14ac:dyDescent="0.25">
      <c r="B1525" s="63" t="s">
        <v>2443</v>
      </c>
      <c r="C1525" s="224">
        <v>2006949888</v>
      </c>
      <c r="F1525" s="17"/>
      <c r="G1525" s="17"/>
      <c r="H1525" s="17"/>
    </row>
    <row r="1526" spans="2:8" s="12" customFormat="1" x14ac:dyDescent="0.25">
      <c r="B1526" s="63" t="s">
        <v>2444</v>
      </c>
      <c r="C1526" s="224">
        <v>70933261.5</v>
      </c>
      <c r="F1526" s="17"/>
      <c r="G1526" s="17"/>
      <c r="H1526" s="17"/>
    </row>
    <row r="1527" spans="2:8" s="12" customFormat="1" x14ac:dyDescent="0.25">
      <c r="B1527" s="63" t="s">
        <v>2445</v>
      </c>
      <c r="C1527" s="224">
        <v>3474225.15</v>
      </c>
      <c r="F1527" s="17"/>
      <c r="G1527" s="17"/>
      <c r="H1527" s="17"/>
    </row>
    <row r="1528" spans="2:8" s="12" customFormat="1" x14ac:dyDescent="0.25">
      <c r="B1528" s="63" t="s">
        <v>2446</v>
      </c>
      <c r="C1528" s="224">
        <v>441772726.57999998</v>
      </c>
      <c r="F1528" s="17"/>
      <c r="G1528" s="17"/>
      <c r="H1528" s="17"/>
    </row>
    <row r="1529" spans="2:8" s="12" customFormat="1" x14ac:dyDescent="0.25">
      <c r="B1529" s="63" t="s">
        <v>2447</v>
      </c>
      <c r="C1529" s="224">
        <v>757102360.32000005</v>
      </c>
      <c r="F1529" s="17"/>
      <c r="G1529" s="17"/>
      <c r="H1529" s="17"/>
    </row>
    <row r="1530" spans="2:8" s="12" customFormat="1" x14ac:dyDescent="0.25">
      <c r="C1530" s="228">
        <f>SUM(C1285:C1529)</f>
        <v>132414897769.67</v>
      </c>
      <c r="F1530" s="17"/>
      <c r="G1530" s="17"/>
      <c r="H1530" s="17"/>
    </row>
    <row r="1533" spans="2:8" s="12" customFormat="1" x14ac:dyDescent="0.25">
      <c r="B1533" s="6" t="s">
        <v>192</v>
      </c>
      <c r="C1533" s="228">
        <f xml:space="preserve"> C1530-C1283</f>
        <v>-3482728536.4400177</v>
      </c>
      <c r="F1533" s="17"/>
      <c r="G1533" s="17"/>
      <c r="H1533" s="17"/>
    </row>
    <row r="1535" spans="2:8" s="12" customFormat="1" x14ac:dyDescent="0.25">
      <c r="B1535" s="6" t="s">
        <v>193</v>
      </c>
      <c r="C1535" s="14">
        <v>45443</v>
      </c>
      <c r="D1535" s="156"/>
      <c r="E1535" s="63"/>
      <c r="F1535" s="69"/>
      <c r="G1535" s="17"/>
      <c r="H1535" s="17"/>
    </row>
    <row r="1536" spans="2:8" s="12" customFormat="1" x14ac:dyDescent="0.25">
      <c r="B1536" s="6" t="s">
        <v>180</v>
      </c>
      <c r="C1536" s="7" t="s">
        <v>181</v>
      </c>
      <c r="D1536" s="6" t="s">
        <v>182</v>
      </c>
      <c r="E1536" s="64" t="s">
        <v>183</v>
      </c>
      <c r="F1536" s="61" t="s">
        <v>184</v>
      </c>
      <c r="G1536" s="60"/>
      <c r="H1536" s="17"/>
    </row>
    <row r="1537" spans="2:8" s="12" customFormat="1" x14ac:dyDescent="0.25">
      <c r="B1537" s="67" t="s">
        <v>165</v>
      </c>
      <c r="C1537" s="68" t="s">
        <v>165</v>
      </c>
      <c r="D1537" s="67" t="s">
        <v>165</v>
      </c>
      <c r="E1537" s="66" t="s">
        <v>165</v>
      </c>
      <c r="F1537" s="65" t="s">
        <v>165</v>
      </c>
      <c r="G1537" s="17"/>
      <c r="H1537" s="17"/>
    </row>
    <row r="1538" spans="2:8" s="12" customFormat="1" x14ac:dyDescent="0.25">
      <c r="B1538" s="11" t="s">
        <v>185</v>
      </c>
      <c r="C1538" s="27"/>
      <c r="F1538" s="17"/>
      <c r="G1538" s="17"/>
      <c r="H1538" s="17"/>
    </row>
    <row r="1539" spans="2:8" s="12" customFormat="1" x14ac:dyDescent="0.25">
      <c r="B1539" s="11"/>
      <c r="C1539" s="27"/>
      <c r="F1539" s="17"/>
      <c r="G1539" s="17"/>
      <c r="H1539" s="17"/>
    </row>
    <row r="1540" spans="2:8" s="12" customFormat="1" x14ac:dyDescent="0.25">
      <c r="B1540" s="11" t="s">
        <v>186</v>
      </c>
      <c r="C1540" s="27"/>
      <c r="F1540" s="17"/>
      <c r="G1540" s="17"/>
      <c r="H1540" s="17"/>
    </row>
    <row r="1541" spans="2:8" s="12" customFormat="1" x14ac:dyDescent="0.25">
      <c r="B1541" s="6" t="s">
        <v>187</v>
      </c>
      <c r="C1541" s="7" t="s">
        <v>188</v>
      </c>
      <c r="D1541" s="11"/>
      <c r="F1541" s="17"/>
      <c r="G1541" s="17"/>
      <c r="H1541" s="17"/>
    </row>
    <row r="1542" spans="2:8" s="12" customFormat="1" x14ac:dyDescent="0.25">
      <c r="B1542" s="156" t="s">
        <v>165</v>
      </c>
      <c r="C1542" s="2" t="s">
        <v>165</v>
      </c>
      <c r="F1542" s="17"/>
      <c r="G1542" s="17"/>
      <c r="H1542" s="17"/>
    </row>
    <row r="1544" spans="2:8" s="12" customFormat="1" x14ac:dyDescent="0.25">
      <c r="B1544" s="6" t="s">
        <v>189</v>
      </c>
      <c r="C1544" s="7" t="s">
        <v>188</v>
      </c>
      <c r="F1544" s="17"/>
      <c r="G1544" s="17"/>
      <c r="H1544" s="17"/>
    </row>
    <row r="1545" spans="2:8" s="12" customFormat="1" x14ac:dyDescent="0.25">
      <c r="B1545" s="156" t="s">
        <v>165</v>
      </c>
      <c r="C1545" s="2" t="s">
        <v>165</v>
      </c>
      <c r="F1545" s="17"/>
      <c r="G1545" s="17"/>
      <c r="H1545" s="17"/>
    </row>
    <row r="1547" spans="2:8" s="12" customFormat="1" x14ac:dyDescent="0.25">
      <c r="B1547" s="6" t="s">
        <v>165</v>
      </c>
      <c r="C1547" s="7" t="s">
        <v>165</v>
      </c>
      <c r="F1547" s="17"/>
      <c r="G1547" s="17"/>
      <c r="H1547" s="17"/>
    </row>
    <row r="1548" spans="2:8" s="12" customFormat="1" x14ac:dyDescent="0.25">
      <c r="B1548" s="156" t="s">
        <v>165</v>
      </c>
      <c r="C1548" s="2" t="s">
        <v>165</v>
      </c>
      <c r="F1548" s="17"/>
      <c r="G1548" s="17"/>
      <c r="H1548" s="17"/>
    </row>
    <row r="1550" spans="2:8" s="12" customFormat="1" x14ac:dyDescent="0.25">
      <c r="B1550" s="64" t="s">
        <v>190</v>
      </c>
      <c r="C1550" s="7" t="s">
        <v>191</v>
      </c>
      <c r="F1550" s="17"/>
      <c r="G1550" s="17"/>
      <c r="H1550" s="17"/>
    </row>
    <row r="1551" spans="2:8" s="12" customFormat="1" x14ac:dyDescent="0.25">
      <c r="B1551" s="63" t="s">
        <v>165</v>
      </c>
      <c r="C1551" s="2" t="s">
        <v>165</v>
      </c>
      <c r="F1551" s="17"/>
      <c r="G1551" s="17"/>
      <c r="H1551" s="17"/>
    </row>
    <row r="1553" spans="2:80" s="12" customFormat="1" x14ac:dyDescent="0.25">
      <c r="B1553" s="6" t="s">
        <v>192</v>
      </c>
      <c r="C1553" s="7" t="s">
        <v>165</v>
      </c>
      <c r="F1553" s="17"/>
      <c r="G1553" s="17"/>
      <c r="H1553" s="17"/>
    </row>
    <row r="1556" spans="2:80" s="12" customFormat="1" x14ac:dyDescent="0.25">
      <c r="B1556" s="11" t="s">
        <v>194</v>
      </c>
      <c r="C1556" s="27"/>
      <c r="F1556" s="17"/>
      <c r="G1556" s="17"/>
      <c r="H1556" s="17"/>
    </row>
    <row r="1558" spans="2:80" s="12" customFormat="1" x14ac:dyDescent="0.25">
      <c r="B1558" s="6" t="s">
        <v>180</v>
      </c>
      <c r="C1558" s="7" t="s">
        <v>195</v>
      </c>
      <c r="D1558" s="6" t="s">
        <v>196</v>
      </c>
      <c r="E1558" s="6" t="s">
        <v>197</v>
      </c>
      <c r="F1558" s="60"/>
      <c r="G1558" s="17"/>
      <c r="H1558" s="17"/>
    </row>
    <row r="1559" spans="2:80" s="12" customFormat="1" x14ac:dyDescent="0.25">
      <c r="B1559" s="156" t="s">
        <v>165</v>
      </c>
      <c r="C1559" s="2" t="s">
        <v>165</v>
      </c>
      <c r="D1559" s="156" t="s">
        <v>165</v>
      </c>
      <c r="E1559" s="156" t="s">
        <v>165</v>
      </c>
      <c r="F1559" s="17"/>
      <c r="G1559" s="17"/>
      <c r="H1559" s="17"/>
    </row>
    <row r="1562" spans="2:80" s="12" customFormat="1" x14ac:dyDescent="0.25">
      <c r="B1562" s="11" t="s">
        <v>198</v>
      </c>
      <c r="C1562" s="62" t="s">
        <v>165</v>
      </c>
      <c r="D1562" s="11"/>
      <c r="E1562" s="11"/>
      <c r="F1562" s="60"/>
      <c r="G1562" s="60"/>
      <c r="H1562" s="60"/>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c r="AV1562" s="11"/>
      <c r="AW1562" s="11"/>
      <c r="AX1562" s="11"/>
      <c r="AY1562" s="11"/>
      <c r="AZ1562" s="11"/>
      <c r="BA1562" s="11"/>
      <c r="BB1562" s="11"/>
      <c r="BC1562" s="11"/>
      <c r="BD1562" s="11"/>
      <c r="BE1562" s="11"/>
      <c r="BF1562" s="11"/>
      <c r="BG1562" s="11"/>
      <c r="BH1562" s="11"/>
      <c r="BI1562" s="11"/>
      <c r="BJ1562" s="11"/>
      <c r="BK1562" s="11"/>
      <c r="BL1562" s="11"/>
      <c r="BM1562" s="11"/>
      <c r="BN1562" s="11"/>
      <c r="BO1562" s="11"/>
      <c r="BP1562" s="11"/>
      <c r="BQ1562" s="11"/>
      <c r="BR1562" s="11"/>
      <c r="BS1562" s="11"/>
      <c r="BT1562" s="11"/>
      <c r="BU1562" s="11"/>
      <c r="BV1562" s="11"/>
      <c r="BW1562" s="11"/>
      <c r="BX1562" s="11"/>
      <c r="BY1562" s="11"/>
      <c r="BZ1562" s="11"/>
      <c r="CA1562" s="11"/>
      <c r="CB1562" s="11"/>
    </row>
    <row r="1564" spans="2:80" s="12" customFormat="1" x14ac:dyDescent="0.25">
      <c r="B1564" s="11" t="s">
        <v>199</v>
      </c>
      <c r="C1564" s="27"/>
      <c r="F1564" s="17"/>
      <c r="G1564" s="17"/>
      <c r="H1564" s="17"/>
    </row>
    <row r="1566" spans="2:80" s="12" customFormat="1" x14ac:dyDescent="0.25">
      <c r="B1566" s="6" t="s">
        <v>200</v>
      </c>
      <c r="C1566" s="7" t="s">
        <v>188</v>
      </c>
      <c r="D1566" s="11"/>
      <c r="F1566" s="17"/>
      <c r="G1566" s="17"/>
      <c r="H1566" s="17"/>
    </row>
    <row r="1567" spans="2:80" s="12" customFormat="1" x14ac:dyDescent="0.25">
      <c r="B1567" s="156" t="s">
        <v>165</v>
      </c>
      <c r="C1567" s="2" t="s">
        <v>165</v>
      </c>
      <c r="F1567" s="17"/>
      <c r="G1567" s="17"/>
      <c r="H1567" s="17"/>
    </row>
    <row r="1570" spans="2:80" s="12" customFormat="1" x14ac:dyDescent="0.25">
      <c r="B1570" s="6" t="s">
        <v>201</v>
      </c>
      <c r="C1570" s="7" t="s">
        <v>202</v>
      </c>
      <c r="D1570" s="11"/>
      <c r="F1570" s="17"/>
      <c r="G1570" s="17"/>
      <c r="H1570" s="17"/>
    </row>
    <row r="1571" spans="2:80" s="12" customFormat="1" x14ac:dyDescent="0.25">
      <c r="B1571" s="156" t="s">
        <v>165</v>
      </c>
      <c r="C1571" s="2" t="s">
        <v>165</v>
      </c>
      <c r="F1571" s="17"/>
      <c r="G1571" s="17"/>
      <c r="H1571" s="17"/>
    </row>
    <row r="1574" spans="2:80" s="12" customFormat="1" x14ac:dyDescent="0.25">
      <c r="B1574" s="11" t="s">
        <v>203</v>
      </c>
      <c r="C1574" s="27"/>
      <c r="F1574" s="17"/>
      <c r="G1574" s="17"/>
      <c r="H1574" s="17"/>
    </row>
    <row r="1577" spans="2:80" s="12" customFormat="1" x14ac:dyDescent="0.25">
      <c r="B1577" s="11" t="s">
        <v>204</v>
      </c>
      <c r="C1577" s="27"/>
      <c r="F1577" s="17"/>
      <c r="G1577" s="17"/>
      <c r="H1577" s="17"/>
    </row>
    <row r="1579" spans="2:80" s="12" customFormat="1" x14ac:dyDescent="0.25">
      <c r="B1579" s="6" t="s">
        <v>180</v>
      </c>
      <c r="C1579" s="7" t="s">
        <v>205</v>
      </c>
      <c r="D1579" s="6" t="s">
        <v>195</v>
      </c>
      <c r="E1579" s="6" t="s">
        <v>196</v>
      </c>
      <c r="F1579" s="61" t="s">
        <v>197</v>
      </c>
      <c r="G1579" s="60"/>
      <c r="H1579" s="17"/>
    </row>
    <row r="1580" spans="2:80" s="12" customFormat="1" x14ac:dyDescent="0.25">
      <c r="B1580" s="156" t="s">
        <v>165</v>
      </c>
      <c r="C1580" s="2" t="s">
        <v>165</v>
      </c>
      <c r="D1580" s="156" t="s">
        <v>165</v>
      </c>
      <c r="E1580" s="156" t="s">
        <v>165</v>
      </c>
      <c r="F1580" s="59" t="s">
        <v>165</v>
      </c>
      <c r="G1580" s="17"/>
      <c r="H1580" s="17"/>
    </row>
    <row r="1583" spans="2:80" s="12" customFormat="1" x14ac:dyDescent="0.25">
      <c r="B1583" s="11" t="s">
        <v>198</v>
      </c>
      <c r="C1583" s="62" t="s">
        <v>165</v>
      </c>
      <c r="D1583" s="11"/>
      <c r="E1583" s="11"/>
      <c r="F1583" s="60"/>
      <c r="G1583" s="60"/>
      <c r="H1583" s="60"/>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c r="AV1583" s="11"/>
      <c r="AW1583" s="11"/>
      <c r="AX1583" s="11"/>
      <c r="AY1583" s="11"/>
      <c r="AZ1583" s="11"/>
      <c r="BA1583" s="11"/>
      <c r="BB1583" s="11"/>
      <c r="BC1583" s="11"/>
      <c r="BD1583" s="11"/>
      <c r="BE1583" s="11"/>
      <c r="BF1583" s="11"/>
      <c r="BG1583" s="11"/>
      <c r="BH1583" s="11"/>
      <c r="BI1583" s="11"/>
      <c r="BJ1583" s="11"/>
      <c r="BK1583" s="11"/>
      <c r="BL1583" s="11"/>
      <c r="BM1583" s="11"/>
      <c r="BN1583" s="11"/>
      <c r="BO1583" s="11"/>
      <c r="BP1583" s="11"/>
      <c r="BQ1583" s="11"/>
      <c r="BR1583" s="11"/>
      <c r="BS1583" s="11"/>
      <c r="BT1583" s="11"/>
      <c r="BU1583" s="11"/>
      <c r="BV1583" s="11"/>
      <c r="BW1583" s="11"/>
      <c r="BX1583" s="11"/>
      <c r="BY1583" s="11"/>
      <c r="BZ1583" s="11"/>
      <c r="CA1583" s="11"/>
      <c r="CB1583" s="11"/>
    </row>
    <row r="1585" spans="2:8" s="12" customFormat="1" x14ac:dyDescent="0.25">
      <c r="B1585" s="11" t="s">
        <v>199</v>
      </c>
      <c r="C1585" s="27"/>
      <c r="F1585" s="17"/>
      <c r="G1585" s="17"/>
      <c r="H1585" s="17"/>
    </row>
    <row r="1587" spans="2:8" s="12" customFormat="1" x14ac:dyDescent="0.25">
      <c r="B1587" s="6" t="s">
        <v>200</v>
      </c>
      <c r="C1587" s="7" t="s">
        <v>188</v>
      </c>
      <c r="D1587" s="11"/>
      <c r="F1587" s="17"/>
      <c r="G1587" s="17"/>
      <c r="H1587" s="17"/>
    </row>
    <row r="1588" spans="2:8" s="12" customFormat="1" x14ac:dyDescent="0.25">
      <c r="B1588" s="156" t="s">
        <v>165</v>
      </c>
      <c r="C1588" s="2" t="s">
        <v>165</v>
      </c>
      <c r="F1588" s="17"/>
      <c r="G1588" s="17"/>
      <c r="H1588" s="17"/>
    </row>
    <row r="1591" spans="2:8" s="12" customFormat="1" x14ac:dyDescent="0.25">
      <c r="B1591" s="6" t="s">
        <v>201</v>
      </c>
      <c r="C1591" s="7" t="s">
        <v>202</v>
      </c>
      <c r="D1591" s="11"/>
      <c r="F1591" s="17"/>
      <c r="G1591" s="17"/>
      <c r="H1591" s="17"/>
    </row>
    <row r="1592" spans="2:8" s="12" customFormat="1" x14ac:dyDescent="0.25">
      <c r="B1592" s="156" t="s">
        <v>165</v>
      </c>
      <c r="C1592" s="2" t="s">
        <v>165</v>
      </c>
      <c r="F1592" s="17"/>
      <c r="G1592" s="17"/>
      <c r="H1592" s="17"/>
    </row>
    <row r="1595" spans="2:8" s="12" customFormat="1" x14ac:dyDescent="0.25">
      <c r="B1595" s="11" t="s">
        <v>203</v>
      </c>
      <c r="C1595" s="27"/>
      <c r="F1595" s="17"/>
      <c r="G1595" s="17"/>
      <c r="H1595" s="17"/>
    </row>
    <row r="1598" spans="2:8" s="12" customFormat="1" x14ac:dyDescent="0.25">
      <c r="B1598" s="11" t="s">
        <v>206</v>
      </c>
      <c r="C1598" s="27"/>
      <c r="F1598" s="17"/>
      <c r="G1598" s="17"/>
      <c r="H1598" s="17"/>
    </row>
    <row r="1599" spans="2:8" s="12" customFormat="1" x14ac:dyDescent="0.25">
      <c r="B1599" s="6" t="s">
        <v>180</v>
      </c>
      <c r="C1599" s="7" t="s">
        <v>207</v>
      </c>
      <c r="D1599" s="6" t="s">
        <v>208</v>
      </c>
      <c r="E1599" s="6" t="s">
        <v>209</v>
      </c>
      <c r="F1599" s="61" t="s">
        <v>210</v>
      </c>
      <c r="G1599" s="60"/>
      <c r="H1599" s="17"/>
    </row>
    <row r="1600" spans="2:8" s="12" customFormat="1" x14ac:dyDescent="0.25">
      <c r="B1600" s="156" t="s">
        <v>165</v>
      </c>
      <c r="C1600" s="2" t="s">
        <v>165</v>
      </c>
      <c r="D1600" s="156" t="s">
        <v>165</v>
      </c>
      <c r="E1600" s="156" t="s">
        <v>165</v>
      </c>
      <c r="F1600" s="59" t="s">
        <v>165</v>
      </c>
      <c r="G1600" s="17"/>
      <c r="H1600" s="17"/>
    </row>
    <row r="1601" spans="2:8" s="12" customFormat="1" x14ac:dyDescent="0.25">
      <c r="B1601" s="12" t="s">
        <v>211</v>
      </c>
      <c r="C1601" s="27"/>
      <c r="F1601" s="17"/>
      <c r="G1601" s="17"/>
      <c r="H1601" s="17"/>
    </row>
  </sheetData>
  <mergeCells count="3">
    <mergeCell ref="B1:E1"/>
    <mergeCell ref="C3:C7"/>
    <mergeCell ref="D3:D7"/>
  </mergeCells>
  <hyperlinks>
    <hyperlink ref="A1" location="Index!A1" display="Index" xr:uid="{CA836950-80EA-4F24-A1BF-379CA8AA91D4}"/>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660B-3E53-45D3-9EF8-A4E091C48E24}">
  <dimension ref="A1:CB218"/>
  <sheetViews>
    <sheetView workbookViewId="0"/>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124</v>
      </c>
      <c r="C1" s="188"/>
      <c r="D1" s="188"/>
      <c r="E1" s="188"/>
    </row>
    <row r="3" spans="1:5" x14ac:dyDescent="0.25">
      <c r="B3" s="1" t="s">
        <v>2635</v>
      </c>
      <c r="C3" s="178"/>
      <c r="D3" s="179"/>
    </row>
    <row r="4" spans="1:5" x14ac:dyDescent="0.25">
      <c r="B4" s="5" t="s">
        <v>2634</v>
      </c>
      <c r="C4" s="178"/>
      <c r="D4" s="179"/>
    </row>
    <row r="5" spans="1:5" x14ac:dyDescent="0.25">
      <c r="B5" s="159" t="s">
        <v>131</v>
      </c>
      <c r="C5" s="178"/>
      <c r="D5" s="179"/>
    </row>
    <row r="6" spans="1:5" x14ac:dyDescent="0.25">
      <c r="B6" s="159" t="s">
        <v>2633</v>
      </c>
      <c r="C6" s="178"/>
      <c r="D6" s="179"/>
    </row>
    <row r="7" spans="1:5" x14ac:dyDescent="0.25">
      <c r="B7" s="5" t="s">
        <v>2632</v>
      </c>
      <c r="C7" s="178"/>
      <c r="D7" s="179"/>
    </row>
    <row r="8" spans="1:5" x14ac:dyDescent="0.25">
      <c r="B8" s="156" t="s">
        <v>134</v>
      </c>
      <c r="C8" s="178"/>
      <c r="D8" s="179"/>
    </row>
    <row r="9" spans="1:5" x14ac:dyDescent="0.25">
      <c r="B9" s="156"/>
      <c r="C9" s="78" t="s">
        <v>135</v>
      </c>
      <c r="D9" s="78" t="s">
        <v>136</v>
      </c>
    </row>
    <row r="10" spans="1:5" x14ac:dyDescent="0.25">
      <c r="C10" s="23"/>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55" t="s">
        <v>2624</v>
      </c>
      <c r="E14" s="76"/>
    </row>
    <row r="15" spans="1:5" x14ac:dyDescent="0.25">
      <c r="B15" s="1" t="s">
        <v>2623</v>
      </c>
      <c r="C15" s="77"/>
      <c r="D15" s="76"/>
      <c r="E15" s="76"/>
    </row>
    <row r="16" spans="1:5" x14ac:dyDescent="0.25">
      <c r="B16" s="1" t="s">
        <v>2622</v>
      </c>
      <c r="C16" s="77"/>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2620</v>
      </c>
      <c r="C26" s="27">
        <v>6.89</v>
      </c>
      <c r="D26" s="12" t="s">
        <v>220</v>
      </c>
      <c r="E26" s="12" t="s">
        <v>221</v>
      </c>
      <c r="F26" s="17">
        <v>92000000</v>
      </c>
      <c r="G26" s="17">
        <v>91980.22</v>
      </c>
      <c r="H26" s="17">
        <v>4.38</v>
      </c>
    </row>
    <row r="27" spans="2:8" x14ac:dyDescent="0.25">
      <c r="B27" s="11" t="s">
        <v>222</v>
      </c>
      <c r="C27" s="62"/>
      <c r="D27" s="11"/>
      <c r="E27" s="11"/>
      <c r="F27" s="60"/>
      <c r="G27" s="60">
        <f>SUM(G22:G26)</f>
        <v>91980.22</v>
      </c>
      <c r="H27" s="60">
        <f>SUM(H22:H26)</f>
        <v>4.38</v>
      </c>
    </row>
    <row r="28" spans="2:8" x14ac:dyDescent="0.25">
      <c r="B28" s="11" t="s">
        <v>223</v>
      </c>
    </row>
    <row r="29" spans="2:8" x14ac:dyDescent="0.25">
      <c r="B29" s="12" t="s">
        <v>2619</v>
      </c>
      <c r="C29" s="27">
        <v>6.86</v>
      </c>
      <c r="D29" s="12" t="s">
        <v>220</v>
      </c>
      <c r="E29" s="12" t="s">
        <v>2618</v>
      </c>
      <c r="F29" s="17">
        <v>126500000</v>
      </c>
      <c r="G29" s="17">
        <v>125532.53</v>
      </c>
      <c r="H29" s="17">
        <v>5.97</v>
      </c>
    </row>
    <row r="30" spans="2:8" x14ac:dyDescent="0.25">
      <c r="B30" s="12" t="s">
        <v>2617</v>
      </c>
      <c r="C30" s="27">
        <v>6.99</v>
      </c>
      <c r="D30" s="12" t="s">
        <v>2586</v>
      </c>
      <c r="E30" s="12" t="s">
        <v>2616</v>
      </c>
      <c r="F30" s="17">
        <v>23500</v>
      </c>
      <c r="G30" s="17">
        <v>117230.69</v>
      </c>
      <c r="H30" s="17">
        <v>5.58</v>
      </c>
    </row>
    <row r="31" spans="2:8" x14ac:dyDescent="0.25">
      <c r="B31" s="12" t="s">
        <v>2615</v>
      </c>
      <c r="C31" s="27">
        <v>6.84</v>
      </c>
      <c r="D31" s="12" t="s">
        <v>220</v>
      </c>
      <c r="E31" s="12" t="s">
        <v>2614</v>
      </c>
      <c r="F31" s="17">
        <v>100000000</v>
      </c>
      <c r="G31" s="17">
        <v>98998.9</v>
      </c>
      <c r="H31" s="17">
        <v>4.71</v>
      </c>
    </row>
    <row r="32" spans="2:8" x14ac:dyDescent="0.25">
      <c r="B32" s="12" t="s">
        <v>2613</v>
      </c>
      <c r="C32" s="27">
        <v>7.05</v>
      </c>
      <c r="D32" s="12" t="s">
        <v>225</v>
      </c>
      <c r="E32" s="12" t="s">
        <v>2612</v>
      </c>
      <c r="F32" s="17">
        <v>19500</v>
      </c>
      <c r="G32" s="17">
        <v>97162.26</v>
      </c>
      <c r="H32" s="17">
        <v>4.62</v>
      </c>
    </row>
    <row r="33" spans="2:8" x14ac:dyDescent="0.25">
      <c r="B33" s="12" t="s">
        <v>2611</v>
      </c>
      <c r="C33" s="27">
        <v>7.31</v>
      </c>
      <c r="D33" s="12" t="s">
        <v>225</v>
      </c>
      <c r="E33" s="12" t="s">
        <v>2610</v>
      </c>
      <c r="F33" s="17">
        <v>16000</v>
      </c>
      <c r="G33" s="17">
        <v>79920.08</v>
      </c>
      <c r="H33" s="17">
        <v>3.8</v>
      </c>
    </row>
    <row r="34" spans="2:8" x14ac:dyDescent="0.25">
      <c r="B34" s="12" t="s">
        <v>2609</v>
      </c>
      <c r="C34" s="27">
        <v>7</v>
      </c>
      <c r="D34" s="12" t="s">
        <v>225</v>
      </c>
      <c r="E34" s="12" t="s">
        <v>2608</v>
      </c>
      <c r="F34" s="17">
        <v>15500</v>
      </c>
      <c r="G34" s="17">
        <v>77322.06</v>
      </c>
      <c r="H34" s="17">
        <v>3.68</v>
      </c>
    </row>
    <row r="35" spans="2:8" x14ac:dyDescent="0.25">
      <c r="B35" s="12" t="s">
        <v>2607</v>
      </c>
      <c r="C35" s="27">
        <v>7.18</v>
      </c>
      <c r="D35" s="12" t="s">
        <v>225</v>
      </c>
      <c r="E35" s="12" t="s">
        <v>2606</v>
      </c>
      <c r="F35" s="17">
        <v>15000</v>
      </c>
      <c r="G35" s="17">
        <v>74125.73</v>
      </c>
      <c r="H35" s="17">
        <v>3.53</v>
      </c>
    </row>
    <row r="36" spans="2:8" x14ac:dyDescent="0.25">
      <c r="B36" s="12" t="s">
        <v>2605</v>
      </c>
      <c r="C36" s="27">
        <v>7.11</v>
      </c>
      <c r="D36" s="12" t="s">
        <v>2586</v>
      </c>
      <c r="E36" s="12" t="s">
        <v>2604</v>
      </c>
      <c r="F36" s="17">
        <v>15000</v>
      </c>
      <c r="G36" s="17">
        <v>73806.679999999993</v>
      </c>
      <c r="H36" s="17">
        <v>3.51</v>
      </c>
    </row>
    <row r="37" spans="2:8" x14ac:dyDescent="0.25">
      <c r="B37" s="12" t="s">
        <v>2603</v>
      </c>
      <c r="C37" s="27">
        <v>7</v>
      </c>
      <c r="D37" s="12" t="s">
        <v>225</v>
      </c>
      <c r="E37" s="12" t="s">
        <v>2602</v>
      </c>
      <c r="F37" s="17">
        <v>14000</v>
      </c>
      <c r="G37" s="17">
        <v>69745.83</v>
      </c>
      <c r="H37" s="17">
        <v>3.32</v>
      </c>
    </row>
    <row r="38" spans="2:8" x14ac:dyDescent="0.25">
      <c r="B38" s="12" t="s">
        <v>2601</v>
      </c>
      <c r="C38" s="27">
        <v>7.76</v>
      </c>
      <c r="D38" s="12" t="s">
        <v>225</v>
      </c>
      <c r="E38" s="12" t="s">
        <v>2600</v>
      </c>
      <c r="F38" s="17">
        <v>13000</v>
      </c>
      <c r="G38" s="17">
        <v>63993.87</v>
      </c>
      <c r="H38" s="17">
        <v>3.05</v>
      </c>
    </row>
    <row r="39" spans="2:8" x14ac:dyDescent="0.25">
      <c r="B39" s="12" t="s">
        <v>2599</v>
      </c>
      <c r="C39" s="27">
        <v>7</v>
      </c>
      <c r="D39" s="12" t="s">
        <v>225</v>
      </c>
      <c r="E39" s="12" t="s">
        <v>2598</v>
      </c>
      <c r="F39" s="17">
        <v>11500</v>
      </c>
      <c r="G39" s="17">
        <v>57367.98</v>
      </c>
      <c r="H39" s="17">
        <v>2.73</v>
      </c>
    </row>
    <row r="40" spans="2:8" x14ac:dyDescent="0.25">
      <c r="B40" s="12" t="s">
        <v>2597</v>
      </c>
      <c r="C40" s="27">
        <v>7.07</v>
      </c>
      <c r="D40" s="12" t="s">
        <v>225</v>
      </c>
      <c r="E40" s="12" t="s">
        <v>2596</v>
      </c>
      <c r="F40" s="17">
        <v>10000</v>
      </c>
      <c r="G40" s="17">
        <v>49759.25</v>
      </c>
      <c r="H40" s="17">
        <v>2.37</v>
      </c>
    </row>
    <row r="41" spans="2:8" x14ac:dyDescent="0.25">
      <c r="B41" s="12" t="s">
        <v>2595</v>
      </c>
      <c r="C41" s="27">
        <v>7.16</v>
      </c>
      <c r="D41" s="12" t="s">
        <v>225</v>
      </c>
      <c r="E41" s="12" t="s">
        <v>2594</v>
      </c>
      <c r="F41" s="17">
        <v>10000</v>
      </c>
      <c r="G41" s="17">
        <v>49543.55</v>
      </c>
      <c r="H41" s="17">
        <v>2.36</v>
      </c>
    </row>
    <row r="42" spans="2:8" x14ac:dyDescent="0.25">
      <c r="B42" s="12" t="s">
        <v>2593</v>
      </c>
      <c r="C42" s="27">
        <v>7.16</v>
      </c>
      <c r="D42" s="12" t="s">
        <v>225</v>
      </c>
      <c r="E42" s="12" t="s">
        <v>2592</v>
      </c>
      <c r="F42" s="17">
        <v>10000</v>
      </c>
      <c r="G42" s="17">
        <v>49505.1</v>
      </c>
      <c r="H42" s="17">
        <v>2.36</v>
      </c>
    </row>
    <row r="43" spans="2:8" x14ac:dyDescent="0.25">
      <c r="B43" s="12" t="s">
        <v>2591</v>
      </c>
      <c r="C43" s="27">
        <v>7.16</v>
      </c>
      <c r="D43" s="12" t="s">
        <v>225</v>
      </c>
      <c r="E43" s="12" t="s">
        <v>2590</v>
      </c>
      <c r="F43" s="17">
        <v>10000</v>
      </c>
      <c r="G43" s="17">
        <v>49341.8</v>
      </c>
      <c r="H43" s="17">
        <v>2.35</v>
      </c>
    </row>
    <row r="44" spans="2:8" x14ac:dyDescent="0.25">
      <c r="B44" s="12" t="s">
        <v>2589</v>
      </c>
      <c r="C44" s="27">
        <v>7.29</v>
      </c>
      <c r="D44" s="12" t="s">
        <v>225</v>
      </c>
      <c r="E44" s="12" t="s">
        <v>2588</v>
      </c>
      <c r="F44" s="17">
        <v>10000</v>
      </c>
      <c r="G44" s="17">
        <v>49330.05</v>
      </c>
      <c r="H44" s="17">
        <v>2.35</v>
      </c>
    </row>
    <row r="45" spans="2:8" x14ac:dyDescent="0.25">
      <c r="B45" s="12" t="s">
        <v>2587</v>
      </c>
      <c r="C45" s="27">
        <v>7.11</v>
      </c>
      <c r="D45" s="12" t="s">
        <v>2586</v>
      </c>
      <c r="E45" s="12" t="s">
        <v>2585</v>
      </c>
      <c r="F45" s="17">
        <v>10000</v>
      </c>
      <c r="G45" s="17">
        <v>49157.35</v>
      </c>
      <c r="H45" s="17">
        <v>2.34</v>
      </c>
    </row>
    <row r="46" spans="2:8" x14ac:dyDescent="0.25">
      <c r="B46" s="12" t="s">
        <v>2584</v>
      </c>
      <c r="C46" s="27">
        <v>6.9</v>
      </c>
      <c r="D46" s="12" t="s">
        <v>220</v>
      </c>
      <c r="E46" s="12" t="s">
        <v>226</v>
      </c>
      <c r="F46" s="17">
        <v>46500000</v>
      </c>
      <c r="G46" s="17">
        <v>45969.9</v>
      </c>
      <c r="H46" s="17">
        <v>2.19</v>
      </c>
    </row>
    <row r="47" spans="2:8" x14ac:dyDescent="0.25">
      <c r="B47" s="12" t="s">
        <v>2583</v>
      </c>
      <c r="C47" s="27">
        <v>7.25</v>
      </c>
      <c r="D47" s="12" t="s">
        <v>225</v>
      </c>
      <c r="E47" s="12" t="s">
        <v>2582</v>
      </c>
      <c r="F47" s="17">
        <v>8000</v>
      </c>
      <c r="G47" s="17">
        <v>39968.239999999998</v>
      </c>
      <c r="H47" s="17">
        <v>1.9</v>
      </c>
    </row>
    <row r="48" spans="2:8" x14ac:dyDescent="0.25">
      <c r="B48" s="12" t="s">
        <v>2581</v>
      </c>
      <c r="C48" s="27">
        <v>6.95</v>
      </c>
      <c r="D48" s="12" t="s">
        <v>225</v>
      </c>
      <c r="E48" s="12" t="s">
        <v>2580</v>
      </c>
      <c r="F48" s="17">
        <v>8000</v>
      </c>
      <c r="G48" s="17">
        <v>39961.96</v>
      </c>
      <c r="H48" s="17">
        <v>1.9</v>
      </c>
    </row>
    <row r="49" spans="2:8" x14ac:dyDescent="0.25">
      <c r="B49" s="12" t="s">
        <v>2579</v>
      </c>
      <c r="C49" s="27">
        <v>7.8</v>
      </c>
      <c r="D49" s="12" t="s">
        <v>225</v>
      </c>
      <c r="E49" s="12" t="s">
        <v>2578</v>
      </c>
      <c r="F49" s="17">
        <v>8000</v>
      </c>
      <c r="G49" s="17">
        <v>39543.68</v>
      </c>
      <c r="H49" s="17">
        <v>1.88</v>
      </c>
    </row>
    <row r="50" spans="2:8" x14ac:dyDescent="0.25">
      <c r="B50" s="12" t="s">
        <v>2577</v>
      </c>
      <c r="C50" s="27">
        <v>6.68</v>
      </c>
      <c r="D50" s="12" t="s">
        <v>220</v>
      </c>
      <c r="E50" s="12" t="s">
        <v>2576</v>
      </c>
      <c r="F50" s="17">
        <v>39000000</v>
      </c>
      <c r="G50" s="17">
        <v>38815.449999999997</v>
      </c>
      <c r="H50" s="17">
        <v>1.85</v>
      </c>
    </row>
    <row r="51" spans="2:8" x14ac:dyDescent="0.25">
      <c r="B51" s="12" t="s">
        <v>2575</v>
      </c>
      <c r="C51" s="27">
        <v>6.99</v>
      </c>
      <c r="D51" s="12" t="s">
        <v>225</v>
      </c>
      <c r="E51" s="12" t="s">
        <v>2574</v>
      </c>
      <c r="F51" s="17">
        <v>7500</v>
      </c>
      <c r="G51" s="17">
        <v>37471.279999999999</v>
      </c>
      <c r="H51" s="17">
        <v>1.78</v>
      </c>
    </row>
    <row r="52" spans="2:8" x14ac:dyDescent="0.25">
      <c r="B52" s="12" t="s">
        <v>2573</v>
      </c>
      <c r="C52" s="27">
        <v>7.02</v>
      </c>
      <c r="D52" s="12" t="s">
        <v>225</v>
      </c>
      <c r="E52" s="12" t="s">
        <v>2572</v>
      </c>
      <c r="F52" s="17">
        <v>6200</v>
      </c>
      <c r="G52" s="17">
        <v>30922.69</v>
      </c>
      <c r="H52" s="17">
        <v>1.47</v>
      </c>
    </row>
    <row r="53" spans="2:8" x14ac:dyDescent="0.25">
      <c r="B53" s="12" t="s">
        <v>2571</v>
      </c>
      <c r="C53" s="27">
        <v>7.78</v>
      </c>
      <c r="D53" s="12" t="s">
        <v>225</v>
      </c>
      <c r="E53" s="12" t="s">
        <v>2570</v>
      </c>
      <c r="F53" s="17">
        <v>6000</v>
      </c>
      <c r="G53" s="17">
        <v>29534.16</v>
      </c>
      <c r="H53" s="17">
        <v>1.41</v>
      </c>
    </row>
    <row r="54" spans="2:8" x14ac:dyDescent="0.25">
      <c r="B54" s="12" t="s">
        <v>2569</v>
      </c>
      <c r="C54" s="27">
        <v>6.9</v>
      </c>
      <c r="D54" s="12" t="s">
        <v>220</v>
      </c>
      <c r="E54" s="12" t="s">
        <v>2568</v>
      </c>
      <c r="F54" s="17">
        <v>29500000</v>
      </c>
      <c r="G54" s="17">
        <v>29125.59</v>
      </c>
      <c r="H54" s="17">
        <v>1.39</v>
      </c>
    </row>
    <row r="55" spans="2:8" x14ac:dyDescent="0.25">
      <c r="B55" s="12" t="s">
        <v>2567</v>
      </c>
      <c r="C55" s="27">
        <v>6.99</v>
      </c>
      <c r="D55" s="12" t="s">
        <v>225</v>
      </c>
      <c r="E55" s="12" t="s">
        <v>2566</v>
      </c>
      <c r="F55" s="17">
        <v>5000</v>
      </c>
      <c r="G55" s="17">
        <v>24904.63</v>
      </c>
      <c r="H55" s="17">
        <v>1.19</v>
      </c>
    </row>
    <row r="56" spans="2:8" x14ac:dyDescent="0.25">
      <c r="B56" s="12" t="s">
        <v>2565</v>
      </c>
      <c r="C56" s="27">
        <v>7.05</v>
      </c>
      <c r="D56" s="12" t="s">
        <v>225</v>
      </c>
      <c r="E56" s="12" t="s">
        <v>2564</v>
      </c>
      <c r="F56" s="17">
        <v>5000</v>
      </c>
      <c r="G56" s="17">
        <v>24903.8</v>
      </c>
      <c r="H56" s="17">
        <v>1.19</v>
      </c>
    </row>
    <row r="57" spans="2:8" x14ac:dyDescent="0.25">
      <c r="B57" s="12" t="s">
        <v>2563</v>
      </c>
      <c r="C57" s="27">
        <v>7.18</v>
      </c>
      <c r="D57" s="12" t="s">
        <v>225</v>
      </c>
      <c r="E57" s="12" t="s">
        <v>2562</v>
      </c>
      <c r="F57" s="17">
        <v>5000</v>
      </c>
      <c r="G57" s="17">
        <v>24598.65</v>
      </c>
      <c r="H57" s="17">
        <v>1.17</v>
      </c>
    </row>
    <row r="58" spans="2:8" x14ac:dyDescent="0.25">
      <c r="B58" s="12" t="s">
        <v>2561</v>
      </c>
      <c r="C58" s="27">
        <v>6.9</v>
      </c>
      <c r="D58" s="12" t="s">
        <v>220</v>
      </c>
      <c r="E58" s="12" t="s">
        <v>2560</v>
      </c>
      <c r="F58" s="17">
        <v>22000000</v>
      </c>
      <c r="G58" s="17">
        <v>21720.78</v>
      </c>
      <c r="H58" s="17">
        <v>1.03</v>
      </c>
    </row>
    <row r="59" spans="2:8" x14ac:dyDescent="0.25">
      <c r="B59" s="12" t="s">
        <v>2559</v>
      </c>
      <c r="C59" s="27">
        <v>7</v>
      </c>
      <c r="D59" s="12" t="s">
        <v>225</v>
      </c>
      <c r="E59" s="12" t="s">
        <v>2558</v>
      </c>
      <c r="F59" s="17">
        <v>4000</v>
      </c>
      <c r="G59" s="17">
        <v>19988.5</v>
      </c>
      <c r="H59" s="17">
        <v>0.95</v>
      </c>
    </row>
    <row r="60" spans="2:8" x14ac:dyDescent="0.25">
      <c r="B60" s="12" t="s">
        <v>2557</v>
      </c>
      <c r="C60" s="27">
        <v>7.06</v>
      </c>
      <c r="D60" s="12" t="s">
        <v>225</v>
      </c>
      <c r="E60" s="12" t="s">
        <v>2556</v>
      </c>
      <c r="F60" s="17">
        <v>4000</v>
      </c>
      <c r="G60" s="17">
        <v>19922.88</v>
      </c>
      <c r="H60" s="17">
        <v>0.95</v>
      </c>
    </row>
    <row r="61" spans="2:8" x14ac:dyDescent="0.25">
      <c r="B61" s="12" t="s">
        <v>2555</v>
      </c>
      <c r="C61" s="27">
        <v>7.8</v>
      </c>
      <c r="D61" s="12" t="s">
        <v>225</v>
      </c>
      <c r="E61" s="12" t="s">
        <v>2554</v>
      </c>
      <c r="F61" s="17">
        <v>4000</v>
      </c>
      <c r="G61" s="17">
        <v>19796.939999999999</v>
      </c>
      <c r="H61" s="17">
        <v>0.94</v>
      </c>
    </row>
    <row r="62" spans="2:8" x14ac:dyDescent="0.25">
      <c r="B62" s="12" t="s">
        <v>2553</v>
      </c>
      <c r="C62" s="27">
        <v>7.42</v>
      </c>
      <c r="D62" s="12" t="s">
        <v>225</v>
      </c>
      <c r="E62" s="12" t="s">
        <v>2552</v>
      </c>
      <c r="F62" s="17">
        <v>4000</v>
      </c>
      <c r="G62" s="17">
        <v>19778.86</v>
      </c>
      <c r="H62" s="17">
        <v>0.94</v>
      </c>
    </row>
    <row r="63" spans="2:8" x14ac:dyDescent="0.25">
      <c r="B63" s="12" t="s">
        <v>2215</v>
      </c>
      <c r="C63" s="27">
        <v>7.85</v>
      </c>
      <c r="D63" s="12" t="s">
        <v>225</v>
      </c>
      <c r="E63" s="12" t="s">
        <v>227</v>
      </c>
      <c r="F63" s="17">
        <v>4000</v>
      </c>
      <c r="G63" s="17">
        <v>19720.080000000002</v>
      </c>
      <c r="H63" s="17">
        <v>0.94</v>
      </c>
    </row>
    <row r="64" spans="2:8" x14ac:dyDescent="0.25">
      <c r="B64" s="12" t="s">
        <v>2551</v>
      </c>
      <c r="C64" s="27">
        <v>7.8</v>
      </c>
      <c r="D64" s="12" t="s">
        <v>228</v>
      </c>
      <c r="E64" s="12" t="s">
        <v>2550</v>
      </c>
      <c r="F64" s="17">
        <v>4000</v>
      </c>
      <c r="G64" s="17">
        <v>19696.939999999999</v>
      </c>
      <c r="H64" s="17">
        <v>0.94</v>
      </c>
    </row>
    <row r="65" spans="2:8" x14ac:dyDescent="0.25">
      <c r="B65" s="12" t="s">
        <v>2549</v>
      </c>
      <c r="C65" s="27">
        <v>7.85</v>
      </c>
      <c r="D65" s="12" t="s">
        <v>225</v>
      </c>
      <c r="E65" s="12" t="s">
        <v>2548</v>
      </c>
      <c r="F65" s="17">
        <v>4000</v>
      </c>
      <c r="G65" s="17">
        <v>19678.36</v>
      </c>
      <c r="H65" s="17">
        <v>0.94</v>
      </c>
    </row>
    <row r="66" spans="2:8" x14ac:dyDescent="0.25">
      <c r="B66" s="12" t="s">
        <v>2547</v>
      </c>
      <c r="C66" s="27">
        <v>8.1199999999999992</v>
      </c>
      <c r="D66" s="12" t="s">
        <v>225</v>
      </c>
      <c r="E66" s="12" t="s">
        <v>2546</v>
      </c>
      <c r="F66" s="17">
        <v>4000</v>
      </c>
      <c r="G66" s="17">
        <v>19616.22</v>
      </c>
      <c r="H66" s="17">
        <v>0.93</v>
      </c>
    </row>
    <row r="67" spans="2:8" x14ac:dyDescent="0.25">
      <c r="B67" s="12" t="s">
        <v>2545</v>
      </c>
      <c r="C67" s="27">
        <v>8.34</v>
      </c>
      <c r="D67" s="12" t="s">
        <v>225</v>
      </c>
      <c r="E67" s="12" t="s">
        <v>2544</v>
      </c>
      <c r="F67" s="17">
        <v>4000</v>
      </c>
      <c r="G67" s="17">
        <v>19601.400000000001</v>
      </c>
      <c r="H67" s="17">
        <v>0.93</v>
      </c>
    </row>
    <row r="68" spans="2:8" x14ac:dyDescent="0.25">
      <c r="B68" s="12" t="s">
        <v>2543</v>
      </c>
      <c r="C68" s="27">
        <v>7.46</v>
      </c>
      <c r="D68" s="12" t="s">
        <v>225</v>
      </c>
      <c r="E68" s="12" t="s">
        <v>2542</v>
      </c>
      <c r="F68" s="17">
        <v>3000</v>
      </c>
      <c r="G68" s="17">
        <v>14987.76</v>
      </c>
      <c r="H68" s="17">
        <v>0.71</v>
      </c>
    </row>
    <row r="69" spans="2:8" x14ac:dyDescent="0.25">
      <c r="B69" s="12" t="s">
        <v>2541</v>
      </c>
      <c r="C69" s="27">
        <v>6.9</v>
      </c>
      <c r="D69" s="12" t="s">
        <v>220</v>
      </c>
      <c r="E69" s="12" t="s">
        <v>2540</v>
      </c>
      <c r="F69" s="17">
        <v>15000000</v>
      </c>
      <c r="G69" s="17">
        <v>14826.23</v>
      </c>
      <c r="H69" s="17">
        <v>0.71</v>
      </c>
    </row>
    <row r="70" spans="2:8" x14ac:dyDescent="0.25">
      <c r="B70" s="12" t="s">
        <v>2539</v>
      </c>
      <c r="C70" s="27">
        <v>7.85</v>
      </c>
      <c r="D70" s="12" t="s">
        <v>225</v>
      </c>
      <c r="E70" s="12" t="s">
        <v>2538</v>
      </c>
      <c r="F70" s="17">
        <v>3000</v>
      </c>
      <c r="G70" s="17">
        <v>14783.79</v>
      </c>
      <c r="H70" s="17">
        <v>0.7</v>
      </c>
    </row>
    <row r="71" spans="2:8" x14ac:dyDescent="0.25">
      <c r="B71" s="12" t="s">
        <v>2537</v>
      </c>
      <c r="C71" s="27">
        <v>7.85</v>
      </c>
      <c r="D71" s="12" t="s">
        <v>225</v>
      </c>
      <c r="E71" s="12" t="s">
        <v>2536</v>
      </c>
      <c r="F71" s="17">
        <v>3000</v>
      </c>
      <c r="G71" s="17">
        <v>14736.93</v>
      </c>
      <c r="H71" s="17">
        <v>0.7</v>
      </c>
    </row>
    <row r="72" spans="2:8" x14ac:dyDescent="0.25">
      <c r="B72" s="12" t="s">
        <v>2535</v>
      </c>
      <c r="C72" s="27">
        <v>7.23</v>
      </c>
      <c r="D72" s="12" t="s">
        <v>228</v>
      </c>
      <c r="E72" s="12" t="s">
        <v>2534</v>
      </c>
      <c r="F72" s="17">
        <v>2500</v>
      </c>
      <c r="G72" s="17">
        <v>12338.81</v>
      </c>
      <c r="H72" s="17">
        <v>0.59</v>
      </c>
    </row>
    <row r="73" spans="2:8" x14ac:dyDescent="0.25">
      <c r="B73" s="12" t="s">
        <v>2533</v>
      </c>
      <c r="C73" s="27">
        <v>7.91</v>
      </c>
      <c r="D73" s="12" t="s">
        <v>225</v>
      </c>
      <c r="E73" s="12" t="s">
        <v>2532</v>
      </c>
      <c r="F73" s="17">
        <v>2500</v>
      </c>
      <c r="G73" s="17">
        <v>12318.48</v>
      </c>
      <c r="H73" s="17">
        <v>0.59</v>
      </c>
    </row>
    <row r="74" spans="2:8" x14ac:dyDescent="0.25">
      <c r="B74" s="12" t="s">
        <v>2531</v>
      </c>
      <c r="C74" s="27">
        <v>7.28</v>
      </c>
      <c r="D74" s="12" t="s">
        <v>225</v>
      </c>
      <c r="E74" s="12" t="s">
        <v>2530</v>
      </c>
      <c r="F74" s="17">
        <v>2000</v>
      </c>
      <c r="G74" s="17">
        <v>9994.02</v>
      </c>
      <c r="H74" s="17">
        <v>0.48</v>
      </c>
    </row>
    <row r="75" spans="2:8" x14ac:dyDescent="0.25">
      <c r="B75" s="12" t="s">
        <v>2529</v>
      </c>
      <c r="C75" s="27">
        <v>7.6</v>
      </c>
      <c r="D75" s="12" t="s">
        <v>225</v>
      </c>
      <c r="E75" s="12" t="s">
        <v>2528</v>
      </c>
      <c r="F75" s="17">
        <v>2000</v>
      </c>
      <c r="G75" s="17">
        <v>9991.68</v>
      </c>
      <c r="H75" s="17">
        <v>0.48</v>
      </c>
    </row>
    <row r="76" spans="2:8" x14ac:dyDescent="0.25">
      <c r="B76" s="12" t="s">
        <v>2527</v>
      </c>
      <c r="C76" s="27">
        <v>7.68</v>
      </c>
      <c r="D76" s="12" t="s">
        <v>225</v>
      </c>
      <c r="E76" s="12" t="s">
        <v>2526</v>
      </c>
      <c r="F76" s="17">
        <v>2000</v>
      </c>
      <c r="G76" s="17">
        <v>9945.59</v>
      </c>
      <c r="H76" s="17">
        <v>0.47</v>
      </c>
    </row>
    <row r="77" spans="2:8" x14ac:dyDescent="0.25">
      <c r="B77" s="12" t="s">
        <v>2525</v>
      </c>
      <c r="C77" s="27">
        <v>6.9</v>
      </c>
      <c r="D77" s="12" t="s">
        <v>220</v>
      </c>
      <c r="E77" s="12" t="s">
        <v>2524</v>
      </c>
      <c r="F77" s="17">
        <v>10000000</v>
      </c>
      <c r="G77" s="17">
        <v>9886</v>
      </c>
      <c r="H77" s="17">
        <v>0.47</v>
      </c>
    </row>
    <row r="78" spans="2:8" x14ac:dyDescent="0.25">
      <c r="B78" s="12" t="s">
        <v>2523</v>
      </c>
      <c r="C78" s="27">
        <v>7.8</v>
      </c>
      <c r="D78" s="12" t="s">
        <v>228</v>
      </c>
      <c r="E78" s="12" t="s">
        <v>2522</v>
      </c>
      <c r="F78" s="17">
        <v>2000</v>
      </c>
      <c r="G78" s="17">
        <v>9854.69</v>
      </c>
      <c r="H78" s="17">
        <v>0.47</v>
      </c>
    </row>
    <row r="79" spans="2:8" x14ac:dyDescent="0.25">
      <c r="B79" s="12" t="s">
        <v>2521</v>
      </c>
      <c r="C79" s="27">
        <v>7.89</v>
      </c>
      <c r="D79" s="12" t="s">
        <v>225</v>
      </c>
      <c r="E79" s="12" t="s">
        <v>2520</v>
      </c>
      <c r="F79" s="17">
        <v>2000</v>
      </c>
      <c r="G79" s="17">
        <v>9817.49</v>
      </c>
      <c r="H79" s="17">
        <v>0.47</v>
      </c>
    </row>
    <row r="80" spans="2:8" x14ac:dyDescent="0.25">
      <c r="B80" s="12" t="s">
        <v>2519</v>
      </c>
      <c r="C80" s="27">
        <v>7.6</v>
      </c>
      <c r="D80" s="12" t="s">
        <v>225</v>
      </c>
      <c r="E80" s="12" t="s">
        <v>2518</v>
      </c>
      <c r="F80" s="17">
        <v>1300</v>
      </c>
      <c r="G80" s="17">
        <v>6495.94</v>
      </c>
      <c r="H80" s="17">
        <v>0.31</v>
      </c>
    </row>
    <row r="81" spans="2:8" x14ac:dyDescent="0.25">
      <c r="B81" s="12" t="s">
        <v>2517</v>
      </c>
      <c r="C81" s="27">
        <v>7.26</v>
      </c>
      <c r="D81" s="12" t="s">
        <v>225</v>
      </c>
      <c r="E81" s="12" t="s">
        <v>2516</v>
      </c>
      <c r="F81" s="17">
        <v>1000</v>
      </c>
      <c r="G81" s="17">
        <v>4998.0200000000004</v>
      </c>
      <c r="H81" s="17">
        <v>0.24</v>
      </c>
    </row>
    <row r="82" spans="2:8" x14ac:dyDescent="0.25">
      <c r="B82" s="12" t="s">
        <v>2515</v>
      </c>
      <c r="C82" s="27">
        <v>8.34</v>
      </c>
      <c r="D82" s="12" t="s">
        <v>225</v>
      </c>
      <c r="E82" s="12" t="s">
        <v>2514</v>
      </c>
      <c r="F82" s="17">
        <v>1000</v>
      </c>
      <c r="G82" s="17">
        <v>4906.9399999999996</v>
      </c>
      <c r="H82" s="17">
        <v>0.23</v>
      </c>
    </row>
    <row r="83" spans="2:8" x14ac:dyDescent="0.25">
      <c r="B83" s="12" t="s">
        <v>2513</v>
      </c>
      <c r="C83" s="27">
        <v>6.9</v>
      </c>
      <c r="D83" s="12" t="s">
        <v>220</v>
      </c>
      <c r="E83" s="12" t="s">
        <v>2512</v>
      </c>
      <c r="F83" s="17">
        <v>2500000</v>
      </c>
      <c r="G83" s="17">
        <v>2468.27</v>
      </c>
      <c r="H83" s="17">
        <v>0.12</v>
      </c>
    </row>
    <row r="84" spans="2:8" x14ac:dyDescent="0.25">
      <c r="B84" s="11" t="s">
        <v>229</v>
      </c>
      <c r="C84" s="62"/>
      <c r="D84" s="11"/>
      <c r="E84" s="11"/>
      <c r="F84" s="60"/>
      <c r="G84" s="60">
        <f>SUM(G28:G83)</f>
        <v>1999435.3399999996</v>
      </c>
      <c r="H84" s="60">
        <f>SUM(H28:H83)</f>
        <v>95.179999999999993</v>
      </c>
    </row>
    <row r="85" spans="2:8" x14ac:dyDescent="0.25">
      <c r="B85" s="11" t="s">
        <v>2511</v>
      </c>
    </row>
    <row r="86" spans="2:8" x14ac:dyDescent="0.25">
      <c r="B86" s="12" t="s">
        <v>2510</v>
      </c>
      <c r="C86" s="27" t="s">
        <v>143</v>
      </c>
      <c r="E86" s="12" t="s">
        <v>2509</v>
      </c>
      <c r="F86" s="17">
        <v>57861.417000000001</v>
      </c>
      <c r="G86" s="17">
        <v>5931.21</v>
      </c>
      <c r="H86" s="17">
        <v>0.28000000000000003</v>
      </c>
    </row>
    <row r="87" spans="2:8" x14ac:dyDescent="0.25">
      <c r="B87" s="11" t="s">
        <v>2508</v>
      </c>
      <c r="C87" s="62"/>
      <c r="D87" s="11"/>
      <c r="E87" s="11"/>
      <c r="F87" s="60"/>
      <c r="G87" s="60">
        <f>SUM(G85:G86)</f>
        <v>5931.21</v>
      </c>
      <c r="H87" s="60">
        <f>SUM(H85:H86)</f>
        <v>0.28000000000000003</v>
      </c>
    </row>
    <row r="88" spans="2:8" x14ac:dyDescent="0.25">
      <c r="B88" s="11" t="s">
        <v>230</v>
      </c>
      <c r="C88" s="62"/>
      <c r="D88" s="11"/>
      <c r="E88" s="11"/>
      <c r="F88" s="60"/>
      <c r="G88" s="60">
        <v>516.39</v>
      </c>
      <c r="H88" s="60">
        <v>0.02</v>
      </c>
    </row>
    <row r="89" spans="2:8" x14ac:dyDescent="0.25">
      <c r="B89" s="11" t="s">
        <v>157</v>
      </c>
      <c r="C89" s="62"/>
      <c r="D89" s="11"/>
      <c r="E89" s="11"/>
      <c r="F89" s="60"/>
      <c r="G89" s="60">
        <v>2097863.16</v>
      </c>
      <c r="H89" s="60">
        <v>99.86</v>
      </c>
    </row>
    <row r="90" spans="2:8" x14ac:dyDescent="0.25">
      <c r="B90" s="11" t="s">
        <v>231</v>
      </c>
      <c r="C90" s="62"/>
      <c r="D90" s="11"/>
      <c r="E90" s="11"/>
      <c r="F90" s="60"/>
      <c r="G90" s="60">
        <v>3294.4266475500913</v>
      </c>
      <c r="H90" s="60">
        <v>0.14000000000000057</v>
      </c>
    </row>
    <row r="91" spans="2:8" x14ac:dyDescent="0.25">
      <c r="B91" s="11" t="s">
        <v>159</v>
      </c>
      <c r="C91" s="62"/>
      <c r="D91" s="11"/>
      <c r="E91" s="11"/>
      <c r="F91" s="60"/>
      <c r="G91" s="60">
        <v>2101157.5866475501</v>
      </c>
      <c r="H91" s="60">
        <v>100</v>
      </c>
    </row>
    <row r="92" spans="2:8" x14ac:dyDescent="0.25">
      <c r="B92" s="12" t="s">
        <v>160</v>
      </c>
    </row>
    <row r="93" spans="2:8" x14ac:dyDescent="0.25">
      <c r="B93" s="12" t="s">
        <v>161</v>
      </c>
    </row>
    <row r="94" spans="2:8" x14ac:dyDescent="0.25">
      <c r="B94" s="12" t="s">
        <v>162</v>
      </c>
      <c r="C94" s="27" t="s">
        <v>2507</v>
      </c>
    </row>
    <row r="95" spans="2:8" x14ac:dyDescent="0.25">
      <c r="B95" s="11"/>
    </row>
    <row r="96" spans="2:8" ht="30" x14ac:dyDescent="0.25">
      <c r="B96" s="72" t="s">
        <v>164</v>
      </c>
      <c r="C96" s="27" t="s">
        <v>165</v>
      </c>
    </row>
    <row r="97" spans="2:3" x14ac:dyDescent="0.25">
      <c r="B97" s="11"/>
    </row>
    <row r="98" spans="2:3" x14ac:dyDescent="0.25">
      <c r="B98" s="11" t="s">
        <v>166</v>
      </c>
      <c r="C98" s="27" t="s">
        <v>165</v>
      </c>
    </row>
    <row r="99" spans="2:3" x14ac:dyDescent="0.25">
      <c r="B99" s="11" t="s">
        <v>168</v>
      </c>
      <c r="C99" s="27" t="s">
        <v>169</v>
      </c>
    </row>
    <row r="100" spans="2:3" x14ac:dyDescent="0.25">
      <c r="B100" s="11" t="s">
        <v>2506</v>
      </c>
      <c r="C100" s="62"/>
    </row>
    <row r="101" spans="2:3" x14ac:dyDescent="0.25">
      <c r="B101" s="11" t="s">
        <v>2505</v>
      </c>
      <c r="C101" s="62"/>
    </row>
    <row r="102" spans="2:3" x14ac:dyDescent="0.25">
      <c r="B102" s="11" t="s">
        <v>2504</v>
      </c>
      <c r="C102" s="62"/>
    </row>
    <row r="103" spans="2:3" x14ac:dyDescent="0.25">
      <c r="B103" s="11" t="s">
        <v>2503</v>
      </c>
      <c r="C103" s="62"/>
    </row>
    <row r="104" spans="2:3" x14ac:dyDescent="0.25">
      <c r="B104" s="11" t="s">
        <v>2502</v>
      </c>
      <c r="C104" s="62"/>
    </row>
    <row r="105" spans="2:3" x14ac:dyDescent="0.25">
      <c r="B105" s="11" t="s">
        <v>2501</v>
      </c>
      <c r="C105" s="62"/>
    </row>
    <row r="106" spans="2:3" x14ac:dyDescent="0.25">
      <c r="B106" s="11" t="s">
        <v>2500</v>
      </c>
      <c r="C106" s="62"/>
    </row>
    <row r="107" spans="2:3" x14ac:dyDescent="0.25">
      <c r="B107" s="11" t="s">
        <v>2499</v>
      </c>
      <c r="C107" s="62"/>
    </row>
    <row r="108" spans="2:3" x14ac:dyDescent="0.25">
      <c r="B108" s="11" t="s">
        <v>2498</v>
      </c>
      <c r="C108" s="62"/>
    </row>
    <row r="109" spans="2:3" x14ac:dyDescent="0.25">
      <c r="B109" s="71" t="s">
        <v>2497</v>
      </c>
    </row>
    <row r="111" spans="2:3" x14ac:dyDescent="0.25">
      <c r="B111" s="156"/>
      <c r="C111" s="2" t="s">
        <v>2496</v>
      </c>
    </row>
    <row r="112" spans="2:3" x14ac:dyDescent="0.25">
      <c r="B112" s="156" t="s">
        <v>2495</v>
      </c>
      <c r="C112" s="3" t="s">
        <v>124</v>
      </c>
    </row>
    <row r="113" spans="2:5" x14ac:dyDescent="0.25">
      <c r="B113" s="156" t="s">
        <v>2494</v>
      </c>
      <c r="C113" s="2"/>
    </row>
    <row r="114" spans="2:5" x14ac:dyDescent="0.25">
      <c r="B114" s="156"/>
      <c r="C114" s="2"/>
    </row>
    <row r="115" spans="2:5" x14ac:dyDescent="0.25">
      <c r="B115" s="156" t="s">
        <v>2493</v>
      </c>
      <c r="C115" s="70">
        <v>7.1599999999999997E-2</v>
      </c>
    </row>
    <row r="116" spans="2:5" x14ac:dyDescent="0.25">
      <c r="B116" s="156"/>
      <c r="C116" s="2"/>
    </row>
    <row r="117" spans="2:5" x14ac:dyDescent="0.25">
      <c r="B117" s="156" t="s">
        <v>2492</v>
      </c>
      <c r="C117" s="2" t="s">
        <v>2490</v>
      </c>
    </row>
    <row r="118" spans="2:5" x14ac:dyDescent="0.25">
      <c r="B118" s="156" t="s">
        <v>2491</v>
      </c>
      <c r="C118" s="2" t="s">
        <v>2490</v>
      </c>
    </row>
    <row r="119" spans="2:5" x14ac:dyDescent="0.25">
      <c r="B119" s="156"/>
      <c r="C119" s="2"/>
    </row>
    <row r="120" spans="2:5" x14ac:dyDescent="0.25">
      <c r="B120" s="156" t="s">
        <v>2489</v>
      </c>
      <c r="C120" s="2" t="s">
        <v>163</v>
      </c>
    </row>
    <row r="121" spans="2:5" x14ac:dyDescent="0.25">
      <c r="B121" s="187" t="s">
        <v>2488</v>
      </c>
      <c r="C121" s="187"/>
    </row>
    <row r="123" spans="2:5" x14ac:dyDescent="0.25">
      <c r="B123" s="186" t="s">
        <v>2487</v>
      </c>
      <c r="C123" s="186"/>
      <c r="D123" s="186"/>
      <c r="E123" s="186"/>
    </row>
    <row r="126" spans="2:5" x14ac:dyDescent="0.25">
      <c r="B126" s="156" t="s">
        <v>175</v>
      </c>
      <c r="C126" s="2"/>
      <c r="D126" s="156"/>
    </row>
    <row r="127" spans="2:5" ht="30" x14ac:dyDescent="0.25">
      <c r="B127" s="4" t="s">
        <v>176</v>
      </c>
      <c r="C127" s="3" t="s">
        <v>177</v>
      </c>
      <c r="D127" s="4" t="s">
        <v>178</v>
      </c>
    </row>
    <row r="128" spans="2:5" x14ac:dyDescent="0.25">
      <c r="B128" s="156" t="s">
        <v>165</v>
      </c>
      <c r="C128" s="2" t="s">
        <v>165</v>
      </c>
      <c r="D128" s="156" t="s">
        <v>165</v>
      </c>
    </row>
    <row r="130" spans="2:7" x14ac:dyDescent="0.25">
      <c r="B130" s="6" t="s">
        <v>179</v>
      </c>
      <c r="C130" s="14">
        <v>45443</v>
      </c>
      <c r="D130" s="156"/>
      <c r="E130" s="63"/>
      <c r="F130" s="69"/>
    </row>
    <row r="131" spans="2:7" x14ac:dyDescent="0.25">
      <c r="B131" s="6" t="s">
        <v>180</v>
      </c>
      <c r="C131" s="7" t="s">
        <v>181</v>
      </c>
      <c r="D131" s="6" t="s">
        <v>182</v>
      </c>
      <c r="E131" s="64" t="s">
        <v>183</v>
      </c>
      <c r="F131" s="61" t="s">
        <v>184</v>
      </c>
      <c r="G131" s="60"/>
    </row>
    <row r="132" spans="2:7" x14ac:dyDescent="0.25">
      <c r="B132" s="67" t="s">
        <v>165</v>
      </c>
      <c r="C132" s="68" t="s">
        <v>165</v>
      </c>
      <c r="D132" s="67" t="s">
        <v>165</v>
      </c>
      <c r="E132" s="66" t="s">
        <v>165</v>
      </c>
      <c r="F132" s="65" t="s">
        <v>165</v>
      </c>
    </row>
    <row r="135" spans="2:7" x14ac:dyDescent="0.25">
      <c r="B135" s="11" t="s">
        <v>185</v>
      </c>
    </row>
    <row r="136" spans="2:7" x14ac:dyDescent="0.25">
      <c r="B136" s="11"/>
    </row>
    <row r="137" spans="2:7" x14ac:dyDescent="0.25">
      <c r="B137" s="11" t="s">
        <v>186</v>
      </c>
    </row>
    <row r="138" spans="2:7" x14ac:dyDescent="0.25">
      <c r="B138" s="6" t="s">
        <v>187</v>
      </c>
      <c r="C138" s="7" t="s">
        <v>188</v>
      </c>
      <c r="D138" s="11"/>
    </row>
    <row r="139" spans="2:7" x14ac:dyDescent="0.25">
      <c r="B139" s="156" t="s">
        <v>165</v>
      </c>
      <c r="C139" s="2" t="s">
        <v>165</v>
      </c>
    </row>
    <row r="141" spans="2:7" x14ac:dyDescent="0.25">
      <c r="B141" s="6" t="s">
        <v>189</v>
      </c>
      <c r="C141" s="7" t="s">
        <v>188</v>
      </c>
    </row>
    <row r="142" spans="2:7" x14ac:dyDescent="0.25">
      <c r="B142" s="156" t="s">
        <v>165</v>
      </c>
      <c r="C142" s="2" t="s">
        <v>165</v>
      </c>
    </row>
    <row r="144" spans="2:7" x14ac:dyDescent="0.25">
      <c r="B144" s="6" t="s">
        <v>165</v>
      </c>
      <c r="C144" s="7" t="s">
        <v>165</v>
      </c>
    </row>
    <row r="145" spans="2:7" x14ac:dyDescent="0.25">
      <c r="B145" s="156" t="s">
        <v>165</v>
      </c>
      <c r="C145" s="2" t="s">
        <v>165</v>
      </c>
    </row>
    <row r="147" spans="2:7" x14ac:dyDescent="0.25">
      <c r="B147" s="64" t="s">
        <v>190</v>
      </c>
      <c r="C147" s="7" t="s">
        <v>191</v>
      </c>
    </row>
    <row r="148" spans="2:7" x14ac:dyDescent="0.25">
      <c r="B148" s="63" t="s">
        <v>165</v>
      </c>
      <c r="C148" s="2" t="s">
        <v>165</v>
      </c>
    </row>
    <row r="150" spans="2:7" x14ac:dyDescent="0.25">
      <c r="B150" s="6" t="s">
        <v>192</v>
      </c>
      <c r="C150" s="7" t="s">
        <v>165</v>
      </c>
    </row>
    <row r="152" spans="2:7" x14ac:dyDescent="0.25">
      <c r="B152" s="6" t="s">
        <v>193</v>
      </c>
      <c r="C152" s="14">
        <v>45443</v>
      </c>
      <c r="D152" s="156"/>
      <c r="E152" s="63"/>
      <c r="F152" s="69"/>
    </row>
    <row r="153" spans="2:7" x14ac:dyDescent="0.25">
      <c r="B153" s="6" t="s">
        <v>180</v>
      </c>
      <c r="C153" s="7" t="s">
        <v>181</v>
      </c>
      <c r="D153" s="6" t="s">
        <v>182</v>
      </c>
      <c r="E153" s="64" t="s">
        <v>183</v>
      </c>
      <c r="F153" s="61" t="s">
        <v>184</v>
      </c>
      <c r="G153" s="60"/>
    </row>
    <row r="154" spans="2:7" x14ac:dyDescent="0.25">
      <c r="B154" s="67" t="s">
        <v>165</v>
      </c>
      <c r="C154" s="68" t="s">
        <v>165</v>
      </c>
      <c r="D154" s="67" t="s">
        <v>165</v>
      </c>
      <c r="E154" s="66" t="s">
        <v>165</v>
      </c>
      <c r="F154" s="65" t="s">
        <v>165</v>
      </c>
    </row>
    <row r="155" spans="2:7" x14ac:dyDescent="0.25">
      <c r="B155" s="11" t="s">
        <v>185</v>
      </c>
    </row>
    <row r="156" spans="2:7" x14ac:dyDescent="0.25">
      <c r="B156" s="11"/>
    </row>
    <row r="157" spans="2:7" x14ac:dyDescent="0.25">
      <c r="B157" s="11" t="s">
        <v>186</v>
      </c>
    </row>
    <row r="158" spans="2:7" x14ac:dyDescent="0.25">
      <c r="B158" s="6" t="s">
        <v>187</v>
      </c>
      <c r="C158" s="7" t="s">
        <v>188</v>
      </c>
      <c r="D158" s="11"/>
    </row>
    <row r="159" spans="2:7" x14ac:dyDescent="0.25">
      <c r="B159" s="156" t="s">
        <v>165</v>
      </c>
      <c r="C159" s="2" t="s">
        <v>165</v>
      </c>
    </row>
    <row r="161" spans="2:6" x14ac:dyDescent="0.25">
      <c r="B161" s="6" t="s">
        <v>189</v>
      </c>
      <c r="C161" s="7" t="s">
        <v>188</v>
      </c>
    </row>
    <row r="162" spans="2:6" x14ac:dyDescent="0.25">
      <c r="B162" s="156" t="s">
        <v>165</v>
      </c>
      <c r="C162" s="2" t="s">
        <v>165</v>
      </c>
    </row>
    <row r="164" spans="2:6" x14ac:dyDescent="0.25">
      <c r="B164" s="6" t="s">
        <v>165</v>
      </c>
      <c r="C164" s="7" t="s">
        <v>165</v>
      </c>
    </row>
    <row r="165" spans="2:6" x14ac:dyDescent="0.25">
      <c r="B165" s="156" t="s">
        <v>165</v>
      </c>
      <c r="C165" s="2" t="s">
        <v>165</v>
      </c>
    </row>
    <row r="167" spans="2:6" x14ac:dyDescent="0.25">
      <c r="B167" s="64" t="s">
        <v>190</v>
      </c>
      <c r="C167" s="7" t="s">
        <v>191</v>
      </c>
    </row>
    <row r="168" spans="2:6" x14ac:dyDescent="0.25">
      <c r="B168" s="63" t="s">
        <v>165</v>
      </c>
      <c r="C168" s="2" t="s">
        <v>165</v>
      </c>
    </row>
    <row r="170" spans="2:6" x14ac:dyDescent="0.25">
      <c r="B170" s="6" t="s">
        <v>192</v>
      </c>
      <c r="C170" s="7" t="s">
        <v>165</v>
      </c>
    </row>
    <row r="173" spans="2:6" x14ac:dyDescent="0.25">
      <c r="B173" s="11" t="s">
        <v>194</v>
      </c>
    </row>
    <row r="175" spans="2:6" x14ac:dyDescent="0.25">
      <c r="B175" s="6" t="s">
        <v>180</v>
      </c>
      <c r="C175" s="7" t="s">
        <v>195</v>
      </c>
      <c r="D175" s="6" t="s">
        <v>196</v>
      </c>
      <c r="E175" s="6" t="s">
        <v>197</v>
      </c>
      <c r="F175" s="60"/>
    </row>
    <row r="176" spans="2:6" x14ac:dyDescent="0.25">
      <c r="B176" s="156" t="s">
        <v>165</v>
      </c>
      <c r="C176" s="2" t="s">
        <v>165</v>
      </c>
      <c r="D176" s="156" t="s">
        <v>165</v>
      </c>
      <c r="E176" s="156" t="s">
        <v>165</v>
      </c>
    </row>
    <row r="179" spans="2:80" x14ac:dyDescent="0.25">
      <c r="B179" s="11" t="s">
        <v>198</v>
      </c>
      <c r="C179" s="62" t="s">
        <v>165</v>
      </c>
      <c r="D179" s="11"/>
      <c r="E179" s="11"/>
      <c r="F179" s="60"/>
      <c r="G179" s="60"/>
      <c r="H179" s="60"/>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row>
    <row r="181" spans="2:80" x14ac:dyDescent="0.25">
      <c r="B181" s="11" t="s">
        <v>199</v>
      </c>
    </row>
    <row r="183" spans="2:80" x14ac:dyDescent="0.25">
      <c r="B183" s="6" t="s">
        <v>200</v>
      </c>
      <c r="C183" s="7" t="s">
        <v>188</v>
      </c>
      <c r="D183" s="11"/>
    </row>
    <row r="184" spans="2:80" x14ac:dyDescent="0.25">
      <c r="B184" s="156" t="s">
        <v>165</v>
      </c>
      <c r="C184" s="2" t="s">
        <v>165</v>
      </c>
    </row>
    <row r="187" spans="2:80" x14ac:dyDescent="0.25">
      <c r="B187" s="6" t="s">
        <v>201</v>
      </c>
      <c r="C187" s="7" t="s">
        <v>202</v>
      </c>
      <c r="D187" s="11"/>
    </row>
    <row r="188" spans="2:80" x14ac:dyDescent="0.25">
      <c r="B188" s="156" t="s">
        <v>165</v>
      </c>
      <c r="C188" s="2" t="s">
        <v>165</v>
      </c>
    </row>
    <row r="191" spans="2:80" x14ac:dyDescent="0.25">
      <c r="B191" s="11" t="s">
        <v>203</v>
      </c>
    </row>
    <row r="194" spans="2:80" x14ac:dyDescent="0.25">
      <c r="B194" s="11" t="s">
        <v>204</v>
      </c>
    </row>
    <row r="196" spans="2:80" x14ac:dyDescent="0.25">
      <c r="B196" s="6" t="s">
        <v>180</v>
      </c>
      <c r="C196" s="7" t="s">
        <v>205</v>
      </c>
      <c r="D196" s="6" t="s">
        <v>195</v>
      </c>
      <c r="E196" s="6" t="s">
        <v>196</v>
      </c>
      <c r="F196" s="61" t="s">
        <v>197</v>
      </c>
      <c r="G196" s="60"/>
    </row>
    <row r="197" spans="2:80" x14ac:dyDescent="0.25">
      <c r="B197" s="156" t="s">
        <v>165</v>
      </c>
      <c r="C197" s="2" t="s">
        <v>165</v>
      </c>
      <c r="D197" s="156" t="s">
        <v>165</v>
      </c>
      <c r="E197" s="156" t="s">
        <v>165</v>
      </c>
      <c r="F197" s="59" t="s">
        <v>165</v>
      </c>
    </row>
    <row r="200" spans="2:80" x14ac:dyDescent="0.25">
      <c r="B200" s="11" t="s">
        <v>198</v>
      </c>
      <c r="C200" s="62" t="s">
        <v>165</v>
      </c>
      <c r="D200" s="11"/>
      <c r="E200" s="11"/>
      <c r="F200" s="60"/>
      <c r="G200" s="60"/>
      <c r="H200" s="60"/>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row>
    <row r="202" spans="2:80" x14ac:dyDescent="0.25">
      <c r="B202" s="11" t="s">
        <v>199</v>
      </c>
    </row>
    <row r="204" spans="2:80" x14ac:dyDescent="0.25">
      <c r="B204" s="6" t="s">
        <v>200</v>
      </c>
      <c r="C204" s="7" t="s">
        <v>188</v>
      </c>
      <c r="D204" s="11"/>
    </row>
    <row r="205" spans="2:80" x14ac:dyDescent="0.25">
      <c r="B205" s="156" t="s">
        <v>165</v>
      </c>
      <c r="C205" s="2" t="s">
        <v>165</v>
      </c>
    </row>
    <row r="208" spans="2:80" x14ac:dyDescent="0.25">
      <c r="B208" s="6" t="s">
        <v>201</v>
      </c>
      <c r="C208" s="7" t="s">
        <v>202</v>
      </c>
      <c r="D208" s="11"/>
    </row>
    <row r="209" spans="2:7" x14ac:dyDescent="0.25">
      <c r="B209" s="156" t="s">
        <v>165</v>
      </c>
      <c r="C209" s="2" t="s">
        <v>165</v>
      </c>
    </row>
    <row r="212" spans="2:7" x14ac:dyDescent="0.25">
      <c r="B212" s="11" t="s">
        <v>203</v>
      </c>
    </row>
    <row r="215" spans="2:7" x14ac:dyDescent="0.25">
      <c r="B215" s="11" t="s">
        <v>206</v>
      </c>
    </row>
    <row r="216" spans="2:7" x14ac:dyDescent="0.25">
      <c r="B216" s="6" t="s">
        <v>180</v>
      </c>
      <c r="C216" s="7" t="s">
        <v>207</v>
      </c>
      <c r="D216" s="6" t="s">
        <v>208</v>
      </c>
      <c r="E216" s="6" t="s">
        <v>209</v>
      </c>
      <c r="F216" s="61" t="s">
        <v>210</v>
      </c>
      <c r="G216" s="60"/>
    </row>
    <row r="217" spans="2:7" x14ac:dyDescent="0.25">
      <c r="B217" s="156" t="s">
        <v>165</v>
      </c>
      <c r="C217" s="2" t="s">
        <v>165</v>
      </c>
      <c r="D217" s="156" t="s">
        <v>165</v>
      </c>
      <c r="E217" s="156" t="s">
        <v>165</v>
      </c>
      <c r="F217" s="59" t="s">
        <v>165</v>
      </c>
    </row>
    <row r="218" spans="2:7" x14ac:dyDescent="0.25">
      <c r="B218" s="12" t="s">
        <v>211</v>
      </c>
    </row>
  </sheetData>
  <mergeCells count="9">
    <mergeCell ref="B123:E123"/>
    <mergeCell ref="B121:C121"/>
    <mergeCell ref="B1:E1"/>
    <mergeCell ref="C3:C8"/>
    <mergeCell ref="D3:D8"/>
    <mergeCell ref="B11:E11"/>
    <mergeCell ref="C12:C13"/>
    <mergeCell ref="D12:D13"/>
    <mergeCell ref="E12:E13"/>
  </mergeCells>
  <hyperlinks>
    <hyperlink ref="A1" location="Index!A1" display="Index" xr:uid="{EFD231C8-87E6-4C60-8840-744E17F556D8}"/>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5238-F627-4C08-9F10-F6A2BF82A10C}">
  <dimension ref="A1:CB160"/>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col min="9" max="256" width="9.140625" style="12"/>
    <col min="257" max="257" width="5.42578125" style="12" bestFit="1" customWidth="1"/>
    <col min="258" max="258" width="127.140625" style="12" bestFit="1" customWidth="1"/>
    <col min="259" max="259" width="20.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12</v>
      </c>
      <c r="C1" s="188"/>
      <c r="D1" s="188"/>
      <c r="E1" s="188"/>
    </row>
    <row r="3" spans="1:5" x14ac:dyDescent="0.25">
      <c r="B3" s="1" t="s">
        <v>12</v>
      </c>
      <c r="C3" s="178"/>
      <c r="D3" s="179"/>
    </row>
    <row r="4" spans="1:5" x14ac:dyDescent="0.25">
      <c r="B4" s="159" t="s">
        <v>2667</v>
      </c>
      <c r="C4" s="178"/>
      <c r="D4" s="179"/>
      <c r="E4" s="85"/>
    </row>
    <row r="5" spans="1:5" x14ac:dyDescent="0.25">
      <c r="B5" s="159" t="s">
        <v>131</v>
      </c>
      <c r="C5" s="178"/>
      <c r="D5" s="179"/>
    </row>
    <row r="6" spans="1:5" ht="30" x14ac:dyDescent="0.25">
      <c r="B6" s="159" t="s">
        <v>2666</v>
      </c>
      <c r="C6" s="178"/>
      <c r="D6" s="179"/>
    </row>
    <row r="7" spans="1:5" x14ac:dyDescent="0.25">
      <c r="B7" s="156" t="s">
        <v>134</v>
      </c>
      <c r="C7" s="178"/>
      <c r="D7" s="179"/>
    </row>
    <row r="8" spans="1:5" x14ac:dyDescent="0.25">
      <c r="C8" s="78" t="s">
        <v>135</v>
      </c>
      <c r="D8" s="78" t="s">
        <v>136</v>
      </c>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82" t="s">
        <v>2625</v>
      </c>
      <c r="C14" s="77"/>
      <c r="D14" s="83" t="s">
        <v>2624</v>
      </c>
      <c r="E14" s="76"/>
    </row>
    <row r="15" spans="1:5" x14ac:dyDescent="0.25">
      <c r="B15" s="82" t="s">
        <v>2623</v>
      </c>
      <c r="C15" s="81"/>
      <c r="D15" s="80"/>
      <c r="E15" s="76"/>
    </row>
    <row r="16" spans="1:5" x14ac:dyDescent="0.25">
      <c r="B16" s="1" t="s">
        <v>2622</v>
      </c>
      <c r="C16" s="77"/>
      <c r="D16" s="76"/>
      <c r="E16" s="76"/>
    </row>
    <row r="17" spans="2:8" x14ac:dyDescent="0.25">
      <c r="B17" s="6" t="s">
        <v>2621</v>
      </c>
      <c r="C17" s="158"/>
      <c r="D17" s="157"/>
      <c r="E17" s="157"/>
    </row>
    <row r="19" spans="2:8" x14ac:dyDescent="0.25">
      <c r="B19" s="12" t="s">
        <v>148</v>
      </c>
    </row>
    <row r="21" spans="2:8" x14ac:dyDescent="0.25">
      <c r="B21" s="74" t="s">
        <v>137</v>
      </c>
      <c r="C21" s="75" t="s">
        <v>2665</v>
      </c>
      <c r="D21" s="74" t="s">
        <v>217</v>
      </c>
      <c r="E21" s="74" t="s">
        <v>140</v>
      </c>
      <c r="F21" s="73" t="s">
        <v>149</v>
      </c>
      <c r="G21" s="73" t="s">
        <v>150</v>
      </c>
      <c r="H21" s="73" t="s">
        <v>151</v>
      </c>
    </row>
    <row r="22" spans="2:8" x14ac:dyDescent="0.25">
      <c r="B22" s="11" t="s">
        <v>218</v>
      </c>
    </row>
    <row r="23" spans="2:8" x14ac:dyDescent="0.25">
      <c r="B23" s="11" t="s">
        <v>2664</v>
      </c>
    </row>
    <row r="24" spans="2:8" x14ac:dyDescent="0.25">
      <c r="B24" s="12" t="s">
        <v>2663</v>
      </c>
      <c r="C24" s="27">
        <v>7</v>
      </c>
      <c r="D24" s="12" t="s">
        <v>225</v>
      </c>
      <c r="E24" s="12" t="s">
        <v>2662</v>
      </c>
      <c r="F24" s="17">
        <v>380</v>
      </c>
      <c r="G24" s="17">
        <v>1898.18</v>
      </c>
      <c r="H24" s="17">
        <v>9.5</v>
      </c>
    </row>
    <row r="25" spans="2:8" x14ac:dyDescent="0.25">
      <c r="B25" s="12" t="s">
        <v>2661</v>
      </c>
      <c r="C25" s="27">
        <v>6.99</v>
      </c>
      <c r="D25" s="12" t="s">
        <v>2586</v>
      </c>
      <c r="E25" s="12" t="s">
        <v>2660</v>
      </c>
      <c r="F25" s="17">
        <v>380</v>
      </c>
      <c r="G25" s="17">
        <v>1896.37</v>
      </c>
      <c r="H25" s="17">
        <v>9.49</v>
      </c>
    </row>
    <row r="26" spans="2:8" x14ac:dyDescent="0.25">
      <c r="B26" s="12" t="s">
        <v>2659</v>
      </c>
      <c r="C26" s="27">
        <v>6.9</v>
      </c>
      <c r="D26" s="12" t="s">
        <v>225</v>
      </c>
      <c r="E26" s="12" t="s">
        <v>2658</v>
      </c>
      <c r="F26" s="17">
        <v>360</v>
      </c>
      <c r="G26" s="17">
        <v>1797.96</v>
      </c>
      <c r="H26" s="17">
        <v>8.99</v>
      </c>
    </row>
    <row r="27" spans="2:8" x14ac:dyDescent="0.25">
      <c r="B27" s="12" t="s">
        <v>2657</v>
      </c>
      <c r="C27" s="27">
        <v>7</v>
      </c>
      <c r="D27" s="12" t="s">
        <v>225</v>
      </c>
      <c r="E27" s="12" t="s">
        <v>2656</v>
      </c>
      <c r="F27" s="17">
        <v>360</v>
      </c>
      <c r="G27" s="17">
        <v>1796.9</v>
      </c>
      <c r="H27" s="17">
        <v>8.99</v>
      </c>
    </row>
    <row r="28" spans="2:8" x14ac:dyDescent="0.25">
      <c r="B28" s="12" t="s">
        <v>2655</v>
      </c>
      <c r="C28" s="27">
        <v>7</v>
      </c>
      <c r="D28" s="12" t="s">
        <v>225</v>
      </c>
      <c r="E28" s="12" t="s">
        <v>2654</v>
      </c>
      <c r="F28" s="17">
        <v>360</v>
      </c>
      <c r="G28" s="17">
        <v>1796.55</v>
      </c>
      <c r="H28" s="17">
        <v>8.99</v>
      </c>
    </row>
    <row r="29" spans="2:8" x14ac:dyDescent="0.25">
      <c r="B29" s="12" t="s">
        <v>2653</v>
      </c>
      <c r="C29" s="27">
        <v>7</v>
      </c>
      <c r="D29" s="12" t="s">
        <v>228</v>
      </c>
      <c r="E29" s="12" t="s">
        <v>2652</v>
      </c>
      <c r="F29" s="17">
        <v>360</v>
      </c>
      <c r="G29" s="17">
        <v>1796.21</v>
      </c>
      <c r="H29" s="17">
        <v>8.99</v>
      </c>
    </row>
    <row r="30" spans="2:8" x14ac:dyDescent="0.25">
      <c r="B30" s="12" t="s">
        <v>2651</v>
      </c>
      <c r="C30" s="27">
        <v>7.41</v>
      </c>
      <c r="D30" s="12" t="s">
        <v>225</v>
      </c>
      <c r="E30" s="12" t="s">
        <v>2650</v>
      </c>
      <c r="F30" s="17">
        <v>360</v>
      </c>
      <c r="G30" s="17">
        <v>1795.99</v>
      </c>
      <c r="H30" s="17">
        <v>8.98</v>
      </c>
    </row>
    <row r="31" spans="2:8" x14ac:dyDescent="0.25">
      <c r="B31" s="12" t="s">
        <v>2649</v>
      </c>
      <c r="C31" s="27">
        <v>7.42</v>
      </c>
      <c r="D31" s="12" t="s">
        <v>225</v>
      </c>
      <c r="E31" s="12" t="s">
        <v>2648</v>
      </c>
      <c r="F31" s="17">
        <v>360</v>
      </c>
      <c r="G31" s="17">
        <v>1795.98</v>
      </c>
      <c r="H31" s="17">
        <v>8.98</v>
      </c>
    </row>
    <row r="32" spans="2:8" x14ac:dyDescent="0.25">
      <c r="B32" s="12" t="s">
        <v>2647</v>
      </c>
      <c r="C32" s="27">
        <v>7</v>
      </c>
      <c r="D32" s="12" t="s">
        <v>225</v>
      </c>
      <c r="E32" s="12" t="s">
        <v>2646</v>
      </c>
      <c r="F32" s="17">
        <v>300</v>
      </c>
      <c r="G32" s="17">
        <v>1498.56</v>
      </c>
      <c r="H32" s="17">
        <v>7.5</v>
      </c>
    </row>
    <row r="33" spans="2:8" x14ac:dyDescent="0.25">
      <c r="B33" s="12" t="s">
        <v>2645</v>
      </c>
      <c r="C33" s="27">
        <v>7.06</v>
      </c>
      <c r="D33" s="12" t="s">
        <v>225</v>
      </c>
      <c r="E33" s="12" t="s">
        <v>2644</v>
      </c>
      <c r="F33" s="17">
        <v>300</v>
      </c>
      <c r="G33" s="17">
        <v>1496.82</v>
      </c>
      <c r="H33" s="17">
        <v>7.49</v>
      </c>
    </row>
    <row r="34" spans="2:8" x14ac:dyDescent="0.25">
      <c r="B34" s="12" t="s">
        <v>2643</v>
      </c>
      <c r="C34" s="27">
        <v>7.03</v>
      </c>
      <c r="D34" s="12" t="s">
        <v>225</v>
      </c>
      <c r="E34" s="12" t="s">
        <v>2642</v>
      </c>
      <c r="F34" s="17">
        <v>280</v>
      </c>
      <c r="G34" s="17">
        <v>1397.31</v>
      </c>
      <c r="H34" s="17">
        <v>6.99</v>
      </c>
    </row>
    <row r="35" spans="2:8" x14ac:dyDescent="0.25">
      <c r="B35" s="12" t="s">
        <v>2060</v>
      </c>
      <c r="C35" s="27">
        <v>7.04</v>
      </c>
      <c r="D35" s="12" t="s">
        <v>225</v>
      </c>
      <c r="E35" s="12" t="s">
        <v>1415</v>
      </c>
      <c r="F35" s="17">
        <v>200</v>
      </c>
      <c r="G35" s="17">
        <v>998.08</v>
      </c>
      <c r="H35" s="17">
        <v>4.99</v>
      </c>
    </row>
    <row r="36" spans="2:8" x14ac:dyDescent="0.25">
      <c r="B36" s="11" t="s">
        <v>229</v>
      </c>
      <c r="C36" s="62"/>
      <c r="D36" s="11"/>
      <c r="E36" s="11"/>
      <c r="F36" s="60"/>
      <c r="G36" s="60">
        <f>SUM(G21:G35)</f>
        <v>19964.91</v>
      </c>
      <c r="H36" s="60">
        <f>SUM(H21:H35)</f>
        <v>99.88</v>
      </c>
    </row>
    <row r="37" spans="2:8" x14ac:dyDescent="0.25">
      <c r="B37" s="11" t="s">
        <v>526</v>
      </c>
      <c r="C37" s="62"/>
      <c r="D37" s="11"/>
      <c r="E37" s="11"/>
      <c r="F37" s="60"/>
      <c r="G37" s="60">
        <v>21.35</v>
      </c>
      <c r="H37" s="60">
        <v>0.11</v>
      </c>
    </row>
    <row r="38" spans="2:8" x14ac:dyDescent="0.25">
      <c r="B38" s="11" t="s">
        <v>157</v>
      </c>
      <c r="C38" s="62"/>
      <c r="D38" s="11"/>
      <c r="E38" s="11"/>
      <c r="F38" s="60"/>
      <c r="G38" s="60">
        <v>19986.259999999998</v>
      </c>
      <c r="H38" s="60">
        <v>99.99</v>
      </c>
    </row>
    <row r="39" spans="2:8" x14ac:dyDescent="0.25">
      <c r="B39" s="11" t="s">
        <v>231</v>
      </c>
      <c r="C39" s="62"/>
      <c r="D39" s="11"/>
      <c r="E39" s="11"/>
      <c r="F39" s="60"/>
      <c r="G39" s="60">
        <v>3.0687087999998752</v>
      </c>
      <c r="H39" s="60">
        <v>1.0000000000005116E-2</v>
      </c>
    </row>
    <row r="40" spans="2:8" x14ac:dyDescent="0.25">
      <c r="B40" s="11" t="s">
        <v>159</v>
      </c>
      <c r="C40" s="62"/>
      <c r="D40" s="11"/>
      <c r="E40" s="11"/>
      <c r="F40" s="60"/>
      <c r="G40" s="60">
        <v>19989.3287088</v>
      </c>
      <c r="H40" s="60">
        <v>100</v>
      </c>
    </row>
    <row r="41" spans="2:8" x14ac:dyDescent="0.25">
      <c r="B41" s="12" t="s">
        <v>160</v>
      </c>
    </row>
    <row r="42" spans="2:8" x14ac:dyDescent="0.25">
      <c r="B42" s="12" t="s">
        <v>161</v>
      </c>
    </row>
    <row r="43" spans="2:8" x14ac:dyDescent="0.25">
      <c r="B43" s="12" t="s">
        <v>162</v>
      </c>
      <c r="C43" s="27" t="s">
        <v>2507</v>
      </c>
    </row>
    <row r="44" spans="2:8" x14ac:dyDescent="0.25">
      <c r="B44" s="11"/>
    </row>
    <row r="45" spans="2:8" ht="30" x14ac:dyDescent="0.25">
      <c r="B45" s="72" t="s">
        <v>164</v>
      </c>
      <c r="C45" s="27" t="s">
        <v>165</v>
      </c>
    </row>
    <row r="46" spans="2:8" x14ac:dyDescent="0.25">
      <c r="B46" s="11"/>
    </row>
    <row r="47" spans="2:8" x14ac:dyDescent="0.25">
      <c r="B47" s="11" t="s">
        <v>166</v>
      </c>
      <c r="C47" s="27" t="s">
        <v>165</v>
      </c>
    </row>
    <row r="48" spans="2:8" x14ac:dyDescent="0.25">
      <c r="B48" s="11" t="s">
        <v>168</v>
      </c>
      <c r="C48" s="27" t="s">
        <v>169</v>
      </c>
    </row>
    <row r="49" spans="2:3" x14ac:dyDescent="0.25">
      <c r="B49" s="11" t="s">
        <v>2641</v>
      </c>
      <c r="C49" s="62"/>
    </row>
    <row r="50" spans="2:3" x14ac:dyDescent="0.25">
      <c r="B50" s="11" t="s">
        <v>2640</v>
      </c>
      <c r="C50" s="62"/>
    </row>
    <row r="51" spans="2:3" x14ac:dyDescent="0.25">
      <c r="B51" s="11" t="s">
        <v>2639</v>
      </c>
      <c r="C51" s="62"/>
    </row>
    <row r="52" spans="2:3" x14ac:dyDescent="0.25">
      <c r="B52" s="11" t="s">
        <v>2638</v>
      </c>
      <c r="C52" s="62"/>
    </row>
    <row r="53" spans="2:3" x14ac:dyDescent="0.25">
      <c r="B53" s="11" t="s">
        <v>2637</v>
      </c>
      <c r="C53" s="62"/>
    </row>
    <row r="54" spans="2:3" x14ac:dyDescent="0.25">
      <c r="B54" s="12" t="s">
        <v>174</v>
      </c>
    </row>
    <row r="56" spans="2:3" x14ac:dyDescent="0.25">
      <c r="B56" s="156"/>
      <c r="C56" s="2" t="s">
        <v>2496</v>
      </c>
    </row>
    <row r="57" spans="2:3" ht="30" x14ac:dyDescent="0.25">
      <c r="B57" s="156" t="s">
        <v>2495</v>
      </c>
      <c r="C57" s="3" t="s">
        <v>12</v>
      </c>
    </row>
    <row r="58" spans="2:3" x14ac:dyDescent="0.25">
      <c r="B58" s="156" t="s">
        <v>2494</v>
      </c>
      <c r="C58" s="2"/>
    </row>
    <row r="59" spans="2:3" x14ac:dyDescent="0.25">
      <c r="B59" s="156"/>
      <c r="C59" s="2"/>
    </row>
    <row r="60" spans="2:3" x14ac:dyDescent="0.25">
      <c r="B60" s="156" t="s">
        <v>2493</v>
      </c>
      <c r="C60" s="70">
        <v>7.0699999999999999E-2</v>
      </c>
    </row>
    <row r="61" spans="2:3" x14ac:dyDescent="0.25">
      <c r="B61" s="156"/>
      <c r="C61" s="2"/>
    </row>
    <row r="62" spans="2:3" x14ac:dyDescent="0.25">
      <c r="B62" s="156" t="s">
        <v>2492</v>
      </c>
      <c r="C62" s="2" t="s">
        <v>2636</v>
      </c>
    </row>
    <row r="63" spans="2:3" x14ac:dyDescent="0.25">
      <c r="B63" s="156" t="s">
        <v>2491</v>
      </c>
      <c r="C63" s="2" t="s">
        <v>2636</v>
      </c>
    </row>
    <row r="64" spans="2:3" x14ac:dyDescent="0.25">
      <c r="B64" s="156"/>
      <c r="C64" s="2"/>
    </row>
    <row r="65" spans="2:7" x14ac:dyDescent="0.25">
      <c r="B65" s="156" t="s">
        <v>2489</v>
      </c>
      <c r="C65" s="2" t="s">
        <v>163</v>
      </c>
    </row>
    <row r="66" spans="2:7" x14ac:dyDescent="0.25">
      <c r="B66" s="187" t="s">
        <v>2488</v>
      </c>
      <c r="C66" s="187"/>
    </row>
    <row r="68" spans="2:7" x14ac:dyDescent="0.25">
      <c r="B68" s="156" t="s">
        <v>175</v>
      </c>
      <c r="C68" s="2"/>
      <c r="D68" s="156"/>
    </row>
    <row r="69" spans="2:7" ht="30" x14ac:dyDescent="0.25">
      <c r="B69" s="4" t="s">
        <v>176</v>
      </c>
      <c r="C69" s="3" t="s">
        <v>177</v>
      </c>
      <c r="D69" s="4" t="s">
        <v>178</v>
      </c>
    </row>
    <row r="70" spans="2:7" x14ac:dyDescent="0.25">
      <c r="B70" s="156" t="s">
        <v>165</v>
      </c>
      <c r="C70" s="2" t="s">
        <v>165</v>
      </c>
      <c r="D70" s="156" t="s">
        <v>165</v>
      </c>
    </row>
    <row r="72" spans="2:7" x14ac:dyDescent="0.25">
      <c r="B72" s="6" t="s">
        <v>179</v>
      </c>
      <c r="C72" s="14">
        <v>45443</v>
      </c>
      <c r="D72" s="156"/>
      <c r="E72" s="63"/>
      <c r="F72" s="69"/>
    </row>
    <row r="73" spans="2:7" x14ac:dyDescent="0.25">
      <c r="B73" s="6" t="s">
        <v>180</v>
      </c>
      <c r="C73" s="7" t="s">
        <v>181</v>
      </c>
      <c r="D73" s="6" t="s">
        <v>182</v>
      </c>
      <c r="E73" s="64" t="s">
        <v>183</v>
      </c>
      <c r="F73" s="61" t="s">
        <v>184</v>
      </c>
      <c r="G73" s="60"/>
    </row>
    <row r="74" spans="2:7" x14ac:dyDescent="0.25">
      <c r="B74" s="67" t="s">
        <v>165</v>
      </c>
      <c r="C74" s="68" t="s">
        <v>165</v>
      </c>
      <c r="D74" s="67" t="s">
        <v>165</v>
      </c>
      <c r="E74" s="66" t="s">
        <v>165</v>
      </c>
      <c r="F74" s="65" t="s">
        <v>165</v>
      </c>
    </row>
    <row r="77" spans="2:7" x14ac:dyDescent="0.25">
      <c r="B77" s="11" t="s">
        <v>185</v>
      </c>
    </row>
    <row r="78" spans="2:7" x14ac:dyDescent="0.25">
      <c r="B78" s="11"/>
    </row>
    <row r="79" spans="2:7" x14ac:dyDescent="0.25">
      <c r="B79" s="11" t="s">
        <v>186</v>
      </c>
    </row>
    <row r="80" spans="2:7" x14ac:dyDescent="0.25">
      <c r="B80" s="6" t="s">
        <v>187</v>
      </c>
      <c r="C80" s="7" t="s">
        <v>188</v>
      </c>
      <c r="D80" s="11"/>
    </row>
    <row r="81" spans="2:7" x14ac:dyDescent="0.25">
      <c r="B81" s="156" t="s">
        <v>165</v>
      </c>
      <c r="C81" s="2" t="s">
        <v>165</v>
      </c>
    </row>
    <row r="83" spans="2:7" x14ac:dyDescent="0.25">
      <c r="B83" s="6" t="s">
        <v>189</v>
      </c>
      <c r="C83" s="7" t="s">
        <v>188</v>
      </c>
    </row>
    <row r="84" spans="2:7" x14ac:dyDescent="0.25">
      <c r="B84" s="156" t="s">
        <v>165</v>
      </c>
      <c r="C84" s="2" t="s">
        <v>165</v>
      </c>
    </row>
    <row r="86" spans="2:7" x14ac:dyDescent="0.25">
      <c r="B86" s="6" t="s">
        <v>165</v>
      </c>
      <c r="C86" s="7" t="s">
        <v>165</v>
      </c>
    </row>
    <row r="87" spans="2:7" x14ac:dyDescent="0.25">
      <c r="B87" s="156" t="s">
        <v>165</v>
      </c>
      <c r="C87" s="2" t="s">
        <v>165</v>
      </c>
    </row>
    <row r="89" spans="2:7" x14ac:dyDescent="0.25">
      <c r="B89" s="64" t="s">
        <v>190</v>
      </c>
      <c r="C89" s="7" t="s">
        <v>191</v>
      </c>
    </row>
    <row r="90" spans="2:7" x14ac:dyDescent="0.25">
      <c r="B90" s="63" t="s">
        <v>165</v>
      </c>
      <c r="C90" s="2" t="s">
        <v>165</v>
      </c>
    </row>
    <row r="92" spans="2:7" x14ac:dyDescent="0.25">
      <c r="B92" s="6" t="s">
        <v>192</v>
      </c>
      <c r="C92" s="7" t="s">
        <v>165</v>
      </c>
    </row>
    <row r="94" spans="2:7" x14ac:dyDescent="0.25">
      <c r="B94" s="6" t="s">
        <v>193</v>
      </c>
      <c r="C94" s="14">
        <v>45443</v>
      </c>
      <c r="D94" s="156"/>
      <c r="E94" s="63"/>
      <c r="F94" s="69"/>
    </row>
    <row r="95" spans="2:7" x14ac:dyDescent="0.25">
      <c r="B95" s="6" t="s">
        <v>180</v>
      </c>
      <c r="C95" s="7" t="s">
        <v>181</v>
      </c>
      <c r="D95" s="6" t="s">
        <v>182</v>
      </c>
      <c r="E95" s="64" t="s">
        <v>183</v>
      </c>
      <c r="F95" s="61" t="s">
        <v>184</v>
      </c>
      <c r="G95" s="60"/>
    </row>
    <row r="96" spans="2:7" x14ac:dyDescent="0.25">
      <c r="B96" s="67" t="s">
        <v>165</v>
      </c>
      <c r="C96" s="68" t="s">
        <v>165</v>
      </c>
      <c r="D96" s="67" t="s">
        <v>165</v>
      </c>
      <c r="E96" s="66" t="s">
        <v>165</v>
      </c>
      <c r="F96" s="65" t="s">
        <v>165</v>
      </c>
    </row>
    <row r="97" spans="2:4" x14ac:dyDescent="0.25">
      <c r="B97" s="11" t="s">
        <v>185</v>
      </c>
    </row>
    <row r="98" spans="2:4" x14ac:dyDescent="0.25">
      <c r="B98" s="11"/>
    </row>
    <row r="99" spans="2:4" x14ac:dyDescent="0.25">
      <c r="B99" s="11" t="s">
        <v>186</v>
      </c>
    </row>
    <row r="100" spans="2:4" x14ac:dyDescent="0.25">
      <c r="B100" s="6" t="s">
        <v>187</v>
      </c>
      <c r="C100" s="7" t="s">
        <v>188</v>
      </c>
      <c r="D100" s="11"/>
    </row>
    <row r="101" spans="2:4" x14ac:dyDescent="0.25">
      <c r="B101" s="156" t="s">
        <v>165</v>
      </c>
      <c r="C101" s="2" t="s">
        <v>165</v>
      </c>
    </row>
    <row r="103" spans="2:4" x14ac:dyDescent="0.25">
      <c r="B103" s="6" t="s">
        <v>189</v>
      </c>
      <c r="C103" s="7" t="s">
        <v>188</v>
      </c>
    </row>
    <row r="104" spans="2:4" x14ac:dyDescent="0.25">
      <c r="B104" s="156" t="s">
        <v>165</v>
      </c>
      <c r="C104" s="2" t="s">
        <v>165</v>
      </c>
    </row>
    <row r="106" spans="2:4" x14ac:dyDescent="0.25">
      <c r="B106" s="6" t="s">
        <v>165</v>
      </c>
      <c r="C106" s="7" t="s">
        <v>165</v>
      </c>
    </row>
    <row r="107" spans="2:4" x14ac:dyDescent="0.25">
      <c r="B107" s="156" t="s">
        <v>165</v>
      </c>
      <c r="C107" s="2" t="s">
        <v>165</v>
      </c>
    </row>
    <row r="109" spans="2:4" x14ac:dyDescent="0.25">
      <c r="B109" s="64" t="s">
        <v>190</v>
      </c>
      <c r="C109" s="7" t="s">
        <v>191</v>
      </c>
    </row>
    <row r="110" spans="2:4" x14ac:dyDescent="0.25">
      <c r="B110" s="63" t="s">
        <v>165</v>
      </c>
      <c r="C110" s="2" t="s">
        <v>165</v>
      </c>
    </row>
    <row r="112" spans="2:4" x14ac:dyDescent="0.25">
      <c r="B112" s="6" t="s">
        <v>192</v>
      </c>
      <c r="C112" s="7" t="s">
        <v>165</v>
      </c>
    </row>
    <row r="115" spans="2:80" x14ac:dyDescent="0.25">
      <c r="B115" s="11" t="s">
        <v>194</v>
      </c>
    </row>
    <row r="117" spans="2:80" x14ac:dyDescent="0.25">
      <c r="B117" s="6" t="s">
        <v>180</v>
      </c>
      <c r="C117" s="7" t="s">
        <v>195</v>
      </c>
      <c r="D117" s="6" t="s">
        <v>196</v>
      </c>
      <c r="E117" s="6" t="s">
        <v>197</v>
      </c>
      <c r="F117" s="60"/>
    </row>
    <row r="118" spans="2:80" x14ac:dyDescent="0.25">
      <c r="B118" s="156" t="s">
        <v>165</v>
      </c>
      <c r="C118" s="2" t="s">
        <v>165</v>
      </c>
      <c r="D118" s="156" t="s">
        <v>165</v>
      </c>
      <c r="E118" s="156" t="s">
        <v>165</v>
      </c>
    </row>
    <row r="121" spans="2:80" x14ac:dyDescent="0.25">
      <c r="B121" s="11" t="s">
        <v>198</v>
      </c>
      <c r="C121" s="62" t="s">
        <v>165</v>
      </c>
      <c r="D121" s="11"/>
      <c r="E121" s="11"/>
      <c r="F121" s="60"/>
      <c r="G121" s="60"/>
      <c r="H121" s="60"/>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row>
    <row r="123" spans="2:80" x14ac:dyDescent="0.25">
      <c r="B123" s="11" t="s">
        <v>199</v>
      </c>
    </row>
    <row r="125" spans="2:80" x14ac:dyDescent="0.25">
      <c r="B125" s="6" t="s">
        <v>200</v>
      </c>
      <c r="C125" s="7" t="s">
        <v>188</v>
      </c>
      <c r="D125" s="11"/>
    </row>
    <row r="126" spans="2:80" x14ac:dyDescent="0.25">
      <c r="B126" s="156" t="s">
        <v>165</v>
      </c>
      <c r="C126" s="2" t="s">
        <v>165</v>
      </c>
    </row>
    <row r="129" spans="2:80" x14ac:dyDescent="0.25">
      <c r="B129" s="6" t="s">
        <v>201</v>
      </c>
      <c r="C129" s="7" t="s">
        <v>202</v>
      </c>
      <c r="D129" s="11"/>
    </row>
    <row r="130" spans="2:80" x14ac:dyDescent="0.25">
      <c r="B130" s="156" t="s">
        <v>165</v>
      </c>
      <c r="C130" s="2" t="s">
        <v>165</v>
      </c>
    </row>
    <row r="133" spans="2:80" x14ac:dyDescent="0.25">
      <c r="B133" s="11" t="s">
        <v>203</v>
      </c>
    </row>
    <row r="136" spans="2:80" x14ac:dyDescent="0.25">
      <c r="B136" s="11" t="s">
        <v>204</v>
      </c>
    </row>
    <row r="138" spans="2:80" x14ac:dyDescent="0.25">
      <c r="B138" s="6" t="s">
        <v>180</v>
      </c>
      <c r="C138" s="7" t="s">
        <v>205</v>
      </c>
      <c r="D138" s="6" t="s">
        <v>195</v>
      </c>
      <c r="E138" s="6" t="s">
        <v>196</v>
      </c>
      <c r="F138" s="61" t="s">
        <v>197</v>
      </c>
      <c r="G138" s="60"/>
    </row>
    <row r="139" spans="2:80" x14ac:dyDescent="0.25">
      <c r="B139" s="156" t="s">
        <v>165</v>
      </c>
      <c r="C139" s="2" t="s">
        <v>165</v>
      </c>
      <c r="D139" s="156" t="s">
        <v>165</v>
      </c>
      <c r="E139" s="156" t="s">
        <v>165</v>
      </c>
      <c r="F139" s="59" t="s">
        <v>165</v>
      </c>
    </row>
    <row r="142" spans="2:80" x14ac:dyDescent="0.25">
      <c r="B142" s="11" t="s">
        <v>198</v>
      </c>
      <c r="C142" s="62" t="s">
        <v>165</v>
      </c>
      <c r="D142" s="11"/>
      <c r="E142" s="11"/>
      <c r="F142" s="60"/>
      <c r="G142" s="60"/>
      <c r="H142" s="60"/>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row>
    <row r="144" spans="2:80" x14ac:dyDescent="0.25">
      <c r="B144" s="11" t="s">
        <v>199</v>
      </c>
    </row>
    <row r="146" spans="2:7" x14ac:dyDescent="0.25">
      <c r="B146" s="6" t="s">
        <v>200</v>
      </c>
      <c r="C146" s="7" t="s">
        <v>188</v>
      </c>
      <c r="D146" s="11"/>
    </row>
    <row r="147" spans="2:7" x14ac:dyDescent="0.25">
      <c r="B147" s="156" t="s">
        <v>165</v>
      </c>
      <c r="C147" s="2" t="s">
        <v>165</v>
      </c>
    </row>
    <row r="150" spans="2:7" x14ac:dyDescent="0.25">
      <c r="B150" s="6" t="s">
        <v>201</v>
      </c>
      <c r="C150" s="7" t="s">
        <v>202</v>
      </c>
      <c r="D150" s="11"/>
    </row>
    <row r="151" spans="2:7" x14ac:dyDescent="0.25">
      <c r="B151" s="156" t="s">
        <v>165</v>
      </c>
      <c r="C151" s="2" t="s">
        <v>165</v>
      </c>
    </row>
    <row r="154" spans="2:7" x14ac:dyDescent="0.25">
      <c r="B154" s="11" t="s">
        <v>203</v>
      </c>
    </row>
    <row r="157" spans="2:7" x14ac:dyDescent="0.25">
      <c r="B157" s="11" t="s">
        <v>206</v>
      </c>
    </row>
    <row r="158" spans="2:7" x14ac:dyDescent="0.25">
      <c r="B158" s="6" t="s">
        <v>180</v>
      </c>
      <c r="C158" s="7" t="s">
        <v>207</v>
      </c>
      <c r="D158" s="6" t="s">
        <v>208</v>
      </c>
      <c r="E158" s="6" t="s">
        <v>209</v>
      </c>
      <c r="F158" s="61" t="s">
        <v>210</v>
      </c>
      <c r="G158" s="60"/>
    </row>
    <row r="159" spans="2:7" x14ac:dyDescent="0.25">
      <c r="B159" s="156" t="s">
        <v>165</v>
      </c>
      <c r="C159" s="2" t="s">
        <v>165</v>
      </c>
      <c r="D159" s="156" t="s">
        <v>165</v>
      </c>
      <c r="E159" s="156" t="s">
        <v>165</v>
      </c>
      <c r="F159" s="59" t="s">
        <v>165</v>
      </c>
    </row>
    <row r="160" spans="2:7" x14ac:dyDescent="0.25">
      <c r="B160" s="12" t="s">
        <v>211</v>
      </c>
    </row>
  </sheetData>
  <mergeCells count="9">
    <mergeCell ref="B1:E1"/>
    <mergeCell ref="B66:C66"/>
    <mergeCell ref="C3:C7"/>
    <mergeCell ref="D3:D7"/>
    <mergeCell ref="B10:E10"/>
    <mergeCell ref="B11:E11"/>
    <mergeCell ref="C12:C13"/>
    <mergeCell ref="D12:D13"/>
    <mergeCell ref="E12:E13"/>
  </mergeCells>
  <hyperlinks>
    <hyperlink ref="A1" location="Index!A1" display="Index" xr:uid="{BA6D0D51-4D57-4A5A-B93D-841354452564}"/>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1DEC8-F551-4849-B51A-8689F2F572B8}">
  <dimension ref="A1:CB227"/>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34</v>
      </c>
      <c r="C1" s="188"/>
      <c r="D1" s="188"/>
      <c r="E1" s="188"/>
    </row>
    <row r="3" spans="1:5" x14ac:dyDescent="0.25">
      <c r="B3" s="1" t="s">
        <v>2777</v>
      </c>
      <c r="C3" s="178"/>
      <c r="D3" s="179"/>
    </row>
    <row r="4" spans="1:5" ht="45" x14ac:dyDescent="0.25">
      <c r="B4" s="159" t="s">
        <v>2776</v>
      </c>
      <c r="C4" s="178"/>
      <c r="D4" s="179"/>
      <c r="E4" s="85"/>
    </row>
    <row r="5" spans="1:5" x14ac:dyDescent="0.25">
      <c r="B5" s="159" t="s">
        <v>131</v>
      </c>
      <c r="C5" s="178"/>
      <c r="D5" s="179"/>
    </row>
    <row r="6" spans="1:5" x14ac:dyDescent="0.25">
      <c r="B6" s="159" t="s">
        <v>2775</v>
      </c>
      <c r="C6" s="178"/>
      <c r="D6" s="179"/>
    </row>
    <row r="7" spans="1:5" ht="30" x14ac:dyDescent="0.25">
      <c r="B7" s="159" t="s">
        <v>2774</v>
      </c>
      <c r="C7" s="178"/>
      <c r="D7" s="179"/>
    </row>
    <row r="8" spans="1:5" x14ac:dyDescent="0.25">
      <c r="B8" s="156" t="s">
        <v>134</v>
      </c>
      <c r="C8" s="78" t="s">
        <v>135</v>
      </c>
      <c r="D8" s="78" t="s">
        <v>136</v>
      </c>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82" t="s">
        <v>2625</v>
      </c>
      <c r="C14" s="77"/>
      <c r="D14" s="83" t="s">
        <v>2624</v>
      </c>
      <c r="E14" s="76"/>
    </row>
    <row r="15" spans="1:5" x14ac:dyDescent="0.25">
      <c r="B15" s="82" t="s">
        <v>2623</v>
      </c>
      <c r="C15" s="81"/>
      <c r="D15" s="80"/>
      <c r="E15" s="76"/>
    </row>
    <row r="16" spans="1:5" x14ac:dyDescent="0.25">
      <c r="B16" s="1" t="s">
        <v>2622</v>
      </c>
      <c r="C16" s="77"/>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2773</v>
      </c>
      <c r="C26" s="27">
        <v>6.88</v>
      </c>
      <c r="D26" s="12" t="s">
        <v>220</v>
      </c>
      <c r="E26" s="12" t="s">
        <v>2772</v>
      </c>
      <c r="F26" s="17">
        <v>5000000</v>
      </c>
      <c r="G26" s="17">
        <v>5001.01</v>
      </c>
      <c r="H26" s="17">
        <v>2.04</v>
      </c>
    </row>
    <row r="27" spans="2:8" x14ac:dyDescent="0.25">
      <c r="B27" s="12" t="s">
        <v>2771</v>
      </c>
      <c r="C27" s="27">
        <v>7.13</v>
      </c>
      <c r="D27" s="12" t="s">
        <v>220</v>
      </c>
      <c r="E27" s="12" t="s">
        <v>2770</v>
      </c>
      <c r="F27" s="17">
        <v>5000000</v>
      </c>
      <c r="G27" s="17">
        <v>4955.62</v>
      </c>
      <c r="H27" s="17">
        <v>2.02</v>
      </c>
    </row>
    <row r="28" spans="2:8" x14ac:dyDescent="0.25">
      <c r="B28" s="12" t="s">
        <v>1345</v>
      </c>
      <c r="C28" s="27">
        <v>7.14</v>
      </c>
      <c r="D28" s="12" t="s">
        <v>220</v>
      </c>
      <c r="E28" s="12" t="s">
        <v>1346</v>
      </c>
      <c r="F28" s="17">
        <v>500000</v>
      </c>
      <c r="G28" s="17">
        <v>498.22</v>
      </c>
      <c r="H28" s="17">
        <v>0.2</v>
      </c>
    </row>
    <row r="29" spans="2:8" x14ac:dyDescent="0.25">
      <c r="B29" s="11" t="s">
        <v>222</v>
      </c>
      <c r="C29" s="62"/>
      <c r="D29" s="11"/>
      <c r="E29" s="11"/>
      <c r="F29" s="60"/>
      <c r="G29" s="60">
        <f>SUM(G22:G28)</f>
        <v>10454.85</v>
      </c>
      <c r="H29" s="60">
        <f>SUM(H22:H28)</f>
        <v>4.2600000000000007</v>
      </c>
    </row>
    <row r="30" spans="2:8" x14ac:dyDescent="0.25">
      <c r="B30" s="11" t="s">
        <v>507</v>
      </c>
    </row>
    <row r="31" spans="2:8" x14ac:dyDescent="0.25">
      <c r="B31" s="12" t="s">
        <v>2769</v>
      </c>
      <c r="C31" s="27">
        <v>7.67</v>
      </c>
      <c r="D31" s="12" t="s">
        <v>508</v>
      </c>
      <c r="E31" s="12" t="s">
        <v>2768</v>
      </c>
      <c r="F31" s="17">
        <v>900</v>
      </c>
      <c r="G31" s="17">
        <v>9062.32</v>
      </c>
      <c r="H31" s="17">
        <v>3.69</v>
      </c>
    </row>
    <row r="32" spans="2:8" x14ac:dyDescent="0.25">
      <c r="B32" s="12" t="s">
        <v>1662</v>
      </c>
      <c r="C32" s="27">
        <v>7.79</v>
      </c>
      <c r="D32" s="12" t="s">
        <v>508</v>
      </c>
      <c r="E32" s="12" t="s">
        <v>515</v>
      </c>
      <c r="F32" s="17">
        <v>800</v>
      </c>
      <c r="G32" s="17">
        <v>6914.33</v>
      </c>
      <c r="H32" s="17">
        <v>2.81</v>
      </c>
    </row>
    <row r="33" spans="2:8" x14ac:dyDescent="0.25">
      <c r="B33" s="12" t="s">
        <v>940</v>
      </c>
      <c r="C33" s="27">
        <v>8.3800000000000008</v>
      </c>
      <c r="D33" s="12" t="s">
        <v>521</v>
      </c>
      <c r="E33" s="12" t="s">
        <v>941</v>
      </c>
      <c r="F33" s="17">
        <v>7000</v>
      </c>
      <c r="G33" s="17">
        <v>6839.96</v>
      </c>
      <c r="H33" s="17">
        <v>2.78</v>
      </c>
    </row>
    <row r="34" spans="2:8" x14ac:dyDescent="0.25">
      <c r="B34" s="12" t="s">
        <v>2767</v>
      </c>
      <c r="C34" s="27">
        <v>7.62</v>
      </c>
      <c r="D34" s="12" t="s">
        <v>521</v>
      </c>
      <c r="E34" s="12" t="s">
        <v>2766</v>
      </c>
      <c r="F34" s="17">
        <v>500</v>
      </c>
      <c r="G34" s="17">
        <v>5017.8999999999996</v>
      </c>
      <c r="H34" s="17">
        <v>2.04</v>
      </c>
    </row>
    <row r="35" spans="2:8" x14ac:dyDescent="0.25">
      <c r="B35" s="12" t="s">
        <v>2765</v>
      </c>
      <c r="C35" s="27">
        <v>9.41</v>
      </c>
      <c r="D35" s="12" t="s">
        <v>1399</v>
      </c>
      <c r="E35" s="12" t="s">
        <v>2764</v>
      </c>
      <c r="F35" s="17">
        <v>5000</v>
      </c>
      <c r="G35" s="17">
        <v>5000.8599999999997</v>
      </c>
      <c r="H35" s="17">
        <v>2.04</v>
      </c>
    </row>
    <row r="36" spans="2:8" x14ac:dyDescent="0.25">
      <c r="B36" s="12" t="s">
        <v>1362</v>
      </c>
      <c r="C36" s="27">
        <v>7.75</v>
      </c>
      <c r="D36" s="12" t="s">
        <v>508</v>
      </c>
      <c r="E36" s="12" t="s">
        <v>1363</v>
      </c>
      <c r="F36" s="17">
        <v>5000</v>
      </c>
      <c r="G36" s="17">
        <v>4985.0600000000004</v>
      </c>
      <c r="H36" s="17">
        <v>2.0299999999999998</v>
      </c>
    </row>
    <row r="37" spans="2:8" x14ac:dyDescent="0.25">
      <c r="B37" s="12" t="s">
        <v>2763</v>
      </c>
      <c r="C37" s="27">
        <v>7.74</v>
      </c>
      <c r="D37" s="12" t="s">
        <v>2762</v>
      </c>
      <c r="E37" s="12" t="s">
        <v>2761</v>
      </c>
      <c r="F37" s="17">
        <v>500</v>
      </c>
      <c r="G37" s="17">
        <v>4983.49</v>
      </c>
      <c r="H37" s="17">
        <v>2.0299999999999998</v>
      </c>
    </row>
    <row r="38" spans="2:8" x14ac:dyDescent="0.25">
      <c r="B38" s="12" t="s">
        <v>2760</v>
      </c>
      <c r="C38" s="27">
        <v>7.79</v>
      </c>
      <c r="D38" s="12" t="s">
        <v>508</v>
      </c>
      <c r="E38" s="12" t="s">
        <v>2759</v>
      </c>
      <c r="F38" s="17">
        <v>1000</v>
      </c>
      <c r="G38" s="17">
        <v>4964.83</v>
      </c>
      <c r="H38" s="17">
        <v>2.02</v>
      </c>
    </row>
    <row r="39" spans="2:8" x14ac:dyDescent="0.25">
      <c r="B39" s="12" t="s">
        <v>2758</v>
      </c>
      <c r="C39" s="27">
        <v>7.55</v>
      </c>
      <c r="D39" s="12" t="s">
        <v>521</v>
      </c>
      <c r="E39" s="12" t="s">
        <v>2757</v>
      </c>
      <c r="F39" s="17">
        <v>350</v>
      </c>
      <c r="G39" s="17">
        <v>3518.15</v>
      </c>
      <c r="H39" s="17">
        <v>1.43</v>
      </c>
    </row>
    <row r="40" spans="2:8" x14ac:dyDescent="0.25">
      <c r="B40" s="12" t="s">
        <v>2756</v>
      </c>
      <c r="C40" s="27">
        <v>8.1300000000000008</v>
      </c>
      <c r="D40" s="12" t="s">
        <v>519</v>
      </c>
      <c r="E40" s="12" t="s">
        <v>2755</v>
      </c>
      <c r="F40" s="17">
        <v>2500</v>
      </c>
      <c r="G40" s="17">
        <v>2507.92</v>
      </c>
      <c r="H40" s="17">
        <v>1.02</v>
      </c>
    </row>
    <row r="41" spans="2:8" x14ac:dyDescent="0.25">
      <c r="B41" s="12" t="s">
        <v>2208</v>
      </c>
      <c r="C41" s="27">
        <v>7.84</v>
      </c>
      <c r="D41" s="12" t="s">
        <v>519</v>
      </c>
      <c r="E41" s="12" t="s">
        <v>1442</v>
      </c>
      <c r="F41" s="17">
        <v>2500</v>
      </c>
      <c r="G41" s="17">
        <v>2501.61</v>
      </c>
      <c r="H41" s="17">
        <v>1.02</v>
      </c>
    </row>
    <row r="42" spans="2:8" x14ac:dyDescent="0.25">
      <c r="B42" s="12" t="s">
        <v>2754</v>
      </c>
      <c r="C42" s="27">
        <v>7.49</v>
      </c>
      <c r="D42" s="12" t="s">
        <v>2749</v>
      </c>
      <c r="E42" s="12" t="s">
        <v>2753</v>
      </c>
      <c r="F42" s="17">
        <v>250</v>
      </c>
      <c r="G42" s="17">
        <v>2500.5300000000002</v>
      </c>
      <c r="H42" s="17">
        <v>1.02</v>
      </c>
    </row>
    <row r="43" spans="2:8" x14ac:dyDescent="0.25">
      <c r="B43" s="12" t="s">
        <v>2752</v>
      </c>
      <c r="C43" s="27">
        <v>7.7</v>
      </c>
      <c r="D43" s="12" t="s">
        <v>1127</v>
      </c>
      <c r="E43" s="12" t="s">
        <v>2751</v>
      </c>
      <c r="F43" s="17">
        <v>250</v>
      </c>
      <c r="G43" s="17">
        <v>2498.84</v>
      </c>
      <c r="H43" s="17">
        <v>1.02</v>
      </c>
    </row>
    <row r="44" spans="2:8" x14ac:dyDescent="0.25">
      <c r="B44" s="12" t="s">
        <v>2750</v>
      </c>
      <c r="C44" s="27">
        <v>8</v>
      </c>
      <c r="D44" s="12" t="s">
        <v>2749</v>
      </c>
      <c r="E44" s="12" t="s">
        <v>2748</v>
      </c>
      <c r="F44" s="17">
        <v>250</v>
      </c>
      <c r="G44" s="17">
        <v>2496.5300000000002</v>
      </c>
      <c r="H44" s="17">
        <v>1.02</v>
      </c>
    </row>
    <row r="45" spans="2:8" x14ac:dyDescent="0.25">
      <c r="B45" s="12" t="s">
        <v>2747</v>
      </c>
      <c r="C45" s="27">
        <v>10.09</v>
      </c>
      <c r="D45" s="12" t="s">
        <v>1399</v>
      </c>
      <c r="E45" s="12" t="s">
        <v>2746</v>
      </c>
      <c r="F45" s="17">
        <v>2500</v>
      </c>
      <c r="G45" s="17">
        <v>2474.13</v>
      </c>
      <c r="H45" s="17">
        <v>1.01</v>
      </c>
    </row>
    <row r="46" spans="2:8" x14ac:dyDescent="0.25">
      <c r="B46" s="12" t="s">
        <v>2745</v>
      </c>
      <c r="C46" s="27">
        <v>7.99</v>
      </c>
      <c r="D46" s="12" t="s">
        <v>508</v>
      </c>
      <c r="E46" s="12" t="s">
        <v>2744</v>
      </c>
      <c r="F46" s="17">
        <v>150</v>
      </c>
      <c r="G46" s="17">
        <v>1493.48</v>
      </c>
      <c r="H46" s="17">
        <v>0.61</v>
      </c>
    </row>
    <row r="47" spans="2:8" x14ac:dyDescent="0.25">
      <c r="B47" s="11" t="s">
        <v>525</v>
      </c>
      <c r="C47" s="62"/>
      <c r="D47" s="11"/>
      <c r="E47" s="11"/>
      <c r="F47" s="60"/>
      <c r="G47" s="60">
        <f>SUM(G30:G46)</f>
        <v>67759.94</v>
      </c>
      <c r="H47" s="60">
        <f>SUM(H30:H46)</f>
        <v>27.589999999999996</v>
      </c>
    </row>
    <row r="48" spans="2:8" x14ac:dyDescent="0.25">
      <c r="B48" s="11" t="s">
        <v>223</v>
      </c>
    </row>
    <row r="49" spans="2:8" x14ac:dyDescent="0.25">
      <c r="B49" s="12" t="s">
        <v>2743</v>
      </c>
      <c r="C49" s="27">
        <v>7.26</v>
      </c>
      <c r="D49" s="12" t="s">
        <v>225</v>
      </c>
      <c r="E49" s="12" t="s">
        <v>2742</v>
      </c>
      <c r="F49" s="17">
        <v>3000</v>
      </c>
      <c r="G49" s="17">
        <v>14656.02</v>
      </c>
      <c r="H49" s="17">
        <v>5.97</v>
      </c>
    </row>
    <row r="50" spans="2:8" x14ac:dyDescent="0.25">
      <c r="B50" s="12" t="s">
        <v>2741</v>
      </c>
      <c r="C50" s="27">
        <v>7.51</v>
      </c>
      <c r="D50" s="12" t="s">
        <v>225</v>
      </c>
      <c r="E50" s="12" t="s">
        <v>2740</v>
      </c>
      <c r="F50" s="17">
        <v>2500</v>
      </c>
      <c r="G50" s="17">
        <v>12022.89</v>
      </c>
      <c r="H50" s="17">
        <v>4.8899999999999997</v>
      </c>
    </row>
    <row r="51" spans="2:8" x14ac:dyDescent="0.25">
      <c r="B51" s="12" t="s">
        <v>2739</v>
      </c>
      <c r="C51" s="27">
        <v>6.7</v>
      </c>
      <c r="D51" s="12" t="s">
        <v>220</v>
      </c>
      <c r="E51" s="12" t="s">
        <v>2738</v>
      </c>
      <c r="F51" s="17">
        <v>10000000</v>
      </c>
      <c r="G51" s="17">
        <v>9978.02</v>
      </c>
      <c r="H51" s="17">
        <v>4.0599999999999996</v>
      </c>
    </row>
    <row r="52" spans="2:8" x14ac:dyDescent="0.25">
      <c r="B52" s="12" t="s">
        <v>2737</v>
      </c>
      <c r="C52" s="27">
        <v>7</v>
      </c>
      <c r="D52" s="12" t="s">
        <v>225</v>
      </c>
      <c r="E52" s="12" t="s">
        <v>2736</v>
      </c>
      <c r="F52" s="17">
        <v>2000</v>
      </c>
      <c r="G52" s="17">
        <v>9950.39</v>
      </c>
      <c r="H52" s="17">
        <v>4.05</v>
      </c>
    </row>
    <row r="53" spans="2:8" x14ac:dyDescent="0.25">
      <c r="B53" s="12" t="s">
        <v>2735</v>
      </c>
      <c r="C53" s="27">
        <v>7.49</v>
      </c>
      <c r="D53" s="12" t="s">
        <v>225</v>
      </c>
      <c r="E53" s="12" t="s">
        <v>2734</v>
      </c>
      <c r="F53" s="17">
        <v>2000</v>
      </c>
      <c r="G53" s="17">
        <v>9628.7800000000007</v>
      </c>
      <c r="H53" s="17">
        <v>3.92</v>
      </c>
    </row>
    <row r="54" spans="2:8" x14ac:dyDescent="0.25">
      <c r="B54" s="12" t="s">
        <v>2733</v>
      </c>
      <c r="C54" s="27">
        <v>6.9</v>
      </c>
      <c r="D54" s="12" t="s">
        <v>220</v>
      </c>
      <c r="E54" s="12" t="s">
        <v>2732</v>
      </c>
      <c r="F54" s="17">
        <v>7500000</v>
      </c>
      <c r="G54" s="17">
        <v>7356.76</v>
      </c>
      <c r="H54" s="17">
        <v>2.99</v>
      </c>
    </row>
    <row r="55" spans="2:8" x14ac:dyDescent="0.25">
      <c r="B55" s="12" t="s">
        <v>2731</v>
      </c>
      <c r="C55" s="27">
        <v>7.51</v>
      </c>
      <c r="D55" s="12" t="s">
        <v>225</v>
      </c>
      <c r="E55" s="12" t="s">
        <v>2730</v>
      </c>
      <c r="F55" s="17">
        <v>1500</v>
      </c>
      <c r="G55" s="17">
        <v>7131.69</v>
      </c>
      <c r="H55" s="17">
        <v>2.9</v>
      </c>
    </row>
    <row r="56" spans="2:8" x14ac:dyDescent="0.25">
      <c r="B56" s="12" t="s">
        <v>2729</v>
      </c>
      <c r="C56" s="27">
        <v>7.49</v>
      </c>
      <c r="D56" s="12" t="s">
        <v>225</v>
      </c>
      <c r="E56" s="12" t="s">
        <v>2728</v>
      </c>
      <c r="F56" s="17">
        <v>1500</v>
      </c>
      <c r="G56" s="17">
        <v>7076</v>
      </c>
      <c r="H56" s="17">
        <v>2.88</v>
      </c>
    </row>
    <row r="57" spans="2:8" x14ac:dyDescent="0.25">
      <c r="B57" s="12" t="s">
        <v>2727</v>
      </c>
      <c r="C57" s="27">
        <v>8.33</v>
      </c>
      <c r="D57" s="12" t="s">
        <v>225</v>
      </c>
      <c r="E57" s="12" t="s">
        <v>2726</v>
      </c>
      <c r="F57" s="17">
        <v>1200</v>
      </c>
      <c r="G57" s="17">
        <v>5654.18</v>
      </c>
      <c r="H57" s="17">
        <v>2.2999999999999998</v>
      </c>
    </row>
    <row r="58" spans="2:8" x14ac:dyDescent="0.25">
      <c r="B58" s="12" t="s">
        <v>2725</v>
      </c>
      <c r="C58" s="27">
        <v>7.18</v>
      </c>
      <c r="D58" s="12" t="s">
        <v>228</v>
      </c>
      <c r="E58" s="12" t="s">
        <v>2724</v>
      </c>
      <c r="F58" s="17">
        <v>1000</v>
      </c>
      <c r="G58" s="17">
        <v>4974.54</v>
      </c>
      <c r="H58" s="17">
        <v>2.02</v>
      </c>
    </row>
    <row r="59" spans="2:8" x14ac:dyDescent="0.25">
      <c r="B59" s="12" t="s">
        <v>2723</v>
      </c>
      <c r="C59" s="27">
        <v>8.0399999999999991</v>
      </c>
      <c r="D59" s="12" t="s">
        <v>225</v>
      </c>
      <c r="E59" s="12" t="s">
        <v>2722</v>
      </c>
      <c r="F59" s="17">
        <v>1000</v>
      </c>
      <c r="G59" s="17">
        <v>4912.3599999999997</v>
      </c>
      <c r="H59" s="17">
        <v>2</v>
      </c>
    </row>
    <row r="60" spans="2:8" x14ac:dyDescent="0.25">
      <c r="B60" s="12" t="s">
        <v>2721</v>
      </c>
      <c r="C60" s="27">
        <v>7.75</v>
      </c>
      <c r="D60" s="12" t="s">
        <v>225</v>
      </c>
      <c r="E60" s="12" t="s">
        <v>2720</v>
      </c>
      <c r="F60" s="17">
        <v>1000</v>
      </c>
      <c r="G60" s="17">
        <v>4903.24</v>
      </c>
      <c r="H60" s="17">
        <v>2</v>
      </c>
    </row>
    <row r="61" spans="2:8" x14ac:dyDescent="0.25">
      <c r="B61" s="12" t="s">
        <v>2719</v>
      </c>
      <c r="C61" s="27">
        <v>7.31</v>
      </c>
      <c r="D61" s="12" t="s">
        <v>225</v>
      </c>
      <c r="E61" s="12" t="s">
        <v>2718</v>
      </c>
      <c r="F61" s="17">
        <v>1000</v>
      </c>
      <c r="G61" s="17">
        <v>4897.99</v>
      </c>
      <c r="H61" s="17">
        <v>1.99</v>
      </c>
    </row>
    <row r="62" spans="2:8" x14ac:dyDescent="0.25">
      <c r="B62" s="12" t="s">
        <v>2717</v>
      </c>
      <c r="C62" s="27">
        <v>7.3</v>
      </c>
      <c r="D62" s="12" t="s">
        <v>225</v>
      </c>
      <c r="E62" s="12" t="s">
        <v>2716</v>
      </c>
      <c r="F62" s="17">
        <v>1000</v>
      </c>
      <c r="G62" s="17">
        <v>4893.3999999999996</v>
      </c>
      <c r="H62" s="17">
        <v>1.99</v>
      </c>
    </row>
    <row r="63" spans="2:8" x14ac:dyDescent="0.25">
      <c r="B63" s="12" t="s">
        <v>2715</v>
      </c>
      <c r="C63" s="27">
        <v>8.25</v>
      </c>
      <c r="D63" s="12" t="s">
        <v>225</v>
      </c>
      <c r="E63" s="12" t="s">
        <v>2714</v>
      </c>
      <c r="F63" s="17">
        <v>1000</v>
      </c>
      <c r="G63" s="17">
        <v>4885.24</v>
      </c>
      <c r="H63" s="17">
        <v>1.99</v>
      </c>
    </row>
    <row r="64" spans="2:8" x14ac:dyDescent="0.25">
      <c r="B64" s="12" t="s">
        <v>2713</v>
      </c>
      <c r="C64" s="27">
        <v>8.23</v>
      </c>
      <c r="D64" s="12" t="s">
        <v>228</v>
      </c>
      <c r="E64" s="12" t="s">
        <v>2712</v>
      </c>
      <c r="F64" s="17">
        <v>1000</v>
      </c>
      <c r="G64" s="17">
        <v>4774.9799999999996</v>
      </c>
      <c r="H64" s="17">
        <v>1.94</v>
      </c>
    </row>
    <row r="65" spans="2:8" x14ac:dyDescent="0.25">
      <c r="B65" s="12" t="s">
        <v>1884</v>
      </c>
      <c r="C65" s="27">
        <v>7.56</v>
      </c>
      <c r="D65" s="12" t="s">
        <v>225</v>
      </c>
      <c r="E65" s="12" t="s">
        <v>942</v>
      </c>
      <c r="F65" s="17">
        <v>1000</v>
      </c>
      <c r="G65" s="17">
        <v>4734.2700000000004</v>
      </c>
      <c r="H65" s="17">
        <v>1.93</v>
      </c>
    </row>
    <row r="66" spans="2:8" x14ac:dyDescent="0.25">
      <c r="B66" s="12" t="s">
        <v>1133</v>
      </c>
      <c r="C66" s="27">
        <v>7.6</v>
      </c>
      <c r="D66" s="12" t="s">
        <v>225</v>
      </c>
      <c r="E66" s="12" t="s">
        <v>1134</v>
      </c>
      <c r="F66" s="17">
        <v>1000</v>
      </c>
      <c r="G66" s="17">
        <v>4732</v>
      </c>
      <c r="H66" s="17">
        <v>1.93</v>
      </c>
    </row>
    <row r="67" spans="2:8" x14ac:dyDescent="0.25">
      <c r="B67" s="12" t="s">
        <v>2711</v>
      </c>
      <c r="C67" s="27">
        <v>7.6</v>
      </c>
      <c r="D67" s="12" t="s">
        <v>225</v>
      </c>
      <c r="E67" s="12" t="s">
        <v>2710</v>
      </c>
      <c r="F67" s="17">
        <v>1000</v>
      </c>
      <c r="G67" s="17">
        <v>4725.49</v>
      </c>
      <c r="H67" s="17">
        <v>1.92</v>
      </c>
    </row>
    <row r="68" spans="2:8" x14ac:dyDescent="0.25">
      <c r="B68" s="12" t="s">
        <v>2709</v>
      </c>
      <c r="C68" s="27">
        <v>8.41</v>
      </c>
      <c r="D68" s="12" t="s">
        <v>225</v>
      </c>
      <c r="E68" s="12" t="s">
        <v>2708</v>
      </c>
      <c r="F68" s="17">
        <v>1000</v>
      </c>
      <c r="G68" s="17">
        <v>4683.8</v>
      </c>
      <c r="H68" s="17">
        <v>1.91</v>
      </c>
    </row>
    <row r="69" spans="2:8" x14ac:dyDescent="0.25">
      <c r="B69" s="12" t="s">
        <v>2707</v>
      </c>
      <c r="C69" s="27">
        <v>8.75</v>
      </c>
      <c r="D69" s="12" t="s">
        <v>225</v>
      </c>
      <c r="E69" s="12" t="s">
        <v>2706</v>
      </c>
      <c r="F69" s="17">
        <v>800</v>
      </c>
      <c r="G69" s="17">
        <v>3902.7</v>
      </c>
      <c r="H69" s="17">
        <v>1.59</v>
      </c>
    </row>
    <row r="70" spans="2:8" x14ac:dyDescent="0.25">
      <c r="B70" s="12" t="s">
        <v>2705</v>
      </c>
      <c r="C70" s="27">
        <v>6.86</v>
      </c>
      <c r="D70" s="12" t="s">
        <v>220</v>
      </c>
      <c r="E70" s="12" t="s">
        <v>2704</v>
      </c>
      <c r="F70" s="17">
        <v>2500000</v>
      </c>
      <c r="G70" s="17">
        <v>2481.35</v>
      </c>
      <c r="H70" s="17">
        <v>1.01</v>
      </c>
    </row>
    <row r="71" spans="2:8" x14ac:dyDescent="0.25">
      <c r="B71" s="12" t="s">
        <v>2703</v>
      </c>
      <c r="C71" s="27">
        <v>7.3</v>
      </c>
      <c r="D71" s="12" t="s">
        <v>225</v>
      </c>
      <c r="E71" s="12" t="s">
        <v>2702</v>
      </c>
      <c r="F71" s="17">
        <v>500</v>
      </c>
      <c r="G71" s="17">
        <v>2446.1999999999998</v>
      </c>
      <c r="H71" s="17">
        <v>1</v>
      </c>
    </row>
    <row r="72" spans="2:8" x14ac:dyDescent="0.25">
      <c r="B72" s="12" t="s">
        <v>2701</v>
      </c>
      <c r="C72" s="27">
        <v>7.72</v>
      </c>
      <c r="D72" s="12" t="s">
        <v>225</v>
      </c>
      <c r="E72" s="12" t="s">
        <v>2700</v>
      </c>
      <c r="F72" s="17">
        <v>500</v>
      </c>
      <c r="G72" s="17">
        <v>2422.1799999999998</v>
      </c>
      <c r="H72" s="17">
        <v>0.99</v>
      </c>
    </row>
    <row r="73" spans="2:8" x14ac:dyDescent="0.25">
      <c r="B73" s="12" t="s">
        <v>2699</v>
      </c>
      <c r="C73" s="27">
        <v>8.25</v>
      </c>
      <c r="D73" s="12" t="s">
        <v>225</v>
      </c>
      <c r="E73" s="12" t="s">
        <v>2698</v>
      </c>
      <c r="F73" s="17">
        <v>500</v>
      </c>
      <c r="G73" s="17">
        <v>2406.4499999999998</v>
      </c>
      <c r="H73" s="17">
        <v>0.98</v>
      </c>
    </row>
    <row r="74" spans="2:8" x14ac:dyDescent="0.25">
      <c r="B74" s="12" t="s">
        <v>2697</v>
      </c>
      <c r="C74" s="27">
        <v>8.32</v>
      </c>
      <c r="D74" s="12" t="s">
        <v>225</v>
      </c>
      <c r="E74" s="12" t="s">
        <v>2696</v>
      </c>
      <c r="F74" s="17">
        <v>500</v>
      </c>
      <c r="G74" s="17">
        <v>2406.21</v>
      </c>
      <c r="H74" s="17">
        <v>0.98</v>
      </c>
    </row>
    <row r="75" spans="2:8" x14ac:dyDescent="0.25">
      <c r="B75" s="12" t="s">
        <v>2695</v>
      </c>
      <c r="C75" s="27">
        <v>8.43</v>
      </c>
      <c r="D75" s="12" t="s">
        <v>225</v>
      </c>
      <c r="E75" s="12" t="s">
        <v>2694</v>
      </c>
      <c r="F75" s="17">
        <v>500</v>
      </c>
      <c r="G75" s="17">
        <v>2405.61</v>
      </c>
      <c r="H75" s="17">
        <v>0.98</v>
      </c>
    </row>
    <row r="76" spans="2:8" x14ac:dyDescent="0.25">
      <c r="B76" s="12" t="s">
        <v>2693</v>
      </c>
      <c r="C76" s="27">
        <v>8.41</v>
      </c>
      <c r="D76" s="12" t="s">
        <v>225</v>
      </c>
      <c r="E76" s="12" t="s">
        <v>2692</v>
      </c>
      <c r="F76" s="17">
        <v>500</v>
      </c>
      <c r="G76" s="17">
        <v>2375.7399999999998</v>
      </c>
      <c r="H76" s="17">
        <v>0.97</v>
      </c>
    </row>
    <row r="77" spans="2:8" x14ac:dyDescent="0.25">
      <c r="B77" s="12" t="s">
        <v>2691</v>
      </c>
      <c r="C77" s="27">
        <v>8.2899999999999991</v>
      </c>
      <c r="D77" s="12" t="s">
        <v>225</v>
      </c>
      <c r="E77" s="12" t="s">
        <v>2690</v>
      </c>
      <c r="F77" s="17">
        <v>500</v>
      </c>
      <c r="G77" s="17">
        <v>2372.85</v>
      </c>
      <c r="H77" s="17">
        <v>0.97</v>
      </c>
    </row>
    <row r="78" spans="2:8" x14ac:dyDescent="0.25">
      <c r="B78" s="12" t="s">
        <v>2689</v>
      </c>
      <c r="C78" s="27">
        <v>8.73</v>
      </c>
      <c r="D78" s="12" t="s">
        <v>228</v>
      </c>
      <c r="E78" s="12" t="s">
        <v>2688</v>
      </c>
      <c r="F78" s="17">
        <v>500</v>
      </c>
      <c r="G78" s="17">
        <v>2352.66</v>
      </c>
      <c r="H78" s="17">
        <v>0.96</v>
      </c>
    </row>
    <row r="79" spans="2:8" x14ac:dyDescent="0.25">
      <c r="B79" s="12" t="s">
        <v>2687</v>
      </c>
      <c r="C79" s="27">
        <v>6.91</v>
      </c>
      <c r="D79" s="12" t="s">
        <v>220</v>
      </c>
      <c r="E79" s="12" t="s">
        <v>2686</v>
      </c>
      <c r="F79" s="17">
        <v>1500000</v>
      </c>
      <c r="G79" s="17">
        <v>1473.23</v>
      </c>
      <c r="H79" s="17">
        <v>0.6</v>
      </c>
    </row>
    <row r="80" spans="2:8" x14ac:dyDescent="0.25">
      <c r="B80" s="11" t="s">
        <v>229</v>
      </c>
      <c r="C80" s="62"/>
      <c r="D80" s="11"/>
      <c r="E80" s="11"/>
      <c r="F80" s="60"/>
      <c r="G80" s="60">
        <f>SUM(G48:G79)</f>
        <v>163617.22000000003</v>
      </c>
      <c r="H80" s="60">
        <f>SUM(H48:H79)</f>
        <v>66.609999999999985</v>
      </c>
    </row>
    <row r="81" spans="2:8" x14ac:dyDescent="0.25">
      <c r="B81" s="11" t="s">
        <v>2511</v>
      </c>
    </row>
    <row r="82" spans="2:8" x14ac:dyDescent="0.25">
      <c r="B82" s="12" t="s">
        <v>2510</v>
      </c>
      <c r="C82" s="27" t="s">
        <v>143</v>
      </c>
      <c r="E82" s="12" t="s">
        <v>2509</v>
      </c>
      <c r="F82" s="17">
        <v>4564.2749999999996</v>
      </c>
      <c r="G82" s="17">
        <v>467.87</v>
      </c>
      <c r="H82" s="17">
        <v>0.19</v>
      </c>
    </row>
    <row r="83" spans="2:8" x14ac:dyDescent="0.25">
      <c r="B83" s="11" t="s">
        <v>2508</v>
      </c>
      <c r="C83" s="62"/>
      <c r="D83" s="11"/>
      <c r="E83" s="11"/>
      <c r="F83" s="60"/>
      <c r="G83" s="60">
        <f>SUM(G81:G82)</f>
        <v>467.87</v>
      </c>
      <c r="H83" s="60">
        <f>SUM(H81:H82)</f>
        <v>0.19</v>
      </c>
    </row>
    <row r="84" spans="2:8" x14ac:dyDescent="0.25">
      <c r="B84" s="11" t="s">
        <v>1455</v>
      </c>
      <c r="C84" s="62"/>
      <c r="D84" s="11"/>
      <c r="E84" s="11"/>
      <c r="F84" s="60"/>
      <c r="G84" s="60">
        <v>2599.0500000000002</v>
      </c>
      <c r="H84" s="60">
        <v>1.06</v>
      </c>
    </row>
    <row r="85" spans="2:8" x14ac:dyDescent="0.25">
      <c r="B85" s="11" t="s">
        <v>1456</v>
      </c>
      <c r="C85" s="62"/>
      <c r="D85" s="11"/>
      <c r="E85" s="11"/>
      <c r="F85" s="60"/>
      <c r="G85" s="60">
        <v>222.33</v>
      </c>
      <c r="H85" s="60">
        <v>0.09</v>
      </c>
    </row>
    <row r="86" spans="2:8" x14ac:dyDescent="0.25">
      <c r="B86" s="11" t="s">
        <v>157</v>
      </c>
      <c r="C86" s="62"/>
      <c r="D86" s="11"/>
      <c r="E86" s="11"/>
      <c r="F86" s="60"/>
      <c r="G86" s="60">
        <v>245121.26</v>
      </c>
      <c r="H86" s="60">
        <v>99.8</v>
      </c>
    </row>
    <row r="87" spans="2:8" x14ac:dyDescent="0.25">
      <c r="B87" s="11" t="s">
        <v>231</v>
      </c>
      <c r="C87" s="62"/>
      <c r="D87" s="11"/>
      <c r="E87" s="11"/>
      <c r="F87" s="60"/>
      <c r="G87" s="60">
        <v>540.75116245999095</v>
      </c>
      <c r="H87" s="60">
        <v>0.20000000000000284</v>
      </c>
    </row>
    <row r="88" spans="2:8" x14ac:dyDescent="0.25">
      <c r="B88" s="11" t="s">
        <v>159</v>
      </c>
      <c r="C88" s="62"/>
      <c r="D88" s="11"/>
      <c r="E88" s="11"/>
      <c r="F88" s="60"/>
      <c r="G88" s="60">
        <v>245662.01116246</v>
      </c>
      <c r="H88" s="60">
        <v>100</v>
      </c>
    </row>
    <row r="89" spans="2:8" x14ac:dyDescent="0.25">
      <c r="B89" s="12" t="s">
        <v>160</v>
      </c>
    </row>
    <row r="90" spans="2:8" x14ac:dyDescent="0.25">
      <c r="B90" s="12" t="s">
        <v>161</v>
      </c>
    </row>
    <row r="91" spans="2:8" x14ac:dyDescent="0.25">
      <c r="B91" s="12" t="s">
        <v>162</v>
      </c>
      <c r="C91" s="27" t="s">
        <v>2507</v>
      </c>
    </row>
    <row r="92" spans="2:8" x14ac:dyDescent="0.25">
      <c r="B92" s="11"/>
    </row>
    <row r="93" spans="2:8" ht="30" x14ac:dyDescent="0.25">
      <c r="B93" s="72" t="s">
        <v>164</v>
      </c>
      <c r="C93" s="27" t="s">
        <v>165</v>
      </c>
    </row>
    <row r="94" spans="2:8" x14ac:dyDescent="0.25">
      <c r="B94" s="11"/>
    </row>
    <row r="95" spans="2:8" x14ac:dyDescent="0.25">
      <c r="B95" s="11" t="s">
        <v>166</v>
      </c>
      <c r="C95" s="27" t="s">
        <v>165</v>
      </c>
    </row>
    <row r="96" spans="2:8" x14ac:dyDescent="0.25">
      <c r="B96" s="11" t="s">
        <v>168</v>
      </c>
      <c r="C96" s="27" t="s">
        <v>169</v>
      </c>
    </row>
    <row r="97" spans="2:3" x14ac:dyDescent="0.25">
      <c r="B97" s="11" t="s">
        <v>2685</v>
      </c>
      <c r="C97" s="62"/>
    </row>
    <row r="98" spans="2:3" x14ac:dyDescent="0.25">
      <c r="B98" s="11" t="s">
        <v>2684</v>
      </c>
      <c r="C98" s="62"/>
    </row>
    <row r="99" spans="2:3" x14ac:dyDescent="0.25">
      <c r="B99" s="11" t="s">
        <v>2683</v>
      </c>
      <c r="C99" s="62"/>
    </row>
    <row r="100" spans="2:3" x14ac:dyDescent="0.25">
      <c r="B100" s="11" t="s">
        <v>2682</v>
      </c>
      <c r="C100" s="62"/>
    </row>
    <row r="101" spans="2:3" x14ac:dyDescent="0.25">
      <c r="B101" s="11" t="s">
        <v>2681</v>
      </c>
      <c r="C101" s="62"/>
    </row>
    <row r="102" spans="2:3" x14ac:dyDescent="0.25">
      <c r="B102" s="11" t="s">
        <v>2680</v>
      </c>
      <c r="C102" s="62"/>
    </row>
    <row r="103" spans="2:3" x14ac:dyDescent="0.25">
      <c r="B103" s="11" t="s">
        <v>2679</v>
      </c>
      <c r="C103" s="62"/>
    </row>
    <row r="104" spans="2:3" x14ac:dyDescent="0.25">
      <c r="B104" s="11" t="s">
        <v>2678</v>
      </c>
      <c r="C104" s="62"/>
    </row>
    <row r="105" spans="2:3" x14ac:dyDescent="0.25">
      <c r="B105" s="11" t="s">
        <v>2677</v>
      </c>
      <c r="C105" s="62"/>
    </row>
    <row r="106" spans="2:3" x14ac:dyDescent="0.25">
      <c r="B106" s="11" t="s">
        <v>2676</v>
      </c>
      <c r="C106" s="62"/>
    </row>
    <row r="107" spans="2:3" x14ac:dyDescent="0.25">
      <c r="B107" s="11" t="s">
        <v>2675</v>
      </c>
      <c r="C107" s="62"/>
    </row>
    <row r="108" spans="2:3" x14ac:dyDescent="0.25">
      <c r="B108" s="11" t="s">
        <v>2674</v>
      </c>
      <c r="C108" s="62"/>
    </row>
    <row r="109" spans="2:3" x14ac:dyDescent="0.25">
      <c r="B109" s="11" t="s">
        <v>2673</v>
      </c>
      <c r="C109" s="62"/>
    </row>
    <row r="110" spans="2:3" x14ac:dyDescent="0.25">
      <c r="B110" s="71" t="s">
        <v>2497</v>
      </c>
    </row>
    <row r="112" spans="2:3" x14ac:dyDescent="0.25">
      <c r="B112" s="156"/>
      <c r="C112" s="2" t="s">
        <v>2496</v>
      </c>
    </row>
    <row r="113" spans="2:54" x14ac:dyDescent="0.25">
      <c r="B113" s="156" t="s">
        <v>2495</v>
      </c>
      <c r="C113" s="3" t="s">
        <v>34</v>
      </c>
    </row>
    <row r="114" spans="2:54" x14ac:dyDescent="0.25">
      <c r="B114" s="156" t="s">
        <v>2494</v>
      </c>
      <c r="C114" s="2"/>
    </row>
    <row r="115" spans="2:54" x14ac:dyDescent="0.25">
      <c r="B115" s="156"/>
      <c r="C115" s="2"/>
    </row>
    <row r="116" spans="2:54" x14ac:dyDescent="0.25">
      <c r="B116" s="156" t="s">
        <v>2493</v>
      </c>
      <c r="C116" s="70">
        <v>7.6799999999999993E-2</v>
      </c>
    </row>
    <row r="117" spans="2:54" x14ac:dyDescent="0.25">
      <c r="B117" s="156"/>
      <c r="C117" s="2"/>
    </row>
    <row r="118" spans="2:54" x14ac:dyDescent="0.25">
      <c r="B118" s="156" t="s">
        <v>2492</v>
      </c>
      <c r="C118" s="2" t="s">
        <v>2672</v>
      </c>
    </row>
    <row r="119" spans="2:54" x14ac:dyDescent="0.25">
      <c r="B119" s="156" t="s">
        <v>2491</v>
      </c>
      <c r="C119" s="2" t="s">
        <v>2671</v>
      </c>
    </row>
    <row r="120" spans="2:54" x14ac:dyDescent="0.25">
      <c r="B120" s="156"/>
      <c r="C120" s="2"/>
    </row>
    <row r="121" spans="2:54" x14ac:dyDescent="0.25">
      <c r="B121" s="156" t="s">
        <v>2489</v>
      </c>
      <c r="C121" s="2" t="s">
        <v>163</v>
      </c>
    </row>
    <row r="122" spans="2:54" x14ac:dyDescent="0.25">
      <c r="B122" s="187" t="s">
        <v>2488</v>
      </c>
      <c r="C122" s="187"/>
    </row>
    <row r="123" spans="2:54" s="86" customFormat="1" x14ac:dyDescent="0.25">
      <c r="F123" s="87"/>
      <c r="G123" s="87"/>
      <c r="H123" s="87"/>
    </row>
    <row r="124" spans="2:54" s="86" customFormat="1" x14ac:dyDescent="0.25">
      <c r="B124" s="186" t="s">
        <v>2670</v>
      </c>
      <c r="C124" s="186"/>
      <c r="D124" s="186"/>
      <c r="E124" s="186"/>
      <c r="F124" s="8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2:54" s="86" customFormat="1" x14ac:dyDescent="0.25">
      <c r="F125" s="87"/>
      <c r="G125" s="87"/>
      <c r="H125" s="87"/>
    </row>
    <row r="126" spans="2:54" s="86" customFormat="1" x14ac:dyDescent="0.25">
      <c r="B126" s="186" t="s">
        <v>2669</v>
      </c>
      <c r="C126" s="186"/>
      <c r="D126" s="186"/>
      <c r="E126" s="186"/>
      <c r="F126" s="186"/>
      <c r="G126" s="87"/>
      <c r="H126" s="87"/>
    </row>
    <row r="127" spans="2:54" s="86" customFormat="1" x14ac:dyDescent="0.25">
      <c r="B127" s="186"/>
      <c r="C127" s="186"/>
      <c r="D127" s="186"/>
      <c r="E127" s="186"/>
      <c r="F127" s="186"/>
      <c r="G127" s="87"/>
      <c r="H127" s="87"/>
    </row>
    <row r="128" spans="2:54" s="86" customFormat="1" x14ac:dyDescent="0.25">
      <c r="B128" s="186"/>
      <c r="C128" s="186"/>
      <c r="D128" s="186"/>
      <c r="E128" s="186"/>
      <c r="F128" s="186"/>
      <c r="G128" s="87"/>
      <c r="H128" s="87"/>
    </row>
    <row r="129" spans="2:8" s="86" customFormat="1" x14ac:dyDescent="0.25">
      <c r="B129" s="186"/>
      <c r="C129" s="186"/>
      <c r="D129" s="186"/>
      <c r="E129" s="186"/>
      <c r="F129" s="186"/>
      <c r="G129" s="87"/>
      <c r="H129" s="87"/>
    </row>
    <row r="130" spans="2:8" s="86" customFormat="1" x14ac:dyDescent="0.25">
      <c r="B130" s="186"/>
      <c r="C130" s="186"/>
      <c r="D130" s="186"/>
      <c r="E130" s="186"/>
      <c r="F130" s="186"/>
      <c r="G130" s="87"/>
      <c r="H130" s="87"/>
    </row>
    <row r="131" spans="2:8" s="86" customFormat="1" x14ac:dyDescent="0.25">
      <c r="F131" s="87"/>
      <c r="G131" s="87"/>
      <c r="H131" s="87"/>
    </row>
    <row r="132" spans="2:8" s="86" customFormat="1" x14ac:dyDescent="0.25">
      <c r="B132" s="192" t="s">
        <v>2668</v>
      </c>
      <c r="C132" s="192"/>
      <c r="D132" s="192"/>
      <c r="E132" s="192"/>
      <c r="F132" s="192"/>
      <c r="G132" s="87"/>
      <c r="H132" s="87"/>
    </row>
    <row r="135" spans="2:8" x14ac:dyDescent="0.25">
      <c r="B135" s="156" t="s">
        <v>175</v>
      </c>
      <c r="C135" s="2"/>
      <c r="D135" s="156"/>
    </row>
    <row r="136" spans="2:8" ht="30" x14ac:dyDescent="0.25">
      <c r="B136" s="4" t="s">
        <v>176</v>
      </c>
      <c r="C136" s="3" t="s">
        <v>177</v>
      </c>
      <c r="D136" s="4" t="s">
        <v>178</v>
      </c>
    </row>
    <row r="137" spans="2:8" x14ac:dyDescent="0.25">
      <c r="B137" s="156" t="s">
        <v>165</v>
      </c>
      <c r="C137" s="2" t="s">
        <v>165</v>
      </c>
      <c r="D137" s="156" t="s">
        <v>165</v>
      </c>
    </row>
    <row r="139" spans="2:8" x14ac:dyDescent="0.25">
      <c r="B139" s="6" t="s">
        <v>179</v>
      </c>
      <c r="C139" s="14">
        <v>45443</v>
      </c>
      <c r="D139" s="156"/>
      <c r="E139" s="63"/>
      <c r="F139" s="69"/>
    </row>
    <row r="140" spans="2:8" x14ac:dyDescent="0.25">
      <c r="B140" s="6" t="s">
        <v>180</v>
      </c>
      <c r="C140" s="7" t="s">
        <v>181</v>
      </c>
      <c r="D140" s="6" t="s">
        <v>182</v>
      </c>
      <c r="E140" s="64" t="s">
        <v>183</v>
      </c>
      <c r="F140" s="61" t="s">
        <v>184</v>
      </c>
      <c r="G140" s="60"/>
    </row>
    <row r="141" spans="2:8" x14ac:dyDescent="0.25">
      <c r="B141" s="67" t="s">
        <v>165</v>
      </c>
      <c r="C141" s="68" t="s">
        <v>165</v>
      </c>
      <c r="D141" s="67" t="s">
        <v>165</v>
      </c>
      <c r="E141" s="66" t="s">
        <v>165</v>
      </c>
      <c r="F141" s="65" t="s">
        <v>165</v>
      </c>
    </row>
    <row r="144" spans="2:8" x14ac:dyDescent="0.25">
      <c r="B144" s="11" t="s">
        <v>185</v>
      </c>
    </row>
    <row r="145" spans="2:4" x14ac:dyDescent="0.25">
      <c r="B145" s="11"/>
    </row>
    <row r="146" spans="2:4" x14ac:dyDescent="0.25">
      <c r="B146" s="11" t="s">
        <v>186</v>
      </c>
    </row>
    <row r="147" spans="2:4" x14ac:dyDescent="0.25">
      <c r="B147" s="6" t="s">
        <v>187</v>
      </c>
      <c r="C147" s="7" t="s">
        <v>188</v>
      </c>
      <c r="D147" s="11"/>
    </row>
    <row r="148" spans="2:4" x14ac:dyDescent="0.25">
      <c r="B148" s="156" t="s">
        <v>165</v>
      </c>
      <c r="C148" s="2" t="s">
        <v>165</v>
      </c>
    </row>
    <row r="150" spans="2:4" x14ac:dyDescent="0.25">
      <c r="B150" s="6" t="s">
        <v>189</v>
      </c>
      <c r="C150" s="7" t="s">
        <v>188</v>
      </c>
    </row>
    <row r="151" spans="2:4" x14ac:dyDescent="0.25">
      <c r="B151" s="156" t="s">
        <v>165</v>
      </c>
      <c r="C151" s="2" t="s">
        <v>165</v>
      </c>
    </row>
    <row r="153" spans="2:4" x14ac:dyDescent="0.25">
      <c r="B153" s="6" t="s">
        <v>165</v>
      </c>
      <c r="C153" s="7" t="s">
        <v>165</v>
      </c>
    </row>
    <row r="154" spans="2:4" x14ac:dyDescent="0.25">
      <c r="B154" s="156" t="s">
        <v>165</v>
      </c>
      <c r="C154" s="2" t="s">
        <v>165</v>
      </c>
    </row>
    <row r="156" spans="2:4" x14ac:dyDescent="0.25">
      <c r="B156" s="64" t="s">
        <v>190</v>
      </c>
      <c r="C156" s="7" t="s">
        <v>191</v>
      </c>
    </row>
    <row r="157" spans="2:4" x14ac:dyDescent="0.25">
      <c r="B157" s="63" t="s">
        <v>165</v>
      </c>
      <c r="C157" s="2" t="s">
        <v>165</v>
      </c>
    </row>
    <row r="159" spans="2:4" x14ac:dyDescent="0.25">
      <c r="B159" s="6" t="s">
        <v>192</v>
      </c>
      <c r="C159" s="7" t="s">
        <v>165</v>
      </c>
    </row>
    <row r="161" spans="2:7" x14ac:dyDescent="0.25">
      <c r="B161" s="6" t="s">
        <v>193</v>
      </c>
      <c r="C161" s="14">
        <v>45443</v>
      </c>
      <c r="D161" s="156"/>
      <c r="E161" s="63"/>
      <c r="F161" s="69"/>
    </row>
    <row r="162" spans="2:7" x14ac:dyDescent="0.25">
      <c r="B162" s="6" t="s">
        <v>180</v>
      </c>
      <c r="C162" s="7" t="s">
        <v>181</v>
      </c>
      <c r="D162" s="6" t="s">
        <v>182</v>
      </c>
      <c r="E162" s="64" t="s">
        <v>183</v>
      </c>
      <c r="F162" s="61" t="s">
        <v>184</v>
      </c>
      <c r="G162" s="60"/>
    </row>
    <row r="163" spans="2:7" x14ac:dyDescent="0.25">
      <c r="B163" s="67" t="s">
        <v>165</v>
      </c>
      <c r="C163" s="68" t="s">
        <v>165</v>
      </c>
      <c r="D163" s="67" t="s">
        <v>165</v>
      </c>
      <c r="E163" s="66" t="s">
        <v>165</v>
      </c>
      <c r="F163" s="65" t="s">
        <v>165</v>
      </c>
    </row>
    <row r="164" spans="2:7" x14ac:dyDescent="0.25">
      <c r="B164" s="11" t="s">
        <v>185</v>
      </c>
    </row>
    <row r="165" spans="2:7" x14ac:dyDescent="0.25">
      <c r="B165" s="11"/>
    </row>
    <row r="166" spans="2:7" x14ac:dyDescent="0.25">
      <c r="B166" s="11" t="s">
        <v>186</v>
      </c>
    </row>
    <row r="167" spans="2:7" x14ac:dyDescent="0.25">
      <c r="B167" s="6" t="s">
        <v>187</v>
      </c>
      <c r="C167" s="7" t="s">
        <v>188</v>
      </c>
      <c r="D167" s="11"/>
    </row>
    <row r="168" spans="2:7" x14ac:dyDescent="0.25">
      <c r="B168" s="156" t="s">
        <v>165</v>
      </c>
      <c r="C168" s="2" t="s">
        <v>165</v>
      </c>
    </row>
    <row r="170" spans="2:7" x14ac:dyDescent="0.25">
      <c r="B170" s="6" t="s">
        <v>189</v>
      </c>
      <c r="C170" s="7" t="s">
        <v>188</v>
      </c>
    </row>
    <row r="171" spans="2:7" x14ac:dyDescent="0.25">
      <c r="B171" s="156" t="s">
        <v>165</v>
      </c>
      <c r="C171" s="2" t="s">
        <v>165</v>
      </c>
    </row>
    <row r="173" spans="2:7" x14ac:dyDescent="0.25">
      <c r="B173" s="6" t="s">
        <v>165</v>
      </c>
      <c r="C173" s="7" t="s">
        <v>165</v>
      </c>
    </row>
    <row r="174" spans="2:7" x14ac:dyDescent="0.25">
      <c r="B174" s="156" t="s">
        <v>165</v>
      </c>
      <c r="C174" s="2" t="s">
        <v>165</v>
      </c>
    </row>
    <row r="176" spans="2:7" x14ac:dyDescent="0.25">
      <c r="B176" s="64" t="s">
        <v>190</v>
      </c>
      <c r="C176" s="7" t="s">
        <v>191</v>
      </c>
    </row>
    <row r="177" spans="2:80" x14ac:dyDescent="0.25">
      <c r="B177" s="63" t="s">
        <v>165</v>
      </c>
      <c r="C177" s="2" t="s">
        <v>165</v>
      </c>
    </row>
    <row r="179" spans="2:80" x14ac:dyDescent="0.25">
      <c r="B179" s="6" t="s">
        <v>192</v>
      </c>
      <c r="C179" s="7" t="s">
        <v>165</v>
      </c>
    </row>
    <row r="182" spans="2:80" x14ac:dyDescent="0.25">
      <c r="B182" s="11" t="s">
        <v>194</v>
      </c>
    </row>
    <row r="184" spans="2:80" x14ac:dyDescent="0.25">
      <c r="B184" s="6" t="s">
        <v>180</v>
      </c>
      <c r="C184" s="7" t="s">
        <v>195</v>
      </c>
      <c r="D184" s="6" t="s">
        <v>196</v>
      </c>
      <c r="E184" s="6" t="s">
        <v>197</v>
      </c>
      <c r="F184" s="60"/>
    </row>
    <row r="185" spans="2:80" x14ac:dyDescent="0.25">
      <c r="B185" s="156" t="s">
        <v>165</v>
      </c>
      <c r="C185" s="2" t="s">
        <v>165</v>
      </c>
      <c r="D185" s="156" t="s">
        <v>165</v>
      </c>
      <c r="E185" s="156" t="s">
        <v>165</v>
      </c>
    </row>
    <row r="188" spans="2:80" x14ac:dyDescent="0.25">
      <c r="B188" s="11" t="s">
        <v>198</v>
      </c>
      <c r="C188" s="62" t="s">
        <v>165</v>
      </c>
      <c r="D188" s="11"/>
      <c r="E188" s="11"/>
      <c r="F188" s="60"/>
      <c r="G188" s="60"/>
      <c r="H188" s="60"/>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row>
    <row r="190" spans="2:80" x14ac:dyDescent="0.25">
      <c r="B190" s="11" t="s">
        <v>199</v>
      </c>
    </row>
    <row r="192" spans="2:80" x14ac:dyDescent="0.25">
      <c r="B192" s="6" t="s">
        <v>200</v>
      </c>
      <c r="C192" s="7" t="s">
        <v>188</v>
      </c>
      <c r="D192" s="11"/>
    </row>
    <row r="193" spans="2:7" x14ac:dyDescent="0.25">
      <c r="B193" s="156" t="s">
        <v>165</v>
      </c>
      <c r="C193" s="2" t="s">
        <v>165</v>
      </c>
    </row>
    <row r="196" spans="2:7" x14ac:dyDescent="0.25">
      <c r="B196" s="6" t="s">
        <v>201</v>
      </c>
      <c r="C196" s="7" t="s">
        <v>202</v>
      </c>
      <c r="D196" s="11"/>
    </row>
    <row r="197" spans="2:7" x14ac:dyDescent="0.25">
      <c r="B197" s="156" t="s">
        <v>165</v>
      </c>
      <c r="C197" s="2" t="s">
        <v>165</v>
      </c>
    </row>
    <row r="200" spans="2:7" x14ac:dyDescent="0.25">
      <c r="B200" s="11" t="s">
        <v>203</v>
      </c>
    </row>
    <row r="203" spans="2:7" x14ac:dyDescent="0.25">
      <c r="B203" s="11" t="s">
        <v>204</v>
      </c>
    </row>
    <row r="205" spans="2:7" x14ac:dyDescent="0.25">
      <c r="B205" s="6" t="s">
        <v>180</v>
      </c>
      <c r="C205" s="7" t="s">
        <v>205</v>
      </c>
      <c r="D205" s="6" t="s">
        <v>195</v>
      </c>
      <c r="E205" s="6" t="s">
        <v>196</v>
      </c>
      <c r="F205" s="61" t="s">
        <v>197</v>
      </c>
      <c r="G205" s="60"/>
    </row>
    <row r="206" spans="2:7" x14ac:dyDescent="0.25">
      <c r="B206" s="156" t="s">
        <v>165</v>
      </c>
      <c r="C206" s="2" t="s">
        <v>165</v>
      </c>
      <c r="D206" s="156" t="s">
        <v>165</v>
      </c>
      <c r="E206" s="156" t="s">
        <v>165</v>
      </c>
      <c r="F206" s="59" t="s">
        <v>165</v>
      </c>
    </row>
    <row r="209" spans="2:80" x14ac:dyDescent="0.25">
      <c r="B209" s="11" t="s">
        <v>198</v>
      </c>
      <c r="C209" s="62" t="s">
        <v>165</v>
      </c>
      <c r="D209" s="11"/>
      <c r="E209" s="11"/>
      <c r="F209" s="60"/>
      <c r="G209" s="60"/>
      <c r="H209" s="60"/>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row>
    <row r="211" spans="2:80" x14ac:dyDescent="0.25">
      <c r="B211" s="11" t="s">
        <v>199</v>
      </c>
    </row>
    <row r="213" spans="2:80" x14ac:dyDescent="0.25">
      <c r="B213" s="6" t="s">
        <v>200</v>
      </c>
      <c r="C213" s="7" t="s">
        <v>188</v>
      </c>
      <c r="D213" s="11"/>
    </row>
    <row r="214" spans="2:80" x14ac:dyDescent="0.25">
      <c r="B214" s="156" t="s">
        <v>165</v>
      </c>
      <c r="C214" s="2" t="s">
        <v>165</v>
      </c>
    </row>
    <row r="217" spans="2:80" x14ac:dyDescent="0.25">
      <c r="B217" s="6" t="s">
        <v>201</v>
      </c>
      <c r="C217" s="7" t="s">
        <v>202</v>
      </c>
      <c r="D217" s="11"/>
    </row>
    <row r="218" spans="2:80" x14ac:dyDescent="0.25">
      <c r="B218" s="156" t="s">
        <v>165</v>
      </c>
      <c r="C218" s="2" t="s">
        <v>165</v>
      </c>
    </row>
    <row r="221" spans="2:80" x14ac:dyDescent="0.25">
      <c r="B221" s="11" t="s">
        <v>203</v>
      </c>
    </row>
    <row r="224" spans="2:80" x14ac:dyDescent="0.25">
      <c r="B224" s="11" t="s">
        <v>206</v>
      </c>
    </row>
    <row r="225" spans="2:7" x14ac:dyDescent="0.25">
      <c r="B225" s="6" t="s">
        <v>180</v>
      </c>
      <c r="C225" s="7" t="s">
        <v>207</v>
      </c>
      <c r="D225" s="6" t="s">
        <v>208</v>
      </c>
      <c r="E225" s="6" t="s">
        <v>209</v>
      </c>
      <c r="F225" s="61" t="s">
        <v>210</v>
      </c>
      <c r="G225" s="60"/>
    </row>
    <row r="226" spans="2:7" x14ac:dyDescent="0.25">
      <c r="B226" s="156" t="s">
        <v>165</v>
      </c>
      <c r="C226" s="2" t="s">
        <v>165</v>
      </c>
      <c r="D226" s="156" t="s">
        <v>165</v>
      </c>
      <c r="E226" s="156" t="s">
        <v>165</v>
      </c>
      <c r="F226" s="59" t="s">
        <v>165</v>
      </c>
    </row>
    <row r="227" spans="2:7" x14ac:dyDescent="0.25">
      <c r="B227" s="12" t="s">
        <v>211</v>
      </c>
    </row>
  </sheetData>
  <mergeCells count="12">
    <mergeCell ref="B1:E1"/>
    <mergeCell ref="C3:C7"/>
    <mergeCell ref="D3:D7"/>
    <mergeCell ref="B10:E10"/>
    <mergeCell ref="B11:E11"/>
    <mergeCell ref="D12:D13"/>
    <mergeCell ref="E12:E13"/>
    <mergeCell ref="B124:E124"/>
    <mergeCell ref="B126:F130"/>
    <mergeCell ref="B132:F132"/>
    <mergeCell ref="B122:C122"/>
    <mergeCell ref="C12:C13"/>
  </mergeCells>
  <hyperlinks>
    <hyperlink ref="A1" location="Index!A1" display="Index" xr:uid="{24DA0BAC-718A-46C6-977C-133DC039D40C}"/>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4CEF-8872-45C7-8C7F-566210E4DC40}">
  <dimension ref="A1:CB271"/>
  <sheetViews>
    <sheetView topLeftCell="A103"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2892</v>
      </c>
      <c r="C1" s="188"/>
      <c r="D1" s="188"/>
      <c r="E1" s="188"/>
    </row>
    <row r="3" spans="1:5" x14ac:dyDescent="0.25">
      <c r="B3" s="1" t="s">
        <v>2891</v>
      </c>
      <c r="C3" s="178"/>
      <c r="D3" s="179"/>
    </row>
    <row r="4" spans="1:5" ht="60" x14ac:dyDescent="0.25">
      <c r="B4" s="159" t="s">
        <v>2890</v>
      </c>
      <c r="C4" s="178"/>
      <c r="D4" s="179"/>
    </row>
    <row r="5" spans="1:5" x14ac:dyDescent="0.25">
      <c r="B5" s="159" t="s">
        <v>131</v>
      </c>
      <c r="C5" s="178"/>
      <c r="D5" s="179"/>
    </row>
    <row r="6" spans="1:5" x14ac:dyDescent="0.25">
      <c r="B6" s="159" t="s">
        <v>2889</v>
      </c>
      <c r="C6" s="178"/>
      <c r="D6" s="179"/>
    </row>
    <row r="7" spans="1:5" x14ac:dyDescent="0.25">
      <c r="B7" s="159" t="s">
        <v>2888</v>
      </c>
      <c r="C7" s="178"/>
      <c r="D7" s="179"/>
    </row>
    <row r="8" spans="1:5" x14ac:dyDescent="0.25">
      <c r="B8" s="156" t="s">
        <v>134</v>
      </c>
      <c r="C8" s="78" t="s">
        <v>135</v>
      </c>
      <c r="D8" s="78" t="s">
        <v>136</v>
      </c>
    </row>
    <row r="9" spans="1:5" x14ac:dyDescent="0.25">
      <c r="C9" s="108"/>
      <c r="D9" s="107"/>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t="s">
        <v>2887</v>
      </c>
      <c r="E15" s="76"/>
    </row>
    <row r="16" spans="1:5" x14ac:dyDescent="0.25">
      <c r="B16" s="1" t="s">
        <v>2622</v>
      </c>
      <c r="C16" s="77"/>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2886</v>
      </c>
      <c r="C26" s="27">
        <v>6.83</v>
      </c>
      <c r="D26" s="12" t="s">
        <v>220</v>
      </c>
      <c r="E26" s="12" t="s">
        <v>2885</v>
      </c>
      <c r="F26" s="17">
        <v>10500000</v>
      </c>
      <c r="G26" s="17">
        <v>10524.23</v>
      </c>
      <c r="H26" s="17">
        <v>4.54</v>
      </c>
    </row>
    <row r="27" spans="2:8" x14ac:dyDescent="0.25">
      <c r="B27" s="12" t="s">
        <v>2773</v>
      </c>
      <c r="C27" s="27">
        <v>6.88</v>
      </c>
      <c r="D27" s="12" t="s">
        <v>220</v>
      </c>
      <c r="E27" s="12" t="s">
        <v>2772</v>
      </c>
      <c r="F27" s="17">
        <v>5000000</v>
      </c>
      <c r="G27" s="17">
        <v>5001.01</v>
      </c>
      <c r="H27" s="17">
        <v>2.16</v>
      </c>
    </row>
    <row r="28" spans="2:8" x14ac:dyDescent="0.25">
      <c r="B28" s="12" t="s">
        <v>1345</v>
      </c>
      <c r="C28" s="27">
        <v>7.14</v>
      </c>
      <c r="D28" s="12" t="s">
        <v>220</v>
      </c>
      <c r="E28" s="12" t="s">
        <v>1346</v>
      </c>
      <c r="F28" s="17">
        <v>5000000</v>
      </c>
      <c r="G28" s="17">
        <v>4982.24</v>
      </c>
      <c r="H28" s="17">
        <v>2.15</v>
      </c>
    </row>
    <row r="29" spans="2:8" x14ac:dyDescent="0.25">
      <c r="B29" s="12" t="s">
        <v>2884</v>
      </c>
      <c r="C29" s="27">
        <v>7.37</v>
      </c>
      <c r="D29" s="12" t="s">
        <v>220</v>
      </c>
      <c r="E29" s="12" t="s">
        <v>2883</v>
      </c>
      <c r="F29" s="17">
        <v>4200000</v>
      </c>
      <c r="G29" s="17">
        <v>4083.35</v>
      </c>
      <c r="H29" s="17">
        <v>1.76</v>
      </c>
    </row>
    <row r="30" spans="2:8" x14ac:dyDescent="0.25">
      <c r="B30" s="12" t="s">
        <v>2882</v>
      </c>
      <c r="C30" s="27">
        <v>7.01</v>
      </c>
      <c r="D30" s="12" t="s">
        <v>220</v>
      </c>
      <c r="E30" s="12" t="s">
        <v>2881</v>
      </c>
      <c r="F30" s="17">
        <v>2500000</v>
      </c>
      <c r="G30" s="17">
        <v>2506.44</v>
      </c>
      <c r="H30" s="17">
        <v>1.08</v>
      </c>
    </row>
    <row r="31" spans="2:8" x14ac:dyDescent="0.25">
      <c r="B31" s="12" t="s">
        <v>2880</v>
      </c>
      <c r="C31" s="27">
        <v>7.34</v>
      </c>
      <c r="D31" s="12" t="s">
        <v>220</v>
      </c>
      <c r="E31" s="12" t="s">
        <v>2879</v>
      </c>
      <c r="F31" s="17">
        <v>2500000</v>
      </c>
      <c r="G31" s="17">
        <v>2501.12</v>
      </c>
      <c r="H31" s="17">
        <v>1.08</v>
      </c>
    </row>
    <row r="32" spans="2:8" x14ac:dyDescent="0.25">
      <c r="B32" s="12" t="s">
        <v>2878</v>
      </c>
      <c r="C32" s="27">
        <v>7.38</v>
      </c>
      <c r="D32" s="12" t="s">
        <v>220</v>
      </c>
      <c r="E32" s="12" t="s">
        <v>2877</v>
      </c>
      <c r="F32" s="17">
        <v>1500000</v>
      </c>
      <c r="G32" s="17">
        <v>1539.46</v>
      </c>
      <c r="H32" s="17">
        <v>0.66</v>
      </c>
    </row>
    <row r="33" spans="2:8" x14ac:dyDescent="0.25">
      <c r="B33" s="12" t="s">
        <v>2876</v>
      </c>
      <c r="C33" s="27">
        <v>7.17</v>
      </c>
      <c r="D33" s="12" t="s">
        <v>220</v>
      </c>
      <c r="E33" s="12" t="s">
        <v>2875</v>
      </c>
      <c r="F33" s="17">
        <v>1500000</v>
      </c>
      <c r="G33" s="17">
        <v>1508.38</v>
      </c>
      <c r="H33" s="17">
        <v>0.65</v>
      </c>
    </row>
    <row r="34" spans="2:8" x14ac:dyDescent="0.25">
      <c r="B34" s="12" t="s">
        <v>2874</v>
      </c>
      <c r="C34" s="27">
        <v>7.05</v>
      </c>
      <c r="D34" s="12" t="s">
        <v>220</v>
      </c>
      <c r="E34" s="12" t="s">
        <v>2873</v>
      </c>
      <c r="F34" s="17">
        <v>1500000</v>
      </c>
      <c r="G34" s="17">
        <v>1506.28</v>
      </c>
      <c r="H34" s="17">
        <v>0.65</v>
      </c>
    </row>
    <row r="35" spans="2:8" x14ac:dyDescent="0.25">
      <c r="B35" s="12" t="s">
        <v>2872</v>
      </c>
      <c r="C35" s="27">
        <v>7.08</v>
      </c>
      <c r="D35" s="12" t="s">
        <v>220</v>
      </c>
      <c r="E35" s="12" t="s">
        <v>2871</v>
      </c>
      <c r="F35" s="17">
        <v>1000000</v>
      </c>
      <c r="G35" s="17">
        <v>1006.33</v>
      </c>
      <c r="H35" s="17">
        <v>0.43</v>
      </c>
    </row>
    <row r="36" spans="2:8" x14ac:dyDescent="0.25">
      <c r="B36" s="12" t="s">
        <v>2870</v>
      </c>
      <c r="C36" s="27">
        <v>6.91</v>
      </c>
      <c r="D36" s="12" t="s">
        <v>220</v>
      </c>
      <c r="E36" s="12" t="s">
        <v>2869</v>
      </c>
      <c r="F36" s="17">
        <v>916000</v>
      </c>
      <c r="G36" s="17">
        <v>917.17</v>
      </c>
      <c r="H36" s="17">
        <v>0.4</v>
      </c>
    </row>
    <row r="37" spans="2:8" x14ac:dyDescent="0.25">
      <c r="B37" s="12" t="s">
        <v>2868</v>
      </c>
      <c r="C37" s="27">
        <v>6.99</v>
      </c>
      <c r="D37" s="12" t="s">
        <v>220</v>
      </c>
      <c r="E37" s="12" t="s">
        <v>2867</v>
      </c>
      <c r="F37" s="17">
        <v>500000</v>
      </c>
      <c r="G37" s="17">
        <v>501.33</v>
      </c>
      <c r="H37" s="17">
        <v>0.22</v>
      </c>
    </row>
    <row r="38" spans="2:8" x14ac:dyDescent="0.25">
      <c r="B38" s="12" t="s">
        <v>2866</v>
      </c>
      <c r="C38" s="27">
        <v>7.36</v>
      </c>
      <c r="D38" s="12" t="s">
        <v>220</v>
      </c>
      <c r="E38" s="12" t="s">
        <v>2865</v>
      </c>
      <c r="F38" s="17">
        <v>400000</v>
      </c>
      <c r="G38" s="17">
        <v>410.9</v>
      </c>
      <c r="H38" s="17">
        <v>0.18</v>
      </c>
    </row>
    <row r="39" spans="2:8" x14ac:dyDescent="0.25">
      <c r="B39" s="12" t="s">
        <v>2864</v>
      </c>
      <c r="C39" s="27">
        <v>7.36</v>
      </c>
      <c r="D39" s="12" t="s">
        <v>220</v>
      </c>
      <c r="E39" s="12" t="s">
        <v>2863</v>
      </c>
      <c r="F39" s="17">
        <v>350000</v>
      </c>
      <c r="G39" s="17">
        <v>360.27</v>
      </c>
      <c r="H39" s="17">
        <v>0.16</v>
      </c>
    </row>
    <row r="40" spans="2:8" x14ac:dyDescent="0.25">
      <c r="B40" s="12" t="s">
        <v>2862</v>
      </c>
      <c r="C40" s="27">
        <v>7.38</v>
      </c>
      <c r="D40" s="12" t="s">
        <v>220</v>
      </c>
      <c r="E40" s="12" t="s">
        <v>2861</v>
      </c>
      <c r="F40" s="17">
        <v>150000</v>
      </c>
      <c r="G40" s="17">
        <v>157.13</v>
      </c>
      <c r="H40" s="17">
        <v>7.0000000000000007E-2</v>
      </c>
    </row>
    <row r="41" spans="2:8" x14ac:dyDescent="0.25">
      <c r="B41" s="12" t="s">
        <v>2860</v>
      </c>
      <c r="C41" s="27">
        <v>7.37</v>
      </c>
      <c r="D41" s="12" t="s">
        <v>220</v>
      </c>
      <c r="E41" s="12" t="s">
        <v>2859</v>
      </c>
      <c r="F41" s="17">
        <v>150000</v>
      </c>
      <c r="G41" s="17">
        <v>156.47</v>
      </c>
      <c r="H41" s="17">
        <v>7.0000000000000007E-2</v>
      </c>
    </row>
    <row r="42" spans="2:8" x14ac:dyDescent="0.25">
      <c r="B42" s="11" t="s">
        <v>222</v>
      </c>
      <c r="C42" s="62"/>
      <c r="D42" s="11"/>
      <c r="E42" s="11"/>
      <c r="F42" s="60"/>
      <c r="G42" s="60">
        <f>SUM(G22:G41)</f>
        <v>37662.109999999993</v>
      </c>
      <c r="H42" s="60">
        <f>SUM(H22:H41)</f>
        <v>16.260000000000002</v>
      </c>
    </row>
    <row r="43" spans="2:8" x14ac:dyDescent="0.25">
      <c r="B43" s="11" t="s">
        <v>1361</v>
      </c>
    </row>
    <row r="44" spans="2:8" x14ac:dyDescent="0.25">
      <c r="B44" s="12" t="s">
        <v>1372</v>
      </c>
      <c r="C44" s="27">
        <v>7.76</v>
      </c>
      <c r="D44" s="12" t="s">
        <v>508</v>
      </c>
      <c r="E44" s="12" t="s">
        <v>1373</v>
      </c>
      <c r="F44" s="17">
        <v>1000</v>
      </c>
      <c r="G44" s="17">
        <v>9943.27</v>
      </c>
      <c r="H44" s="17">
        <v>4.29</v>
      </c>
    </row>
    <row r="45" spans="2:8" x14ac:dyDescent="0.25">
      <c r="B45" s="12" t="s">
        <v>2858</v>
      </c>
      <c r="C45" s="27">
        <v>7.59</v>
      </c>
      <c r="D45" s="12" t="s">
        <v>521</v>
      </c>
      <c r="E45" s="12" t="s">
        <v>2857</v>
      </c>
      <c r="F45" s="17">
        <v>950</v>
      </c>
      <c r="G45" s="17">
        <v>9486.93</v>
      </c>
      <c r="H45" s="17">
        <v>4.09</v>
      </c>
    </row>
    <row r="46" spans="2:8" x14ac:dyDescent="0.25">
      <c r="B46" s="12" t="s">
        <v>2856</v>
      </c>
      <c r="C46" s="27">
        <v>8.2899999999999991</v>
      </c>
      <c r="D46" s="12" t="s">
        <v>508</v>
      </c>
      <c r="E46" s="12" t="s">
        <v>2855</v>
      </c>
      <c r="F46" s="17">
        <v>750</v>
      </c>
      <c r="G46" s="17">
        <v>7448.1</v>
      </c>
      <c r="H46" s="17">
        <v>3.21</v>
      </c>
    </row>
    <row r="47" spans="2:8" x14ac:dyDescent="0.25">
      <c r="B47" s="12" t="s">
        <v>2033</v>
      </c>
      <c r="C47" s="27">
        <v>7.72</v>
      </c>
      <c r="D47" s="12" t="s">
        <v>508</v>
      </c>
      <c r="E47" s="12" t="s">
        <v>1375</v>
      </c>
      <c r="F47" s="17">
        <v>750</v>
      </c>
      <c r="G47" s="17">
        <v>7290.22</v>
      </c>
      <c r="H47" s="17">
        <v>3.14</v>
      </c>
    </row>
    <row r="48" spans="2:8" x14ac:dyDescent="0.25">
      <c r="B48" s="12" t="s">
        <v>2854</v>
      </c>
      <c r="C48" s="27">
        <v>7.65</v>
      </c>
      <c r="D48" s="12" t="s">
        <v>508</v>
      </c>
      <c r="E48" s="12" t="s">
        <v>2853</v>
      </c>
      <c r="F48" s="17">
        <v>550</v>
      </c>
      <c r="G48" s="17">
        <v>5516.62</v>
      </c>
      <c r="H48" s="17">
        <v>2.38</v>
      </c>
    </row>
    <row r="49" spans="2:8" x14ac:dyDescent="0.25">
      <c r="B49" s="12" t="s">
        <v>2852</v>
      </c>
      <c r="C49" s="27">
        <v>7.66</v>
      </c>
      <c r="D49" s="12" t="s">
        <v>508</v>
      </c>
      <c r="E49" s="12" t="s">
        <v>2851</v>
      </c>
      <c r="F49" s="17">
        <v>5000</v>
      </c>
      <c r="G49" s="17">
        <v>5002.32</v>
      </c>
      <c r="H49" s="17">
        <v>2.16</v>
      </c>
    </row>
    <row r="50" spans="2:8" x14ac:dyDescent="0.25">
      <c r="B50" s="12" t="s">
        <v>2850</v>
      </c>
      <c r="C50" s="27">
        <v>8.06</v>
      </c>
      <c r="D50" s="12" t="s">
        <v>508</v>
      </c>
      <c r="E50" s="12" t="s">
        <v>2849</v>
      </c>
      <c r="F50" s="17">
        <v>500</v>
      </c>
      <c r="G50" s="17">
        <v>4990.72</v>
      </c>
      <c r="H50" s="17">
        <v>2.15</v>
      </c>
    </row>
    <row r="51" spans="2:8" x14ac:dyDescent="0.25">
      <c r="B51" s="12" t="s">
        <v>1883</v>
      </c>
      <c r="C51" s="27">
        <v>8.16</v>
      </c>
      <c r="D51" s="12" t="s">
        <v>508</v>
      </c>
      <c r="E51" s="12" t="s">
        <v>937</v>
      </c>
      <c r="F51" s="17">
        <v>500</v>
      </c>
      <c r="G51" s="17">
        <v>4987.28</v>
      </c>
      <c r="H51" s="17">
        <v>2.15</v>
      </c>
    </row>
    <row r="52" spans="2:8" x14ac:dyDescent="0.25">
      <c r="B52" s="12" t="s">
        <v>1962</v>
      </c>
      <c r="C52" s="27">
        <v>8.0299999999999994</v>
      </c>
      <c r="D52" s="12" t="s">
        <v>508</v>
      </c>
      <c r="E52" s="12" t="s">
        <v>1123</v>
      </c>
      <c r="F52" s="17">
        <v>500</v>
      </c>
      <c r="G52" s="17">
        <v>4986.05</v>
      </c>
      <c r="H52" s="17">
        <v>2.15</v>
      </c>
    </row>
    <row r="53" spans="2:8" x14ac:dyDescent="0.25">
      <c r="B53" s="12" t="s">
        <v>1387</v>
      </c>
      <c r="C53" s="27">
        <v>7.75</v>
      </c>
      <c r="D53" s="12" t="s">
        <v>508</v>
      </c>
      <c r="E53" s="12" t="s">
        <v>1388</v>
      </c>
      <c r="F53" s="17">
        <v>5000</v>
      </c>
      <c r="G53" s="17">
        <v>4972.45</v>
      </c>
      <c r="H53" s="17">
        <v>2.14</v>
      </c>
    </row>
    <row r="54" spans="2:8" x14ac:dyDescent="0.25">
      <c r="B54" s="12" t="s">
        <v>2050</v>
      </c>
      <c r="C54" s="27">
        <v>8.17</v>
      </c>
      <c r="D54" s="12" t="s">
        <v>508</v>
      </c>
      <c r="E54" s="12" t="s">
        <v>1401</v>
      </c>
      <c r="F54" s="17">
        <v>500</v>
      </c>
      <c r="G54" s="17">
        <v>4956.3900000000003</v>
      </c>
      <c r="H54" s="17">
        <v>2.14</v>
      </c>
    </row>
    <row r="55" spans="2:8" x14ac:dyDescent="0.25">
      <c r="B55" s="12" t="s">
        <v>2848</v>
      </c>
      <c r="C55" s="27">
        <v>8.1</v>
      </c>
      <c r="D55" s="12" t="s">
        <v>508</v>
      </c>
      <c r="E55" s="12" t="s">
        <v>2847</v>
      </c>
      <c r="F55" s="17">
        <v>500</v>
      </c>
      <c r="G55" s="17">
        <v>4715.91</v>
      </c>
      <c r="H55" s="17">
        <v>2.0299999999999998</v>
      </c>
    </row>
    <row r="56" spans="2:8" x14ac:dyDescent="0.25">
      <c r="B56" s="12" t="s">
        <v>2846</v>
      </c>
      <c r="C56" s="27">
        <v>7.76</v>
      </c>
      <c r="D56" s="12" t="s">
        <v>508</v>
      </c>
      <c r="E56" s="12" t="s">
        <v>2845</v>
      </c>
      <c r="F56" s="17">
        <v>450</v>
      </c>
      <c r="G56" s="17">
        <v>4483.4399999999996</v>
      </c>
      <c r="H56" s="17">
        <v>1.93</v>
      </c>
    </row>
    <row r="57" spans="2:8" x14ac:dyDescent="0.25">
      <c r="B57" s="12" t="s">
        <v>2844</v>
      </c>
      <c r="C57" s="27">
        <v>7.72</v>
      </c>
      <c r="D57" s="12" t="s">
        <v>508</v>
      </c>
      <c r="E57" s="12" t="s">
        <v>2843</v>
      </c>
      <c r="F57" s="17">
        <v>300</v>
      </c>
      <c r="G57" s="17">
        <v>3012.81</v>
      </c>
      <c r="H57" s="17">
        <v>1.3</v>
      </c>
    </row>
    <row r="58" spans="2:8" x14ac:dyDescent="0.25">
      <c r="B58" s="12" t="s">
        <v>2842</v>
      </c>
      <c r="C58" s="27">
        <v>7.56</v>
      </c>
      <c r="D58" s="12" t="s">
        <v>508</v>
      </c>
      <c r="E58" s="12" t="s">
        <v>2841</v>
      </c>
      <c r="F58" s="17">
        <v>300</v>
      </c>
      <c r="G58" s="17">
        <v>2972.57</v>
      </c>
      <c r="H58" s="17">
        <v>1.28</v>
      </c>
    </row>
    <row r="59" spans="2:8" x14ac:dyDescent="0.25">
      <c r="B59" s="12" t="s">
        <v>2840</v>
      </c>
      <c r="C59" s="27">
        <v>7.54</v>
      </c>
      <c r="D59" s="12" t="s">
        <v>508</v>
      </c>
      <c r="E59" s="12" t="s">
        <v>2839</v>
      </c>
      <c r="F59" s="17">
        <v>250</v>
      </c>
      <c r="G59" s="17">
        <v>2521.0100000000002</v>
      </c>
      <c r="H59" s="17">
        <v>1.0900000000000001</v>
      </c>
    </row>
    <row r="60" spans="2:8" x14ac:dyDescent="0.25">
      <c r="B60" s="12" t="s">
        <v>2769</v>
      </c>
      <c r="C60" s="27">
        <v>7.67</v>
      </c>
      <c r="D60" s="12" t="s">
        <v>508</v>
      </c>
      <c r="E60" s="12" t="s">
        <v>2768</v>
      </c>
      <c r="F60" s="17">
        <v>250</v>
      </c>
      <c r="G60" s="17">
        <v>2517.31</v>
      </c>
      <c r="H60" s="17">
        <v>1.0900000000000001</v>
      </c>
    </row>
    <row r="61" spans="2:8" x14ac:dyDescent="0.25">
      <c r="B61" s="12" t="s">
        <v>2838</v>
      </c>
      <c r="C61" s="27">
        <v>7.56</v>
      </c>
      <c r="D61" s="12" t="s">
        <v>508</v>
      </c>
      <c r="E61" s="12" t="s">
        <v>2837</v>
      </c>
      <c r="F61" s="17">
        <v>250</v>
      </c>
      <c r="G61" s="17">
        <v>2505.6799999999998</v>
      </c>
      <c r="H61" s="17">
        <v>1.08</v>
      </c>
    </row>
    <row r="62" spans="2:8" x14ac:dyDescent="0.25">
      <c r="B62" s="12" t="s">
        <v>1958</v>
      </c>
      <c r="C62" s="27">
        <v>8.09</v>
      </c>
      <c r="D62" s="12" t="s">
        <v>508</v>
      </c>
      <c r="E62" s="12" t="s">
        <v>1117</v>
      </c>
      <c r="F62" s="17">
        <v>2500</v>
      </c>
      <c r="G62" s="17">
        <v>2499.21</v>
      </c>
      <c r="H62" s="17">
        <v>1.08</v>
      </c>
    </row>
    <row r="63" spans="2:8" x14ac:dyDescent="0.25">
      <c r="B63" s="12" t="s">
        <v>2836</v>
      </c>
      <c r="C63" s="27">
        <v>7.29</v>
      </c>
      <c r="D63" s="12" t="s">
        <v>508</v>
      </c>
      <c r="E63" s="12" t="s">
        <v>2835</v>
      </c>
      <c r="F63" s="17">
        <v>250</v>
      </c>
      <c r="G63" s="17">
        <v>2498.2800000000002</v>
      </c>
      <c r="H63" s="17">
        <v>1.08</v>
      </c>
    </row>
    <row r="64" spans="2:8" x14ac:dyDescent="0.25">
      <c r="B64" s="12" t="s">
        <v>517</v>
      </c>
      <c r="C64" s="27">
        <v>7.55</v>
      </c>
      <c r="D64" s="12" t="s">
        <v>508</v>
      </c>
      <c r="E64" s="12" t="s">
        <v>518</v>
      </c>
      <c r="F64" s="17">
        <v>250</v>
      </c>
      <c r="G64" s="17">
        <v>2495.1999999999998</v>
      </c>
      <c r="H64" s="17">
        <v>1.08</v>
      </c>
    </row>
    <row r="65" spans="2:8" x14ac:dyDescent="0.25">
      <c r="B65" s="12" t="s">
        <v>2834</v>
      </c>
      <c r="C65" s="27">
        <v>8.32</v>
      </c>
      <c r="D65" s="12" t="s">
        <v>508</v>
      </c>
      <c r="E65" s="12" t="s">
        <v>2833</v>
      </c>
      <c r="F65" s="17">
        <v>250</v>
      </c>
      <c r="G65" s="17">
        <v>2491.2800000000002</v>
      </c>
      <c r="H65" s="17">
        <v>1.07</v>
      </c>
    </row>
    <row r="66" spans="2:8" x14ac:dyDescent="0.25">
      <c r="B66" s="12" t="s">
        <v>2832</v>
      </c>
      <c r="C66" s="27">
        <v>7.76</v>
      </c>
      <c r="D66" s="12" t="s">
        <v>508</v>
      </c>
      <c r="E66" s="12" t="s">
        <v>2831</v>
      </c>
      <c r="F66" s="17">
        <v>2500</v>
      </c>
      <c r="G66" s="17">
        <v>2484.5</v>
      </c>
      <c r="H66" s="17">
        <v>1.07</v>
      </c>
    </row>
    <row r="67" spans="2:8" x14ac:dyDescent="0.25">
      <c r="B67" s="12" t="s">
        <v>2830</v>
      </c>
      <c r="C67" s="27">
        <v>7.83</v>
      </c>
      <c r="D67" s="12" t="s">
        <v>508</v>
      </c>
      <c r="E67" s="12" t="s">
        <v>2829</v>
      </c>
      <c r="F67" s="17">
        <v>250</v>
      </c>
      <c r="G67" s="17">
        <v>2464.5300000000002</v>
      </c>
      <c r="H67" s="17">
        <v>1.06</v>
      </c>
    </row>
    <row r="68" spans="2:8" x14ac:dyDescent="0.25">
      <c r="B68" s="12" t="s">
        <v>2828</v>
      </c>
      <c r="C68" s="27">
        <v>7.72</v>
      </c>
      <c r="D68" s="12" t="s">
        <v>508</v>
      </c>
      <c r="E68" s="12" t="s">
        <v>2827</v>
      </c>
      <c r="F68" s="17">
        <v>250</v>
      </c>
      <c r="G68" s="17">
        <v>2432.7199999999998</v>
      </c>
      <c r="H68" s="17">
        <v>1.05</v>
      </c>
    </row>
    <row r="69" spans="2:8" x14ac:dyDescent="0.25">
      <c r="B69" s="12" t="s">
        <v>2826</v>
      </c>
      <c r="C69" s="27">
        <v>7.81</v>
      </c>
      <c r="D69" s="12" t="s">
        <v>508</v>
      </c>
      <c r="E69" s="12" t="s">
        <v>2825</v>
      </c>
      <c r="F69" s="17">
        <v>200</v>
      </c>
      <c r="G69" s="17">
        <v>1991.35</v>
      </c>
      <c r="H69" s="17">
        <v>0.86</v>
      </c>
    </row>
    <row r="70" spans="2:8" x14ac:dyDescent="0.25">
      <c r="B70" s="12" t="s">
        <v>2044</v>
      </c>
      <c r="C70" s="27">
        <v>8.19</v>
      </c>
      <c r="D70" s="12" t="s">
        <v>508</v>
      </c>
      <c r="E70" s="12" t="s">
        <v>1392</v>
      </c>
      <c r="F70" s="17">
        <v>200</v>
      </c>
      <c r="G70" s="17">
        <v>1978.25</v>
      </c>
      <c r="H70" s="17">
        <v>0.85</v>
      </c>
    </row>
    <row r="71" spans="2:8" x14ac:dyDescent="0.25">
      <c r="B71" s="12" t="s">
        <v>2053</v>
      </c>
      <c r="C71" s="27">
        <v>8.3800000000000008</v>
      </c>
      <c r="D71" s="12" t="s">
        <v>508</v>
      </c>
      <c r="E71" s="12" t="s">
        <v>1408</v>
      </c>
      <c r="F71" s="17">
        <v>150</v>
      </c>
      <c r="G71" s="17">
        <v>1690.49</v>
      </c>
      <c r="H71" s="17">
        <v>0.73</v>
      </c>
    </row>
    <row r="72" spans="2:8" x14ac:dyDescent="0.25">
      <c r="B72" s="12" t="s">
        <v>2824</v>
      </c>
      <c r="C72" s="27">
        <v>7.62</v>
      </c>
      <c r="D72" s="12" t="s">
        <v>508</v>
      </c>
      <c r="E72" s="12" t="s">
        <v>2823</v>
      </c>
      <c r="F72" s="17">
        <v>150</v>
      </c>
      <c r="G72" s="17">
        <v>1506.06</v>
      </c>
      <c r="H72" s="17">
        <v>0.65</v>
      </c>
    </row>
    <row r="73" spans="2:8" x14ac:dyDescent="0.25">
      <c r="B73" s="12" t="s">
        <v>2055</v>
      </c>
      <c r="C73" s="27">
        <v>7.49</v>
      </c>
      <c r="D73" s="12" t="s">
        <v>508</v>
      </c>
      <c r="E73" s="12" t="s">
        <v>1410</v>
      </c>
      <c r="F73" s="17">
        <v>100</v>
      </c>
      <c r="G73" s="17">
        <v>1011.15</v>
      </c>
      <c r="H73" s="17">
        <v>0.44</v>
      </c>
    </row>
    <row r="74" spans="2:8" x14ac:dyDescent="0.25">
      <c r="B74" s="12" t="s">
        <v>2822</v>
      </c>
      <c r="C74" s="27">
        <v>7.89</v>
      </c>
      <c r="D74" s="12" t="s">
        <v>508</v>
      </c>
      <c r="E74" s="12" t="s">
        <v>2821</v>
      </c>
      <c r="F74" s="17">
        <v>100</v>
      </c>
      <c r="G74" s="17">
        <v>999.78</v>
      </c>
      <c r="H74" s="17">
        <v>0.43</v>
      </c>
    </row>
    <row r="75" spans="2:8" x14ac:dyDescent="0.25">
      <c r="B75" s="12" t="s">
        <v>2047</v>
      </c>
      <c r="C75" s="27">
        <v>7.91</v>
      </c>
      <c r="D75" s="12" t="s">
        <v>508</v>
      </c>
      <c r="E75" s="12" t="s">
        <v>1397</v>
      </c>
      <c r="F75" s="17">
        <v>50</v>
      </c>
      <c r="G75" s="17">
        <v>505.03</v>
      </c>
      <c r="H75" s="17">
        <v>0.22</v>
      </c>
    </row>
    <row r="76" spans="2:8" x14ac:dyDescent="0.25">
      <c r="B76" s="12" t="s">
        <v>2054</v>
      </c>
      <c r="C76" s="27">
        <v>7.53</v>
      </c>
      <c r="D76" s="12" t="s">
        <v>508</v>
      </c>
      <c r="E76" s="12" t="s">
        <v>1409</v>
      </c>
      <c r="F76" s="17">
        <v>40</v>
      </c>
      <c r="G76" s="17">
        <v>404.59</v>
      </c>
      <c r="H76" s="17">
        <v>0.17</v>
      </c>
    </row>
    <row r="77" spans="2:8" x14ac:dyDescent="0.25">
      <c r="B77" s="11" t="s">
        <v>525</v>
      </c>
      <c r="C77" s="62"/>
      <c r="D77" s="11"/>
      <c r="E77" s="11"/>
      <c r="F77" s="60"/>
      <c r="G77" s="60">
        <f>SUM(G43:G76)</f>
        <v>119761.5</v>
      </c>
      <c r="H77" s="60">
        <f>SUM(H43:H76)</f>
        <v>51.639999999999986</v>
      </c>
    </row>
    <row r="78" spans="2:8" x14ac:dyDescent="0.25">
      <c r="B78" s="11" t="s">
        <v>223</v>
      </c>
    </row>
    <row r="79" spans="2:8" x14ac:dyDescent="0.25">
      <c r="B79" s="12" t="s">
        <v>2820</v>
      </c>
      <c r="C79" s="27">
        <v>7.49</v>
      </c>
      <c r="D79" s="12" t="s">
        <v>225</v>
      </c>
      <c r="E79" s="12" t="s">
        <v>2819</v>
      </c>
      <c r="F79" s="17">
        <v>2000</v>
      </c>
      <c r="G79" s="17">
        <v>9539.9500000000007</v>
      </c>
      <c r="H79" s="17">
        <v>4.1100000000000003</v>
      </c>
    </row>
    <row r="80" spans="2:8" x14ac:dyDescent="0.25">
      <c r="B80" s="12" t="s">
        <v>2719</v>
      </c>
      <c r="C80" s="27">
        <v>7.31</v>
      </c>
      <c r="D80" s="12" t="s">
        <v>225</v>
      </c>
      <c r="E80" s="12" t="s">
        <v>2718</v>
      </c>
      <c r="F80" s="17">
        <v>1000</v>
      </c>
      <c r="G80" s="17">
        <v>4897.99</v>
      </c>
      <c r="H80" s="17">
        <v>2.11</v>
      </c>
    </row>
    <row r="81" spans="2:8" x14ac:dyDescent="0.25">
      <c r="B81" s="12" t="s">
        <v>2743</v>
      </c>
      <c r="C81" s="27">
        <v>7.26</v>
      </c>
      <c r="D81" s="12" t="s">
        <v>225</v>
      </c>
      <c r="E81" s="12" t="s">
        <v>2742</v>
      </c>
      <c r="F81" s="17">
        <v>1000</v>
      </c>
      <c r="G81" s="17">
        <v>4885.34</v>
      </c>
      <c r="H81" s="17">
        <v>2.11</v>
      </c>
    </row>
    <row r="82" spans="2:8" x14ac:dyDescent="0.25">
      <c r="B82" s="12" t="s">
        <v>2735</v>
      </c>
      <c r="C82" s="27">
        <v>7.49</v>
      </c>
      <c r="D82" s="12" t="s">
        <v>225</v>
      </c>
      <c r="E82" s="12" t="s">
        <v>2734</v>
      </c>
      <c r="F82" s="17">
        <v>1000</v>
      </c>
      <c r="G82" s="17">
        <v>4814.3900000000003</v>
      </c>
      <c r="H82" s="17">
        <v>2.08</v>
      </c>
    </row>
    <row r="83" spans="2:8" x14ac:dyDescent="0.25">
      <c r="B83" s="12" t="s">
        <v>2741</v>
      </c>
      <c r="C83" s="27">
        <v>7.51</v>
      </c>
      <c r="D83" s="12" t="s">
        <v>225</v>
      </c>
      <c r="E83" s="12" t="s">
        <v>2740</v>
      </c>
      <c r="F83" s="17">
        <v>1000</v>
      </c>
      <c r="G83" s="17">
        <v>4809.16</v>
      </c>
      <c r="H83" s="17">
        <v>2.0699999999999998</v>
      </c>
    </row>
    <row r="84" spans="2:8" x14ac:dyDescent="0.25">
      <c r="B84" s="12" t="s">
        <v>2058</v>
      </c>
      <c r="C84" s="27">
        <v>8.26</v>
      </c>
      <c r="D84" s="12" t="s">
        <v>225</v>
      </c>
      <c r="E84" s="12" t="s">
        <v>1413</v>
      </c>
      <c r="F84" s="17">
        <v>1000</v>
      </c>
      <c r="G84" s="17">
        <v>4783.4399999999996</v>
      </c>
      <c r="H84" s="17">
        <v>2.06</v>
      </c>
    </row>
    <row r="85" spans="2:8" x14ac:dyDescent="0.25">
      <c r="B85" s="12" t="s">
        <v>2818</v>
      </c>
      <c r="C85" s="27">
        <v>7.49</v>
      </c>
      <c r="D85" s="12" t="s">
        <v>225</v>
      </c>
      <c r="E85" s="12" t="s">
        <v>2817</v>
      </c>
      <c r="F85" s="17">
        <v>1000</v>
      </c>
      <c r="G85" s="17">
        <v>4724.66</v>
      </c>
      <c r="H85" s="17">
        <v>2.04</v>
      </c>
    </row>
    <row r="86" spans="2:8" x14ac:dyDescent="0.25">
      <c r="B86" s="12" t="s">
        <v>2727</v>
      </c>
      <c r="C86" s="27">
        <v>8.33</v>
      </c>
      <c r="D86" s="12" t="s">
        <v>225</v>
      </c>
      <c r="E86" s="12" t="s">
        <v>2726</v>
      </c>
      <c r="F86" s="17">
        <v>1000</v>
      </c>
      <c r="G86" s="17">
        <v>4711.82</v>
      </c>
      <c r="H86" s="17">
        <v>2.0299999999999998</v>
      </c>
    </row>
    <row r="87" spans="2:8" x14ac:dyDescent="0.25">
      <c r="B87" s="12" t="s">
        <v>2655</v>
      </c>
      <c r="C87" s="27">
        <v>7</v>
      </c>
      <c r="D87" s="12" t="s">
        <v>225</v>
      </c>
      <c r="E87" s="12" t="s">
        <v>2654</v>
      </c>
      <c r="F87" s="17">
        <v>500</v>
      </c>
      <c r="G87" s="17">
        <v>2495.2199999999998</v>
      </c>
      <c r="H87" s="17">
        <v>1.08</v>
      </c>
    </row>
    <row r="88" spans="2:8" x14ac:dyDescent="0.25">
      <c r="B88" s="12" t="s">
        <v>2816</v>
      </c>
      <c r="C88" s="27">
        <v>7.79</v>
      </c>
      <c r="D88" s="12" t="s">
        <v>225</v>
      </c>
      <c r="E88" s="12" t="s">
        <v>2815</v>
      </c>
      <c r="F88" s="17">
        <v>500</v>
      </c>
      <c r="G88" s="17">
        <v>2490.44</v>
      </c>
      <c r="H88" s="17">
        <v>1.07</v>
      </c>
    </row>
    <row r="89" spans="2:8" x14ac:dyDescent="0.25">
      <c r="B89" s="12" t="s">
        <v>2699</v>
      </c>
      <c r="C89" s="27">
        <v>8.25</v>
      </c>
      <c r="D89" s="12" t="s">
        <v>225</v>
      </c>
      <c r="E89" s="12" t="s">
        <v>2698</v>
      </c>
      <c r="F89" s="17">
        <v>500</v>
      </c>
      <c r="G89" s="17">
        <v>2406.4499999999998</v>
      </c>
      <c r="H89" s="17">
        <v>1.04</v>
      </c>
    </row>
    <row r="90" spans="2:8" x14ac:dyDescent="0.25">
      <c r="B90" s="12" t="s">
        <v>2814</v>
      </c>
      <c r="C90" s="27">
        <v>7.52</v>
      </c>
      <c r="D90" s="12" t="s">
        <v>225</v>
      </c>
      <c r="E90" s="12" t="s">
        <v>2813</v>
      </c>
      <c r="F90" s="17">
        <v>500</v>
      </c>
      <c r="G90" s="17">
        <v>2368.7199999999998</v>
      </c>
      <c r="H90" s="17">
        <v>1.02</v>
      </c>
    </row>
    <row r="91" spans="2:8" x14ac:dyDescent="0.25">
      <c r="B91" s="12" t="s">
        <v>2812</v>
      </c>
      <c r="C91" s="27">
        <v>7.56</v>
      </c>
      <c r="D91" s="12" t="s">
        <v>225</v>
      </c>
      <c r="E91" s="12" t="s">
        <v>2811</v>
      </c>
      <c r="F91" s="17">
        <v>500</v>
      </c>
      <c r="G91" s="17">
        <v>2366.67</v>
      </c>
      <c r="H91" s="17">
        <v>1.02</v>
      </c>
    </row>
    <row r="92" spans="2:8" x14ac:dyDescent="0.25">
      <c r="B92" s="12" t="s">
        <v>2729</v>
      </c>
      <c r="C92" s="27">
        <v>7.49</v>
      </c>
      <c r="D92" s="12" t="s">
        <v>225</v>
      </c>
      <c r="E92" s="12" t="s">
        <v>2728</v>
      </c>
      <c r="F92" s="17">
        <v>500</v>
      </c>
      <c r="G92" s="17">
        <v>2358.67</v>
      </c>
      <c r="H92" s="17">
        <v>1.02</v>
      </c>
    </row>
    <row r="93" spans="2:8" x14ac:dyDescent="0.25">
      <c r="B93" s="11" t="s">
        <v>229</v>
      </c>
      <c r="C93" s="62"/>
      <c r="D93" s="11"/>
      <c r="E93" s="11"/>
      <c r="F93" s="60"/>
      <c r="G93" s="60">
        <f>SUM(G78:G92)</f>
        <v>57652.919999999991</v>
      </c>
      <c r="H93" s="60">
        <f>SUM(H78:H92)</f>
        <v>24.860000000000003</v>
      </c>
    </row>
    <row r="94" spans="2:8" x14ac:dyDescent="0.25">
      <c r="B94" s="11" t="s">
        <v>2511</v>
      </c>
    </row>
    <row r="95" spans="2:8" x14ac:dyDescent="0.25">
      <c r="B95" s="12" t="s">
        <v>2510</v>
      </c>
      <c r="C95" s="27" t="s">
        <v>143</v>
      </c>
      <c r="E95" s="12" t="s">
        <v>2509</v>
      </c>
      <c r="F95" s="17">
        <v>6755.8620000000001</v>
      </c>
      <c r="G95" s="17">
        <v>692.52</v>
      </c>
      <c r="H95" s="17">
        <v>0.3</v>
      </c>
    </row>
    <row r="96" spans="2:8" x14ac:dyDescent="0.25">
      <c r="B96" s="11" t="s">
        <v>2508</v>
      </c>
      <c r="C96" s="62"/>
      <c r="D96" s="11"/>
      <c r="E96" s="11"/>
      <c r="F96" s="60"/>
      <c r="G96" s="60">
        <f>SUM(G94:G95)</f>
        <v>692.52</v>
      </c>
      <c r="H96" s="60">
        <f>SUM(H94:H95)</f>
        <v>0.3</v>
      </c>
    </row>
    <row r="97" spans="2:8" x14ac:dyDescent="0.25">
      <c r="B97" s="11" t="s">
        <v>230</v>
      </c>
      <c r="C97" s="62"/>
      <c r="D97" s="11"/>
      <c r="E97" s="11"/>
      <c r="F97" s="60"/>
      <c r="G97" s="60">
        <v>6122.82</v>
      </c>
      <c r="H97" s="60">
        <v>2.64</v>
      </c>
    </row>
    <row r="98" spans="2:8" x14ac:dyDescent="0.25">
      <c r="B98" s="11" t="s">
        <v>157</v>
      </c>
      <c r="C98" s="62"/>
      <c r="D98" s="11"/>
      <c r="E98" s="11"/>
      <c r="F98" s="60"/>
      <c r="G98" s="60">
        <v>221891.87</v>
      </c>
      <c r="H98" s="60">
        <v>95.7</v>
      </c>
    </row>
    <row r="99" spans="2:8" x14ac:dyDescent="0.25">
      <c r="B99" s="11" t="s">
        <v>231</v>
      </c>
      <c r="C99" s="62"/>
      <c r="D99" s="11"/>
      <c r="E99" s="11"/>
      <c r="F99" s="60"/>
      <c r="G99" s="60">
        <v>10024.698793220021</v>
      </c>
      <c r="H99" s="60">
        <v>4.2999999999999972</v>
      </c>
    </row>
    <row r="100" spans="2:8" x14ac:dyDescent="0.25">
      <c r="B100" s="11" t="s">
        <v>159</v>
      </c>
      <c r="C100" s="62"/>
      <c r="D100" s="11"/>
      <c r="E100" s="11"/>
      <c r="F100" s="60"/>
      <c r="G100" s="60">
        <v>231916.56879322001</v>
      </c>
      <c r="H100" s="60">
        <v>100</v>
      </c>
    </row>
    <row r="101" spans="2:8" x14ac:dyDescent="0.25">
      <c r="B101" s="12" t="s">
        <v>160</v>
      </c>
    </row>
    <row r="102" spans="2:8" x14ac:dyDescent="0.25">
      <c r="B102" s="12" t="s">
        <v>161</v>
      </c>
    </row>
    <row r="103" spans="2:8" x14ac:dyDescent="0.25">
      <c r="B103" s="12" t="s">
        <v>162</v>
      </c>
      <c r="C103" s="27" t="s">
        <v>2507</v>
      </c>
    </row>
    <row r="104" spans="2:8" x14ac:dyDescent="0.25">
      <c r="B104" s="11"/>
    </row>
    <row r="105" spans="2:8" ht="30" x14ac:dyDescent="0.25">
      <c r="B105" s="72" t="s">
        <v>164</v>
      </c>
      <c r="C105" s="27" t="s">
        <v>165</v>
      </c>
    </row>
    <row r="106" spans="2:8" x14ac:dyDescent="0.25">
      <c r="B106" s="11"/>
    </row>
    <row r="107" spans="2:8" x14ac:dyDescent="0.25">
      <c r="B107" s="11" t="s">
        <v>166</v>
      </c>
      <c r="C107" s="27" t="s">
        <v>165</v>
      </c>
    </row>
    <row r="108" spans="2:8" x14ac:dyDescent="0.25">
      <c r="B108" s="11" t="s">
        <v>168</v>
      </c>
      <c r="C108" s="27" t="s">
        <v>169</v>
      </c>
    </row>
    <row r="109" spans="2:8" x14ac:dyDescent="0.25">
      <c r="B109" s="11" t="s">
        <v>2810</v>
      </c>
      <c r="C109" s="62"/>
    </row>
    <row r="110" spans="2:8" x14ac:dyDescent="0.25">
      <c r="B110" s="11" t="s">
        <v>2809</v>
      </c>
      <c r="C110" s="62"/>
    </row>
    <row r="111" spans="2:8" x14ac:dyDescent="0.25">
      <c r="B111" s="11" t="s">
        <v>2808</v>
      </c>
      <c r="C111" s="62"/>
    </row>
    <row r="112" spans="2:8" x14ac:dyDescent="0.25">
      <c r="B112" s="11" t="s">
        <v>2807</v>
      </c>
      <c r="C112" s="62"/>
    </row>
    <row r="113" spans="2:3" x14ac:dyDescent="0.25">
      <c r="B113" s="11" t="s">
        <v>2806</v>
      </c>
      <c r="C113" s="62"/>
    </row>
    <row r="114" spans="2:3" x14ac:dyDescent="0.25">
      <c r="B114" s="11" t="s">
        <v>2805</v>
      </c>
      <c r="C114" s="62"/>
    </row>
    <row r="115" spans="2:3" x14ac:dyDescent="0.25">
      <c r="B115" s="11" t="s">
        <v>2804</v>
      </c>
      <c r="C115" s="62"/>
    </row>
    <row r="116" spans="2:3" x14ac:dyDescent="0.25">
      <c r="B116" s="11" t="s">
        <v>2803</v>
      </c>
      <c r="C116" s="62"/>
    </row>
    <row r="117" spans="2:3" x14ac:dyDescent="0.25">
      <c r="B117" s="11" t="s">
        <v>2802</v>
      </c>
      <c r="C117" s="62"/>
    </row>
    <row r="118" spans="2:3" x14ac:dyDescent="0.25">
      <c r="B118" s="11" t="s">
        <v>2801</v>
      </c>
      <c r="C118" s="62"/>
    </row>
    <row r="119" spans="2:3" x14ac:dyDescent="0.25">
      <c r="B119" s="11" t="s">
        <v>2800</v>
      </c>
      <c r="C119" s="62"/>
    </row>
    <row r="120" spans="2:3" x14ac:dyDescent="0.25">
      <c r="B120" s="11" t="s">
        <v>2799</v>
      </c>
      <c r="C120" s="62"/>
    </row>
    <row r="121" spans="2:3" x14ac:dyDescent="0.25">
      <c r="B121" s="11" t="s">
        <v>2798</v>
      </c>
      <c r="C121" s="62"/>
    </row>
    <row r="122" spans="2:3" x14ac:dyDescent="0.25">
      <c r="B122" s="11" t="s">
        <v>2797</v>
      </c>
      <c r="C122" s="62"/>
    </row>
    <row r="123" spans="2:3" x14ac:dyDescent="0.25">
      <c r="B123" s="11" t="s">
        <v>2796</v>
      </c>
      <c r="C123" s="62"/>
    </row>
    <row r="124" spans="2:3" x14ac:dyDescent="0.25">
      <c r="B124" s="11" t="s">
        <v>2795</v>
      </c>
      <c r="C124" s="62"/>
    </row>
    <row r="125" spans="2:3" x14ac:dyDescent="0.25">
      <c r="B125" s="11" t="s">
        <v>2794</v>
      </c>
      <c r="C125" s="62"/>
    </row>
    <row r="126" spans="2:3" x14ac:dyDescent="0.25">
      <c r="B126" s="71" t="s">
        <v>2497</v>
      </c>
    </row>
    <row r="128" spans="2:3" x14ac:dyDescent="0.25">
      <c r="B128" s="156"/>
      <c r="C128" s="2" t="s">
        <v>2496</v>
      </c>
    </row>
    <row r="129" spans="2:4" ht="30" x14ac:dyDescent="0.25">
      <c r="B129" s="156" t="s">
        <v>2495</v>
      </c>
      <c r="C129" s="3" t="s">
        <v>32</v>
      </c>
    </row>
    <row r="130" spans="2:4" x14ac:dyDescent="0.25">
      <c r="B130" s="156" t="s">
        <v>2494</v>
      </c>
      <c r="C130" s="2"/>
    </row>
    <row r="131" spans="2:4" x14ac:dyDescent="0.25">
      <c r="B131" s="156"/>
      <c r="C131" s="2"/>
    </row>
    <row r="132" spans="2:4" x14ac:dyDescent="0.25">
      <c r="B132" s="156" t="s">
        <v>2493</v>
      </c>
      <c r="C132" s="70">
        <v>7.5999999999999998E-2</v>
      </c>
    </row>
    <row r="133" spans="2:4" x14ac:dyDescent="0.25">
      <c r="B133" s="156"/>
      <c r="C133" s="2"/>
    </row>
    <row r="134" spans="2:4" x14ac:dyDescent="0.25">
      <c r="B134" s="156" t="s">
        <v>2492</v>
      </c>
      <c r="C134" s="2" t="s">
        <v>2793</v>
      </c>
    </row>
    <row r="135" spans="2:4" x14ac:dyDescent="0.25">
      <c r="B135" s="156" t="s">
        <v>2491</v>
      </c>
      <c r="C135" s="2" t="s">
        <v>2792</v>
      </c>
    </row>
    <row r="136" spans="2:4" x14ac:dyDescent="0.25">
      <c r="B136" s="156"/>
      <c r="C136" s="2"/>
    </row>
    <row r="137" spans="2:4" x14ac:dyDescent="0.25">
      <c r="B137" s="156" t="s">
        <v>2489</v>
      </c>
      <c r="C137" s="2" t="s">
        <v>163</v>
      </c>
    </row>
    <row r="138" spans="2:4" x14ac:dyDescent="0.25">
      <c r="B138" s="187" t="s">
        <v>2488</v>
      </c>
      <c r="C138" s="187"/>
    </row>
    <row r="140" spans="2:4" x14ac:dyDescent="0.25">
      <c r="B140" s="156" t="s">
        <v>175</v>
      </c>
      <c r="C140" s="2"/>
      <c r="D140" s="156"/>
    </row>
    <row r="141" spans="2:4" ht="30" x14ac:dyDescent="0.25">
      <c r="B141" s="4" t="s">
        <v>176</v>
      </c>
      <c r="C141" s="3" t="s">
        <v>177</v>
      </c>
      <c r="D141" s="4" t="s">
        <v>178</v>
      </c>
    </row>
    <row r="142" spans="2:4" x14ac:dyDescent="0.25">
      <c r="B142" s="156" t="s">
        <v>1425</v>
      </c>
      <c r="C142" s="106">
        <v>154.92554013699998</v>
      </c>
      <c r="D142" s="106">
        <v>1.31</v>
      </c>
    </row>
    <row r="143" spans="2:4" x14ac:dyDescent="0.25">
      <c r="B143" s="156" t="s">
        <v>875</v>
      </c>
      <c r="C143" s="106">
        <v>24.998749977999999</v>
      </c>
      <c r="D143" s="106">
        <v>0.87</v>
      </c>
    </row>
    <row r="144" spans="2:4" x14ac:dyDescent="0.25">
      <c r="C144" s="105"/>
      <c r="D144" s="105"/>
    </row>
    <row r="145" spans="2:8" s="86" customFormat="1" x14ac:dyDescent="0.25">
      <c r="B145" s="186" t="s">
        <v>2791</v>
      </c>
      <c r="C145" s="186"/>
      <c r="D145" s="186"/>
      <c r="E145" s="186"/>
      <c r="F145" s="87"/>
      <c r="G145" s="87"/>
      <c r="H145" s="87"/>
    </row>
    <row r="146" spans="2:8" s="86" customFormat="1" x14ac:dyDescent="0.25">
      <c r="F146" s="87"/>
      <c r="G146" s="87"/>
      <c r="H146" s="87"/>
    </row>
    <row r="147" spans="2:8" s="86" customFormat="1" x14ac:dyDescent="0.25">
      <c r="B147" s="186" t="s">
        <v>2669</v>
      </c>
      <c r="C147" s="186"/>
      <c r="D147" s="186"/>
      <c r="E147" s="186"/>
      <c r="F147" s="186"/>
      <c r="G147" s="87"/>
      <c r="H147" s="87"/>
    </row>
    <row r="148" spans="2:8" s="86" customFormat="1" x14ac:dyDescent="0.25">
      <c r="B148" s="186"/>
      <c r="C148" s="186"/>
      <c r="D148" s="186"/>
      <c r="E148" s="186"/>
      <c r="F148" s="186"/>
      <c r="G148" s="87"/>
      <c r="H148" s="87"/>
    </row>
    <row r="149" spans="2:8" s="86" customFormat="1" x14ac:dyDescent="0.25">
      <c r="B149" s="186"/>
      <c r="C149" s="186"/>
      <c r="D149" s="186"/>
      <c r="E149" s="186"/>
      <c r="F149" s="186"/>
      <c r="G149" s="87"/>
      <c r="H149" s="87"/>
    </row>
    <row r="150" spans="2:8" s="86" customFormat="1" x14ac:dyDescent="0.25">
      <c r="B150" s="186"/>
      <c r="C150" s="186"/>
      <c r="D150" s="186"/>
      <c r="E150" s="186"/>
      <c r="F150" s="186"/>
      <c r="G150" s="87"/>
      <c r="H150" s="87"/>
    </row>
    <row r="151" spans="2:8" s="86" customFormat="1" x14ac:dyDescent="0.25">
      <c r="B151" s="186"/>
      <c r="C151" s="186"/>
      <c r="D151" s="186"/>
      <c r="E151" s="186"/>
      <c r="F151" s="186"/>
      <c r="G151" s="87"/>
      <c r="H151" s="87"/>
    </row>
    <row r="153" spans="2:8" x14ac:dyDescent="0.25">
      <c r="B153" s="6" t="s">
        <v>179</v>
      </c>
      <c r="C153" s="14">
        <v>45443</v>
      </c>
      <c r="D153" s="156"/>
      <c r="E153" s="63"/>
      <c r="F153" s="69"/>
    </row>
    <row r="154" spans="2:8" x14ac:dyDescent="0.25">
      <c r="B154" s="6" t="s">
        <v>180</v>
      </c>
      <c r="C154" s="7" t="s">
        <v>181</v>
      </c>
      <c r="D154" s="6" t="s">
        <v>182</v>
      </c>
      <c r="E154" s="64" t="s">
        <v>183</v>
      </c>
      <c r="F154" s="61" t="s">
        <v>184</v>
      </c>
      <c r="G154" s="60"/>
    </row>
    <row r="155" spans="2:8" x14ac:dyDescent="0.25">
      <c r="B155" s="67" t="s">
        <v>165</v>
      </c>
      <c r="C155" s="68" t="s">
        <v>165</v>
      </c>
      <c r="D155" s="67" t="s">
        <v>165</v>
      </c>
      <c r="E155" s="66" t="s">
        <v>165</v>
      </c>
      <c r="F155" s="65" t="s">
        <v>165</v>
      </c>
    </row>
    <row r="158" spans="2:8" x14ac:dyDescent="0.25">
      <c r="B158" s="11" t="s">
        <v>185</v>
      </c>
    </row>
    <row r="159" spans="2:8" x14ac:dyDescent="0.25">
      <c r="B159" s="11"/>
    </row>
    <row r="160" spans="2:8" x14ac:dyDescent="0.25">
      <c r="B160" s="11" t="s">
        <v>186</v>
      </c>
    </row>
    <row r="161" spans="2:7" x14ac:dyDescent="0.25">
      <c r="B161" s="6" t="s">
        <v>187</v>
      </c>
      <c r="C161" s="7" t="s">
        <v>188</v>
      </c>
      <c r="D161" s="11"/>
    </row>
    <row r="162" spans="2:7" x14ac:dyDescent="0.25">
      <c r="B162" s="156" t="s">
        <v>165</v>
      </c>
      <c r="C162" s="2" t="s">
        <v>165</v>
      </c>
    </row>
    <row r="164" spans="2:7" x14ac:dyDescent="0.25">
      <c r="B164" s="6" t="s">
        <v>189</v>
      </c>
      <c r="C164" s="7" t="s">
        <v>188</v>
      </c>
    </row>
    <row r="165" spans="2:7" x14ac:dyDescent="0.25">
      <c r="B165" s="156" t="s">
        <v>165</v>
      </c>
      <c r="C165" s="2" t="s">
        <v>165</v>
      </c>
    </row>
    <row r="167" spans="2:7" x14ac:dyDescent="0.25">
      <c r="B167" s="6" t="s">
        <v>165</v>
      </c>
      <c r="C167" s="7" t="s">
        <v>165</v>
      </c>
    </row>
    <row r="168" spans="2:7" x14ac:dyDescent="0.25">
      <c r="B168" s="156" t="s">
        <v>165</v>
      </c>
      <c r="C168" s="2" t="s">
        <v>165</v>
      </c>
    </row>
    <row r="170" spans="2:7" x14ac:dyDescent="0.25">
      <c r="B170" s="64" t="s">
        <v>190</v>
      </c>
      <c r="C170" s="7" t="s">
        <v>191</v>
      </c>
    </row>
    <row r="171" spans="2:7" x14ac:dyDescent="0.25">
      <c r="B171" s="63" t="s">
        <v>165</v>
      </c>
      <c r="C171" s="2" t="s">
        <v>165</v>
      </c>
    </row>
    <row r="173" spans="2:7" x14ac:dyDescent="0.25">
      <c r="B173" s="6" t="s">
        <v>192</v>
      </c>
      <c r="C173" s="7" t="s">
        <v>165</v>
      </c>
    </row>
    <row r="175" spans="2:7" x14ac:dyDescent="0.25">
      <c r="B175" s="6" t="s">
        <v>193</v>
      </c>
      <c r="C175" s="14">
        <v>45443</v>
      </c>
      <c r="D175" s="156"/>
      <c r="E175" s="63"/>
      <c r="F175" s="69"/>
    </row>
    <row r="176" spans="2:7" x14ac:dyDescent="0.25">
      <c r="B176" s="6" t="s">
        <v>180</v>
      </c>
      <c r="C176" s="7" t="s">
        <v>181</v>
      </c>
      <c r="D176" s="6" t="s">
        <v>182</v>
      </c>
      <c r="E176" s="64" t="s">
        <v>183</v>
      </c>
      <c r="F176" s="61" t="s">
        <v>184</v>
      </c>
      <c r="G176" s="60"/>
    </row>
    <row r="177" spans="2:6" x14ac:dyDescent="0.25">
      <c r="B177" s="67" t="s">
        <v>165</v>
      </c>
      <c r="C177" s="68" t="s">
        <v>165</v>
      </c>
      <c r="D177" s="67" t="s">
        <v>165</v>
      </c>
      <c r="E177" s="66" t="s">
        <v>165</v>
      </c>
      <c r="F177" s="65" t="s">
        <v>165</v>
      </c>
    </row>
    <row r="178" spans="2:6" x14ac:dyDescent="0.25">
      <c r="B178" s="11" t="s">
        <v>185</v>
      </c>
    </row>
    <row r="179" spans="2:6" x14ac:dyDescent="0.25">
      <c r="B179" s="11"/>
    </row>
    <row r="180" spans="2:6" x14ac:dyDescent="0.25">
      <c r="B180" s="11" t="s">
        <v>186</v>
      </c>
    </row>
    <row r="181" spans="2:6" x14ac:dyDescent="0.25">
      <c r="B181" s="6" t="s">
        <v>187</v>
      </c>
      <c r="C181" s="7" t="s">
        <v>188</v>
      </c>
      <c r="D181" s="11"/>
    </row>
    <row r="182" spans="2:6" x14ac:dyDescent="0.25">
      <c r="B182" s="156" t="s">
        <v>165</v>
      </c>
      <c r="C182" s="2" t="s">
        <v>165</v>
      </c>
    </row>
    <row r="184" spans="2:6" x14ac:dyDescent="0.25">
      <c r="B184" s="6" t="s">
        <v>189</v>
      </c>
      <c r="C184" s="7" t="s">
        <v>188</v>
      </c>
    </row>
    <row r="185" spans="2:6" x14ac:dyDescent="0.25">
      <c r="B185" s="156" t="s">
        <v>165</v>
      </c>
      <c r="C185" s="2" t="s">
        <v>165</v>
      </c>
    </row>
    <row r="187" spans="2:6" x14ac:dyDescent="0.25">
      <c r="B187" s="6" t="s">
        <v>165</v>
      </c>
      <c r="C187" s="7" t="s">
        <v>165</v>
      </c>
    </row>
    <row r="188" spans="2:6" x14ac:dyDescent="0.25">
      <c r="B188" s="156" t="s">
        <v>165</v>
      </c>
      <c r="C188" s="2" t="s">
        <v>165</v>
      </c>
    </row>
    <row r="190" spans="2:6" x14ac:dyDescent="0.25">
      <c r="B190" s="64" t="s">
        <v>190</v>
      </c>
      <c r="C190" s="7" t="s">
        <v>191</v>
      </c>
    </row>
    <row r="191" spans="2:6" x14ac:dyDescent="0.25">
      <c r="B191" s="63" t="s">
        <v>165</v>
      </c>
      <c r="C191" s="2" t="s">
        <v>165</v>
      </c>
    </row>
    <row r="193" spans="2:80" x14ac:dyDescent="0.25">
      <c r="B193" s="6" t="s">
        <v>192</v>
      </c>
      <c r="C193" s="7" t="s">
        <v>165</v>
      </c>
    </row>
    <row r="196" spans="2:80" x14ac:dyDescent="0.25">
      <c r="B196" s="11" t="s">
        <v>194</v>
      </c>
    </row>
    <row r="198" spans="2:80" x14ac:dyDescent="0.25">
      <c r="B198" s="6" t="s">
        <v>180</v>
      </c>
      <c r="C198" s="7" t="s">
        <v>195</v>
      </c>
      <c r="D198" s="6" t="s">
        <v>196</v>
      </c>
      <c r="E198" s="6" t="s">
        <v>197</v>
      </c>
      <c r="F198" s="60"/>
    </row>
    <row r="199" spans="2:80" x14ac:dyDescent="0.25">
      <c r="B199" s="156" t="s">
        <v>165</v>
      </c>
      <c r="C199" s="2" t="s">
        <v>165</v>
      </c>
      <c r="D199" s="156" t="s">
        <v>165</v>
      </c>
      <c r="E199" s="156" t="s">
        <v>165</v>
      </c>
    </row>
    <row r="202" spans="2:80" x14ac:dyDescent="0.25">
      <c r="B202" s="11" t="s">
        <v>198</v>
      </c>
      <c r="C202" s="62" t="s">
        <v>165</v>
      </c>
      <c r="D202" s="11"/>
      <c r="E202" s="11"/>
      <c r="F202" s="60"/>
      <c r="G202" s="60"/>
      <c r="H202" s="60"/>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row>
    <row r="204" spans="2:80" x14ac:dyDescent="0.25">
      <c r="B204" s="11" t="s">
        <v>199</v>
      </c>
    </row>
    <row r="206" spans="2:80" x14ac:dyDescent="0.25">
      <c r="B206" s="6" t="s">
        <v>200</v>
      </c>
      <c r="C206" s="7" t="s">
        <v>188</v>
      </c>
      <c r="D206" s="11"/>
    </row>
    <row r="207" spans="2:80" x14ac:dyDescent="0.25">
      <c r="B207" s="156" t="s">
        <v>165</v>
      </c>
      <c r="C207" s="2" t="s">
        <v>165</v>
      </c>
    </row>
    <row r="210" spans="2:80" x14ac:dyDescent="0.25">
      <c r="B210" s="6" t="s">
        <v>201</v>
      </c>
      <c r="C210" s="7" t="s">
        <v>202</v>
      </c>
      <c r="D210" s="11"/>
    </row>
    <row r="211" spans="2:80" x14ac:dyDescent="0.25">
      <c r="B211" s="156" t="s">
        <v>165</v>
      </c>
      <c r="C211" s="2" t="s">
        <v>165</v>
      </c>
    </row>
    <row r="214" spans="2:80" x14ac:dyDescent="0.25">
      <c r="B214" s="11" t="s">
        <v>203</v>
      </c>
    </row>
    <row r="217" spans="2:80" x14ac:dyDescent="0.25">
      <c r="B217" s="11" t="s">
        <v>204</v>
      </c>
    </row>
    <row r="219" spans="2:80" x14ac:dyDescent="0.25">
      <c r="B219" s="6" t="s">
        <v>180</v>
      </c>
      <c r="C219" s="7" t="s">
        <v>205</v>
      </c>
      <c r="D219" s="6" t="s">
        <v>195</v>
      </c>
      <c r="E219" s="6" t="s">
        <v>196</v>
      </c>
      <c r="F219" s="61" t="s">
        <v>197</v>
      </c>
      <c r="G219" s="60"/>
    </row>
    <row r="220" spans="2:80" x14ac:dyDescent="0.25">
      <c r="B220" s="156" t="s">
        <v>165</v>
      </c>
      <c r="C220" s="2" t="s">
        <v>165</v>
      </c>
      <c r="D220" s="156" t="s">
        <v>165</v>
      </c>
      <c r="E220" s="156" t="s">
        <v>165</v>
      </c>
      <c r="F220" s="59" t="s">
        <v>165</v>
      </c>
    </row>
    <row r="223" spans="2:80" x14ac:dyDescent="0.25">
      <c r="B223" s="11" t="s">
        <v>198</v>
      </c>
      <c r="C223" s="62" t="s">
        <v>165</v>
      </c>
      <c r="D223" s="11"/>
      <c r="E223" s="11"/>
      <c r="F223" s="60"/>
      <c r="G223" s="60"/>
      <c r="H223" s="60"/>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row>
    <row r="225" spans="2:7" x14ac:dyDescent="0.25">
      <c r="B225" s="11" t="s">
        <v>199</v>
      </c>
    </row>
    <row r="227" spans="2:7" x14ac:dyDescent="0.25">
      <c r="B227" s="6" t="s">
        <v>200</v>
      </c>
      <c r="C227" s="7" t="s">
        <v>188</v>
      </c>
      <c r="D227" s="11"/>
    </row>
    <row r="228" spans="2:7" x14ac:dyDescent="0.25">
      <c r="B228" s="156" t="s">
        <v>165</v>
      </c>
      <c r="C228" s="2" t="s">
        <v>165</v>
      </c>
    </row>
    <row r="231" spans="2:7" x14ac:dyDescent="0.25">
      <c r="B231" s="6" t="s">
        <v>201</v>
      </c>
      <c r="C231" s="7" t="s">
        <v>202</v>
      </c>
      <c r="D231" s="11"/>
    </row>
    <row r="232" spans="2:7" x14ac:dyDescent="0.25">
      <c r="B232" s="156" t="s">
        <v>165</v>
      </c>
      <c r="C232" s="2" t="s">
        <v>165</v>
      </c>
    </row>
    <row r="235" spans="2:7" x14ac:dyDescent="0.25">
      <c r="B235" s="11" t="s">
        <v>203</v>
      </c>
    </row>
    <row r="238" spans="2:7" x14ac:dyDescent="0.25">
      <c r="B238" s="11" t="s">
        <v>206</v>
      </c>
    </row>
    <row r="239" spans="2:7" x14ac:dyDescent="0.25">
      <c r="B239" s="6" t="s">
        <v>180</v>
      </c>
      <c r="C239" s="7" t="s">
        <v>207</v>
      </c>
      <c r="D239" s="6" t="s">
        <v>208</v>
      </c>
      <c r="E239" s="6" t="s">
        <v>209</v>
      </c>
      <c r="F239" s="61" t="s">
        <v>210</v>
      </c>
      <c r="G239" s="60"/>
    </row>
    <row r="240" spans="2:7" x14ac:dyDescent="0.25">
      <c r="B240" s="156" t="s">
        <v>165</v>
      </c>
      <c r="C240" s="2" t="s">
        <v>165</v>
      </c>
      <c r="D240" s="156" t="s">
        <v>165</v>
      </c>
      <c r="E240" s="156" t="s">
        <v>165</v>
      </c>
      <c r="F240" s="59" t="s">
        <v>165</v>
      </c>
    </row>
    <row r="241" spans="2:10" x14ac:dyDescent="0.25">
      <c r="B241" s="12" t="s">
        <v>211</v>
      </c>
    </row>
    <row r="243" spans="2:10" s="86" customFormat="1" x14ac:dyDescent="0.25">
      <c r="B243" s="193" t="s">
        <v>2790</v>
      </c>
      <c r="C243" s="193"/>
      <c r="D243" s="193"/>
      <c r="E243" s="193"/>
      <c r="F243" s="87"/>
      <c r="G243" s="87"/>
      <c r="H243" s="87"/>
    </row>
    <row r="244" spans="2:10" s="86" customFormat="1" x14ac:dyDescent="0.25">
      <c r="C244" s="104"/>
      <c r="F244" s="87"/>
      <c r="G244" s="87"/>
      <c r="H244" s="87"/>
    </row>
    <row r="245" spans="2:10" s="86" customFormat="1" x14ac:dyDescent="0.25">
      <c r="C245" s="104"/>
      <c r="F245" s="87"/>
      <c r="G245" s="87"/>
      <c r="H245" s="87"/>
    </row>
    <row r="246" spans="2:10" s="86" customFormat="1" x14ac:dyDescent="0.25">
      <c r="C246" s="104"/>
      <c r="F246" s="87"/>
      <c r="G246" s="87"/>
      <c r="H246" s="87"/>
    </row>
    <row r="247" spans="2:10" s="86" customFormat="1" x14ac:dyDescent="0.25">
      <c r="B247" s="86" t="s">
        <v>2789</v>
      </c>
      <c r="C247" s="104"/>
      <c r="F247" s="87"/>
      <c r="G247" s="87"/>
      <c r="H247" s="87"/>
    </row>
    <row r="248" spans="2:10" s="86" customFormat="1" x14ac:dyDescent="0.25">
      <c r="C248" s="104"/>
      <c r="F248" s="87"/>
      <c r="G248" s="87"/>
      <c r="H248" s="87"/>
    </row>
    <row r="249" spans="2:10" s="86" customFormat="1" x14ac:dyDescent="0.25">
      <c r="B249" s="102" t="s">
        <v>137</v>
      </c>
      <c r="C249" s="103" t="s">
        <v>138</v>
      </c>
      <c r="D249" s="102" t="s">
        <v>217</v>
      </c>
      <c r="E249" s="102" t="s">
        <v>140</v>
      </c>
      <c r="F249" s="101" t="s">
        <v>149</v>
      </c>
      <c r="G249" s="101" t="s">
        <v>150</v>
      </c>
      <c r="H249" s="101" t="s">
        <v>151</v>
      </c>
    </row>
    <row r="250" spans="2:10" s="86" customFormat="1" x14ac:dyDescent="0.25">
      <c r="B250" s="95"/>
      <c r="C250" s="100"/>
      <c r="D250" s="95"/>
      <c r="E250" s="95"/>
      <c r="F250" s="99"/>
      <c r="G250" s="99"/>
      <c r="H250" s="99"/>
    </row>
    <row r="251" spans="2:10" s="86" customFormat="1" x14ac:dyDescent="0.25">
      <c r="B251" s="71" t="s">
        <v>2788</v>
      </c>
      <c r="C251" s="100"/>
      <c r="D251" s="95"/>
      <c r="E251" s="95"/>
      <c r="F251" s="99"/>
      <c r="G251" s="99"/>
      <c r="H251" s="99"/>
    </row>
    <row r="252" spans="2:10" s="86" customFormat="1" x14ac:dyDescent="0.25">
      <c r="B252" s="95"/>
      <c r="C252" s="100"/>
      <c r="D252" s="95"/>
      <c r="E252" s="95"/>
      <c r="F252" s="99"/>
      <c r="G252" s="99"/>
      <c r="H252" s="99"/>
    </row>
    <row r="253" spans="2:10" s="86" customFormat="1" x14ac:dyDescent="0.25">
      <c r="B253" s="95" t="s">
        <v>2787</v>
      </c>
      <c r="C253" s="98"/>
      <c r="D253" s="88"/>
      <c r="E253" s="88"/>
      <c r="F253" s="89"/>
      <c r="G253" s="89"/>
      <c r="H253" s="89"/>
      <c r="I253" s="88"/>
      <c r="J253" s="88"/>
    </row>
    <row r="254" spans="2:10" s="86" customFormat="1" x14ac:dyDescent="0.25">
      <c r="C254" s="98"/>
      <c r="D254" s="88"/>
      <c r="E254" s="88"/>
      <c r="F254" s="89"/>
      <c r="G254" s="89"/>
      <c r="H254" s="89"/>
      <c r="I254" s="88"/>
      <c r="J254" s="88"/>
    </row>
    <row r="255" spans="2:10" s="86" customFormat="1" x14ac:dyDescent="0.25">
      <c r="B255" s="86" t="s">
        <v>2786</v>
      </c>
      <c r="C255" s="96">
        <v>788527303.70000005</v>
      </c>
      <c r="D255" s="88"/>
      <c r="E255" s="88"/>
      <c r="F255" s="89"/>
      <c r="G255" s="93"/>
      <c r="H255" s="89"/>
      <c r="I255" s="88"/>
      <c r="J255" s="88"/>
    </row>
    <row r="256" spans="2:10" s="86" customFormat="1" x14ac:dyDescent="0.25">
      <c r="C256" s="96"/>
      <c r="D256" s="88"/>
      <c r="E256" s="88"/>
      <c r="F256" s="89"/>
      <c r="G256" s="93"/>
      <c r="H256" s="89"/>
      <c r="I256" s="88"/>
      <c r="J256" s="88"/>
    </row>
    <row r="257" spans="2:10" s="86" customFormat="1" x14ac:dyDescent="0.25">
      <c r="B257" s="86" t="s">
        <v>2785</v>
      </c>
      <c r="C257" s="96">
        <v>669327303.70000005</v>
      </c>
      <c r="D257" s="88"/>
      <c r="E257" s="88"/>
      <c r="F257" s="89"/>
      <c r="G257" s="93"/>
      <c r="H257" s="89"/>
      <c r="I257" s="88"/>
      <c r="J257" s="88"/>
    </row>
    <row r="258" spans="2:10" s="86" customFormat="1" x14ac:dyDescent="0.25">
      <c r="C258" s="96"/>
      <c r="D258" s="88"/>
      <c r="E258" s="88"/>
      <c r="F258" s="89"/>
      <c r="G258" s="93"/>
      <c r="H258" s="89"/>
      <c r="I258" s="88"/>
      <c r="J258" s="88"/>
    </row>
    <row r="259" spans="2:10" s="86" customFormat="1" x14ac:dyDescent="0.25">
      <c r="B259" s="86" t="s">
        <v>2784</v>
      </c>
      <c r="C259" s="96">
        <v>119200000</v>
      </c>
      <c r="D259" s="88"/>
      <c r="E259" s="88"/>
      <c r="F259" s="89"/>
      <c r="G259" s="93"/>
      <c r="H259" s="89"/>
      <c r="I259" s="88"/>
      <c r="J259" s="88"/>
    </row>
    <row r="260" spans="2:10" s="86" customFormat="1" x14ac:dyDescent="0.25">
      <c r="C260" s="96"/>
      <c r="D260" s="88"/>
      <c r="E260" s="88"/>
      <c r="F260" s="89"/>
      <c r="G260" s="93"/>
      <c r="H260" s="89"/>
      <c r="I260" s="88"/>
      <c r="J260" s="88"/>
    </row>
    <row r="261" spans="2:10" s="86" customFormat="1" x14ac:dyDescent="0.25">
      <c r="B261" s="95" t="s">
        <v>2783</v>
      </c>
      <c r="C261" s="94">
        <v>320030263</v>
      </c>
      <c r="D261" s="88"/>
      <c r="E261" s="88"/>
      <c r="F261" s="89"/>
      <c r="G261" s="93"/>
      <c r="H261" s="89"/>
      <c r="I261" s="88"/>
      <c r="J261" s="88"/>
    </row>
    <row r="262" spans="2:10" s="86" customFormat="1" x14ac:dyDescent="0.25">
      <c r="C262" s="96"/>
      <c r="D262" s="88"/>
      <c r="E262" s="88"/>
      <c r="F262" s="89"/>
      <c r="G262" s="93"/>
      <c r="H262" s="89"/>
      <c r="I262" s="88"/>
      <c r="J262" s="88"/>
    </row>
    <row r="263" spans="2:10" s="86" customFormat="1" x14ac:dyDescent="0.25">
      <c r="B263" s="86" t="s">
        <v>2782</v>
      </c>
      <c r="C263" s="96">
        <v>145374263</v>
      </c>
      <c r="D263" s="88"/>
      <c r="E263" s="88"/>
      <c r="F263" s="89"/>
      <c r="G263" s="93"/>
      <c r="H263" s="89"/>
      <c r="I263" s="88"/>
      <c r="J263" s="88"/>
    </row>
    <row r="264" spans="2:10" s="86" customFormat="1" x14ac:dyDescent="0.25">
      <c r="C264" s="96"/>
      <c r="D264" s="88"/>
      <c r="E264" s="88"/>
      <c r="F264" s="89"/>
      <c r="G264" s="93"/>
      <c r="H264" s="89"/>
      <c r="I264" s="88"/>
      <c r="J264" s="88"/>
    </row>
    <row r="265" spans="2:10" s="86" customFormat="1" ht="30" x14ac:dyDescent="0.25">
      <c r="B265" s="97" t="s">
        <v>2781</v>
      </c>
      <c r="C265" s="96">
        <v>174656000</v>
      </c>
      <c r="D265" s="88"/>
      <c r="E265" s="88"/>
      <c r="F265" s="89"/>
      <c r="G265" s="93"/>
      <c r="H265" s="89"/>
      <c r="I265" s="88"/>
      <c r="J265" s="88"/>
    </row>
    <row r="266" spans="2:10" s="86" customFormat="1" x14ac:dyDescent="0.25">
      <c r="C266" s="96"/>
      <c r="D266" s="88"/>
      <c r="E266" s="88"/>
      <c r="F266" s="89"/>
      <c r="G266" s="93"/>
      <c r="H266" s="89"/>
      <c r="I266" s="88"/>
      <c r="J266" s="88"/>
    </row>
    <row r="267" spans="2:10" s="86" customFormat="1" ht="30" x14ac:dyDescent="0.25">
      <c r="B267" s="97" t="s">
        <v>2780</v>
      </c>
      <c r="C267" s="90">
        <v>149989127.66999999</v>
      </c>
      <c r="D267" s="88"/>
      <c r="E267" s="88"/>
      <c r="F267" s="89"/>
      <c r="G267" s="93"/>
      <c r="H267" s="89"/>
      <c r="I267" s="88"/>
      <c r="J267" s="88"/>
    </row>
    <row r="268" spans="2:10" s="86" customFormat="1" x14ac:dyDescent="0.25">
      <c r="C268" s="96"/>
      <c r="D268" s="88"/>
      <c r="E268" s="88"/>
      <c r="F268" s="89"/>
      <c r="G268" s="93"/>
      <c r="H268" s="89"/>
      <c r="I268" s="88"/>
      <c r="J268" s="88"/>
    </row>
    <row r="269" spans="2:10" s="86" customFormat="1" x14ac:dyDescent="0.25">
      <c r="B269" s="95" t="s">
        <v>2779</v>
      </c>
      <c r="C269" s="94">
        <v>295363390.66999996</v>
      </c>
      <c r="D269" s="88"/>
      <c r="E269" s="88"/>
      <c r="F269" s="89"/>
      <c r="G269" s="93"/>
      <c r="H269" s="89"/>
      <c r="I269" s="88"/>
      <c r="J269" s="88"/>
    </row>
    <row r="270" spans="2:10" s="86" customFormat="1" x14ac:dyDescent="0.25">
      <c r="B270" s="92"/>
      <c r="C270" s="91"/>
      <c r="D270" s="88"/>
      <c r="E270" s="88"/>
      <c r="F270" s="89"/>
      <c r="G270" s="89"/>
      <c r="H270" s="89"/>
      <c r="I270" s="88"/>
      <c r="J270" s="88"/>
    </row>
    <row r="271" spans="2:10" s="86" customFormat="1" x14ac:dyDescent="0.25">
      <c r="B271" s="86" t="s">
        <v>2778</v>
      </c>
      <c r="C271" s="90"/>
      <c r="D271" s="88"/>
      <c r="E271" s="88"/>
      <c r="F271" s="89"/>
      <c r="G271" s="89"/>
      <c r="H271" s="88"/>
      <c r="I271" s="88"/>
      <c r="J271" s="88"/>
    </row>
  </sheetData>
  <mergeCells count="12">
    <mergeCell ref="B1:E1"/>
    <mergeCell ref="C3:C7"/>
    <mergeCell ref="D3:D7"/>
    <mergeCell ref="B10:E10"/>
    <mergeCell ref="B11:E11"/>
    <mergeCell ref="D12:D13"/>
    <mergeCell ref="E12:E13"/>
    <mergeCell ref="B145:E145"/>
    <mergeCell ref="B147:F151"/>
    <mergeCell ref="B243:E243"/>
    <mergeCell ref="B138:C138"/>
    <mergeCell ref="C12:C13"/>
  </mergeCells>
  <hyperlinks>
    <hyperlink ref="A1" location="Index!A1" display="Index" xr:uid="{70480A7E-FDEF-48A3-886B-649F3E91DD12}"/>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2F555-4419-4C7F-BBE2-E4E0ADBDB3FC}">
  <dimension ref="A1:CB291"/>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2998</v>
      </c>
      <c r="C1" s="188"/>
      <c r="D1" s="188"/>
      <c r="E1" s="188"/>
    </row>
    <row r="3" spans="1:5" x14ac:dyDescent="0.25">
      <c r="B3" s="1" t="s">
        <v>2997</v>
      </c>
      <c r="C3" s="178"/>
      <c r="D3" s="194"/>
    </row>
    <row r="4" spans="1:5" ht="45" x14ac:dyDescent="0.25">
      <c r="B4" s="159" t="s">
        <v>2996</v>
      </c>
      <c r="C4" s="178"/>
      <c r="D4" s="194"/>
    </row>
    <row r="5" spans="1:5" x14ac:dyDescent="0.25">
      <c r="B5" s="159" t="s">
        <v>131</v>
      </c>
      <c r="C5" s="178"/>
      <c r="D5" s="194"/>
    </row>
    <row r="6" spans="1:5" x14ac:dyDescent="0.25">
      <c r="B6" s="159" t="s">
        <v>2995</v>
      </c>
      <c r="C6" s="178"/>
      <c r="D6" s="194"/>
    </row>
    <row r="7" spans="1:5" x14ac:dyDescent="0.25">
      <c r="B7" s="159" t="s">
        <v>2994</v>
      </c>
      <c r="C7" s="178"/>
      <c r="D7" s="194"/>
    </row>
    <row r="8" spans="1:5" x14ac:dyDescent="0.25">
      <c r="B8" s="156" t="s">
        <v>134</v>
      </c>
      <c r="C8" s="78" t="s">
        <v>135</v>
      </c>
      <c r="D8" s="78" t="s">
        <v>136</v>
      </c>
    </row>
    <row r="9" spans="1:5" x14ac:dyDescent="0.25">
      <c r="C9" s="84"/>
    </row>
    <row r="10" spans="1:5" x14ac:dyDescent="0.25">
      <c r="B10" s="195"/>
      <c r="C10" s="196"/>
      <c r="D10" s="196"/>
      <c r="E10" s="197"/>
    </row>
    <row r="11" spans="1:5" x14ac:dyDescent="0.25">
      <c r="B11" s="198" t="s">
        <v>2631</v>
      </c>
      <c r="C11" s="199"/>
      <c r="D11" s="199"/>
      <c r="E11" s="200"/>
    </row>
    <row r="12" spans="1:5" x14ac:dyDescent="0.25">
      <c r="B12" s="157" t="s">
        <v>2630</v>
      </c>
      <c r="C12" s="202" t="s">
        <v>2629</v>
      </c>
      <c r="D12" s="170" t="s">
        <v>2628</v>
      </c>
      <c r="E12" s="170" t="s">
        <v>2627</v>
      </c>
    </row>
    <row r="13" spans="1:5" x14ac:dyDescent="0.25">
      <c r="B13" s="157" t="s">
        <v>2993</v>
      </c>
      <c r="C13" s="203"/>
      <c r="D13" s="171"/>
      <c r="E13" s="171"/>
    </row>
    <row r="14" spans="1:5" x14ac:dyDescent="0.25">
      <c r="B14" s="157" t="s">
        <v>2992</v>
      </c>
      <c r="C14" s="204"/>
      <c r="D14" s="172"/>
      <c r="E14" s="172"/>
    </row>
    <row r="15" spans="1:5" x14ac:dyDescent="0.25">
      <c r="B15" s="1" t="s">
        <v>2625</v>
      </c>
      <c r="C15" s="77"/>
      <c r="D15" s="76"/>
      <c r="E15" s="76"/>
    </row>
    <row r="16" spans="1:5" x14ac:dyDescent="0.25">
      <c r="B16" s="1" t="s">
        <v>2623</v>
      </c>
      <c r="C16" s="77"/>
      <c r="D16" s="76"/>
      <c r="E16" s="76"/>
    </row>
    <row r="17" spans="2:8" x14ac:dyDescent="0.25">
      <c r="B17" s="1" t="s">
        <v>2622</v>
      </c>
      <c r="C17" s="77"/>
      <c r="D17" s="76" t="s">
        <v>2991</v>
      </c>
      <c r="E17" s="76"/>
    </row>
    <row r="18" spans="2:8" x14ac:dyDescent="0.25">
      <c r="B18" s="6" t="s">
        <v>2621</v>
      </c>
      <c r="C18" s="158"/>
      <c r="D18" s="157"/>
      <c r="E18" s="157"/>
    </row>
    <row r="20" spans="2:8" x14ac:dyDescent="0.25">
      <c r="B20" s="12" t="s">
        <v>148</v>
      </c>
    </row>
    <row r="21" spans="2:8" x14ac:dyDescent="0.25">
      <c r="B21" s="74" t="s">
        <v>137</v>
      </c>
      <c r="C21" s="75" t="s">
        <v>138</v>
      </c>
      <c r="D21" s="74" t="s">
        <v>217</v>
      </c>
      <c r="E21" s="74" t="s">
        <v>140</v>
      </c>
      <c r="F21" s="73" t="s">
        <v>149</v>
      </c>
      <c r="G21" s="73" t="s">
        <v>150</v>
      </c>
      <c r="H21" s="73" t="s">
        <v>151</v>
      </c>
    </row>
    <row r="22" spans="2:8" x14ac:dyDescent="0.25">
      <c r="B22" s="11" t="s">
        <v>793</v>
      </c>
    </row>
    <row r="23" spans="2:8" x14ac:dyDescent="0.25">
      <c r="B23" s="12" t="s">
        <v>24</v>
      </c>
      <c r="C23" s="27" t="s">
        <v>143</v>
      </c>
      <c r="D23" s="12" t="s">
        <v>794</v>
      </c>
      <c r="E23" s="12" t="s">
        <v>2990</v>
      </c>
      <c r="F23" s="17">
        <v>4962038.5190000003</v>
      </c>
      <c r="G23" s="17">
        <v>564.09</v>
      </c>
      <c r="H23" s="17">
        <v>0.26</v>
      </c>
    </row>
    <row r="24" spans="2:8" x14ac:dyDescent="0.25">
      <c r="B24" s="11" t="s">
        <v>155</v>
      </c>
      <c r="C24" s="62"/>
      <c r="D24" s="11"/>
      <c r="E24" s="11"/>
      <c r="F24" s="60"/>
      <c r="G24" s="60">
        <f>SUM(G22:G23)</f>
        <v>564.09</v>
      </c>
      <c r="H24" s="60">
        <f>SUM(H22:H23)</f>
        <v>0.26</v>
      </c>
    </row>
    <row r="25" spans="2:8" x14ac:dyDescent="0.25">
      <c r="B25" s="74" t="s">
        <v>137</v>
      </c>
      <c r="C25" s="75" t="s">
        <v>138</v>
      </c>
      <c r="D25" s="74" t="s">
        <v>217</v>
      </c>
      <c r="E25" s="74" t="s">
        <v>140</v>
      </c>
      <c r="F25" s="73" t="s">
        <v>149</v>
      </c>
      <c r="G25" s="73" t="s">
        <v>150</v>
      </c>
      <c r="H25" s="73" t="s">
        <v>151</v>
      </c>
    </row>
    <row r="26" spans="2:8" x14ac:dyDescent="0.25">
      <c r="B26" s="11" t="s">
        <v>218</v>
      </c>
    </row>
    <row r="27" spans="2:8" x14ac:dyDescent="0.25">
      <c r="B27" s="11" t="s">
        <v>142</v>
      </c>
    </row>
    <row r="28" spans="2:8" x14ac:dyDescent="0.25">
      <c r="B28" s="11" t="s">
        <v>219</v>
      </c>
    </row>
    <row r="29" spans="2:8" x14ac:dyDescent="0.25">
      <c r="B29" s="12" t="s">
        <v>1082</v>
      </c>
      <c r="C29" s="27">
        <v>7.05</v>
      </c>
      <c r="D29" s="12" t="s">
        <v>220</v>
      </c>
      <c r="E29" s="12" t="s">
        <v>1083</v>
      </c>
      <c r="F29" s="17">
        <v>13500000</v>
      </c>
      <c r="G29" s="17">
        <v>13682.13</v>
      </c>
      <c r="H29" s="17">
        <v>6.19</v>
      </c>
    </row>
    <row r="30" spans="2:8" x14ac:dyDescent="0.25">
      <c r="B30" s="12" t="s">
        <v>913</v>
      </c>
      <c r="C30" s="27">
        <v>7.04</v>
      </c>
      <c r="D30" s="12" t="s">
        <v>220</v>
      </c>
      <c r="E30" s="12" t="s">
        <v>914</v>
      </c>
      <c r="F30" s="17">
        <v>12750000</v>
      </c>
      <c r="G30" s="17">
        <v>12864.55</v>
      </c>
      <c r="H30" s="17">
        <v>5.82</v>
      </c>
    </row>
    <row r="31" spans="2:8" x14ac:dyDescent="0.25">
      <c r="B31" s="12" t="s">
        <v>495</v>
      </c>
      <c r="C31" s="27">
        <v>7.05</v>
      </c>
      <c r="D31" s="12" t="s">
        <v>220</v>
      </c>
      <c r="E31" s="12" t="s">
        <v>496</v>
      </c>
      <c r="F31" s="17">
        <v>8374720</v>
      </c>
      <c r="G31" s="17">
        <v>8448.33</v>
      </c>
      <c r="H31" s="17">
        <v>3.82</v>
      </c>
    </row>
    <row r="32" spans="2:8" x14ac:dyDescent="0.25">
      <c r="B32" s="12" t="s">
        <v>1084</v>
      </c>
      <c r="C32" s="27">
        <v>7.06</v>
      </c>
      <c r="D32" s="12" t="s">
        <v>220</v>
      </c>
      <c r="E32" s="12" t="s">
        <v>1085</v>
      </c>
      <c r="F32" s="17">
        <v>6500000</v>
      </c>
      <c r="G32" s="17">
        <v>6534.66</v>
      </c>
      <c r="H32" s="17">
        <v>2.96</v>
      </c>
    </row>
    <row r="33" spans="2:8" x14ac:dyDescent="0.25">
      <c r="B33" s="12" t="s">
        <v>1080</v>
      </c>
      <c r="C33" s="27">
        <v>7.4</v>
      </c>
      <c r="D33" s="12" t="s">
        <v>220</v>
      </c>
      <c r="E33" s="12" t="s">
        <v>1081</v>
      </c>
      <c r="F33" s="17">
        <v>6389600</v>
      </c>
      <c r="G33" s="17">
        <v>6467.88</v>
      </c>
      <c r="H33" s="17">
        <v>2.93</v>
      </c>
    </row>
    <row r="34" spans="2:8" x14ac:dyDescent="0.25">
      <c r="B34" s="12" t="s">
        <v>2989</v>
      </c>
      <c r="C34" s="27">
        <v>7.05</v>
      </c>
      <c r="D34" s="12" t="s">
        <v>220</v>
      </c>
      <c r="E34" s="12" t="s">
        <v>2988</v>
      </c>
      <c r="F34" s="17">
        <v>5000000</v>
      </c>
      <c r="G34" s="17">
        <v>5000.63</v>
      </c>
      <c r="H34" s="17">
        <v>2.2599999999999998</v>
      </c>
    </row>
    <row r="35" spans="2:8" x14ac:dyDescent="0.25">
      <c r="B35" s="12" t="s">
        <v>2987</v>
      </c>
      <c r="C35" s="27">
        <v>6.99</v>
      </c>
      <c r="D35" s="12" t="s">
        <v>220</v>
      </c>
      <c r="E35" s="12" t="s">
        <v>2986</v>
      </c>
      <c r="F35" s="17">
        <v>4793200</v>
      </c>
      <c r="G35" s="17">
        <v>4831.2700000000004</v>
      </c>
      <c r="H35" s="17">
        <v>2.19</v>
      </c>
    </row>
    <row r="36" spans="2:8" x14ac:dyDescent="0.25">
      <c r="B36" s="12" t="s">
        <v>1086</v>
      </c>
      <c r="C36" s="27">
        <v>7.36</v>
      </c>
      <c r="D36" s="12" t="s">
        <v>220</v>
      </c>
      <c r="E36" s="12" t="s">
        <v>1087</v>
      </c>
      <c r="F36" s="17">
        <v>2000000</v>
      </c>
      <c r="G36" s="17">
        <v>2015.08</v>
      </c>
      <c r="H36" s="17">
        <v>0.91</v>
      </c>
    </row>
    <row r="37" spans="2:8" x14ac:dyDescent="0.25">
      <c r="B37" s="12" t="s">
        <v>2985</v>
      </c>
      <c r="C37" s="27">
        <v>7.05</v>
      </c>
      <c r="D37" s="12" t="s">
        <v>220</v>
      </c>
      <c r="E37" s="12" t="s">
        <v>2984</v>
      </c>
      <c r="F37" s="17">
        <v>2000000</v>
      </c>
      <c r="G37" s="17">
        <v>2003.55</v>
      </c>
      <c r="H37" s="17">
        <v>0.91</v>
      </c>
    </row>
    <row r="38" spans="2:8" x14ac:dyDescent="0.25">
      <c r="B38" s="12" t="s">
        <v>925</v>
      </c>
      <c r="C38" s="27">
        <v>7.37</v>
      </c>
      <c r="D38" s="12" t="s">
        <v>220</v>
      </c>
      <c r="E38" s="12" t="s">
        <v>926</v>
      </c>
      <c r="F38" s="17">
        <v>1500000</v>
      </c>
      <c r="G38" s="17">
        <v>1511.3</v>
      </c>
      <c r="H38" s="17">
        <v>0.68</v>
      </c>
    </row>
    <row r="39" spans="2:8" x14ac:dyDescent="0.25">
      <c r="B39" s="12" t="s">
        <v>919</v>
      </c>
      <c r="C39" s="27">
        <v>7.36</v>
      </c>
      <c r="D39" s="12" t="s">
        <v>220</v>
      </c>
      <c r="E39" s="12" t="s">
        <v>920</v>
      </c>
      <c r="F39" s="17">
        <v>1059740</v>
      </c>
      <c r="G39" s="17">
        <v>1070.25</v>
      </c>
      <c r="H39" s="17">
        <v>0.48</v>
      </c>
    </row>
    <row r="40" spans="2:8" x14ac:dyDescent="0.25">
      <c r="B40" s="12" t="s">
        <v>2983</v>
      </c>
      <c r="C40" s="27">
        <v>7.29</v>
      </c>
      <c r="D40" s="12" t="s">
        <v>220</v>
      </c>
      <c r="E40" s="12" t="s">
        <v>2982</v>
      </c>
      <c r="F40" s="17">
        <v>1000000</v>
      </c>
      <c r="G40" s="17">
        <v>997.44</v>
      </c>
      <c r="H40" s="17">
        <v>0.45</v>
      </c>
    </row>
    <row r="41" spans="2:8" x14ac:dyDescent="0.25">
      <c r="B41" s="12" t="s">
        <v>927</v>
      </c>
      <c r="C41" s="27">
        <v>7.38</v>
      </c>
      <c r="D41" s="12" t="s">
        <v>220</v>
      </c>
      <c r="E41" s="12" t="s">
        <v>928</v>
      </c>
      <c r="F41" s="17">
        <v>500000</v>
      </c>
      <c r="G41" s="17">
        <v>509.78</v>
      </c>
      <c r="H41" s="17">
        <v>0.23</v>
      </c>
    </row>
    <row r="42" spans="2:8" x14ac:dyDescent="0.25">
      <c r="B42" s="12" t="s">
        <v>2981</v>
      </c>
      <c r="C42" s="27">
        <v>7.4</v>
      </c>
      <c r="D42" s="12" t="s">
        <v>220</v>
      </c>
      <c r="E42" s="12" t="s">
        <v>2980</v>
      </c>
      <c r="F42" s="17">
        <v>500000</v>
      </c>
      <c r="G42" s="17">
        <v>501.39</v>
      </c>
      <c r="H42" s="17">
        <v>0.23</v>
      </c>
    </row>
    <row r="43" spans="2:8" x14ac:dyDescent="0.25">
      <c r="B43" s="12" t="s">
        <v>497</v>
      </c>
      <c r="C43" s="27">
        <v>7.01</v>
      </c>
      <c r="D43" s="12" t="s">
        <v>220</v>
      </c>
      <c r="E43" s="12" t="s">
        <v>498</v>
      </c>
      <c r="F43" s="17">
        <v>480500</v>
      </c>
      <c r="G43" s="17">
        <v>482.61</v>
      </c>
      <c r="H43" s="17">
        <v>0.22</v>
      </c>
    </row>
    <row r="44" spans="2:8" x14ac:dyDescent="0.25">
      <c r="B44" s="12" t="s">
        <v>1092</v>
      </c>
      <c r="C44" s="27">
        <v>7.4</v>
      </c>
      <c r="D44" s="12" t="s">
        <v>220</v>
      </c>
      <c r="E44" s="12" t="s">
        <v>1093</v>
      </c>
      <c r="F44" s="17">
        <v>450000</v>
      </c>
      <c r="G44" s="17">
        <v>456.97</v>
      </c>
      <c r="H44" s="17">
        <v>0.21</v>
      </c>
    </row>
    <row r="45" spans="2:8" x14ac:dyDescent="0.25">
      <c r="B45" s="12" t="s">
        <v>929</v>
      </c>
      <c r="C45" s="27">
        <v>7.39</v>
      </c>
      <c r="D45" s="12" t="s">
        <v>220</v>
      </c>
      <c r="E45" s="12" t="s">
        <v>930</v>
      </c>
      <c r="F45" s="17">
        <v>400000</v>
      </c>
      <c r="G45" s="17">
        <v>406.95</v>
      </c>
      <c r="H45" s="17">
        <v>0.18</v>
      </c>
    </row>
    <row r="46" spans="2:8" x14ac:dyDescent="0.25">
      <c r="B46" s="12" t="s">
        <v>911</v>
      </c>
      <c r="C46" s="27">
        <v>7.07</v>
      </c>
      <c r="D46" s="12" t="s">
        <v>220</v>
      </c>
      <c r="E46" s="12" t="s">
        <v>912</v>
      </c>
      <c r="F46" s="17">
        <v>255880</v>
      </c>
      <c r="G46" s="17">
        <v>258.99</v>
      </c>
      <c r="H46" s="17">
        <v>0.12</v>
      </c>
    </row>
    <row r="47" spans="2:8" x14ac:dyDescent="0.25">
      <c r="B47" s="12" t="s">
        <v>1094</v>
      </c>
      <c r="C47" s="27">
        <v>7.4</v>
      </c>
      <c r="D47" s="12" t="s">
        <v>220</v>
      </c>
      <c r="E47" s="12" t="s">
        <v>1095</v>
      </c>
      <c r="F47" s="17">
        <v>200000</v>
      </c>
      <c r="G47" s="17">
        <v>200.28</v>
      </c>
      <c r="H47" s="17">
        <v>0.09</v>
      </c>
    </row>
    <row r="48" spans="2:8" x14ac:dyDescent="0.25">
      <c r="B48" s="12" t="s">
        <v>2979</v>
      </c>
      <c r="C48" s="27">
        <v>7.05</v>
      </c>
      <c r="D48" s="12" t="s">
        <v>220</v>
      </c>
      <c r="E48" s="12" t="s">
        <v>2978</v>
      </c>
      <c r="F48" s="17">
        <v>205500</v>
      </c>
      <c r="G48" s="17">
        <v>193.08</v>
      </c>
      <c r="H48" s="17">
        <v>0.09</v>
      </c>
    </row>
    <row r="49" spans="2:8" x14ac:dyDescent="0.25">
      <c r="B49" s="12" t="s">
        <v>931</v>
      </c>
      <c r="C49" s="27">
        <v>7.05</v>
      </c>
      <c r="D49" s="12" t="s">
        <v>220</v>
      </c>
      <c r="E49" s="12" t="s">
        <v>932</v>
      </c>
      <c r="F49" s="17">
        <v>60900</v>
      </c>
      <c r="G49" s="17">
        <v>57.03</v>
      </c>
      <c r="H49" s="17">
        <v>0.03</v>
      </c>
    </row>
    <row r="50" spans="2:8" x14ac:dyDescent="0.25">
      <c r="B50" s="12" t="s">
        <v>1102</v>
      </c>
      <c r="C50" s="27">
        <v>7.4</v>
      </c>
      <c r="D50" s="12" t="s">
        <v>220</v>
      </c>
      <c r="E50" s="12" t="s">
        <v>1103</v>
      </c>
      <c r="F50" s="17">
        <v>50000</v>
      </c>
      <c r="G50" s="17">
        <v>51.08</v>
      </c>
      <c r="H50" s="17">
        <v>0.02</v>
      </c>
    </row>
    <row r="51" spans="2:8" x14ac:dyDescent="0.25">
      <c r="B51" s="12" t="s">
        <v>1110</v>
      </c>
      <c r="C51" s="27">
        <v>7.05</v>
      </c>
      <c r="D51" s="12" t="s">
        <v>220</v>
      </c>
      <c r="E51" s="12" t="s">
        <v>1111</v>
      </c>
      <c r="F51" s="17">
        <v>38500</v>
      </c>
      <c r="G51" s="17">
        <v>36.090000000000003</v>
      </c>
      <c r="H51" s="17">
        <v>0.02</v>
      </c>
    </row>
    <row r="52" spans="2:8" x14ac:dyDescent="0.25">
      <c r="B52" s="12" t="s">
        <v>505</v>
      </c>
      <c r="C52" s="27">
        <v>7.06</v>
      </c>
      <c r="D52" s="12" t="s">
        <v>220</v>
      </c>
      <c r="E52" s="12" t="s">
        <v>506</v>
      </c>
      <c r="F52" s="17">
        <v>25500</v>
      </c>
      <c r="G52" s="17">
        <v>25.7</v>
      </c>
      <c r="H52" s="17">
        <v>0.01</v>
      </c>
    </row>
    <row r="53" spans="2:8" x14ac:dyDescent="0.25">
      <c r="B53" s="12" t="s">
        <v>2977</v>
      </c>
      <c r="C53" s="27">
        <v>7.07</v>
      </c>
      <c r="D53" s="12" t="s">
        <v>220</v>
      </c>
      <c r="E53" s="12" t="s">
        <v>2976</v>
      </c>
      <c r="F53" s="17">
        <v>19000</v>
      </c>
      <c r="G53" s="17">
        <v>18.420000000000002</v>
      </c>
      <c r="H53" s="17">
        <v>0.01</v>
      </c>
    </row>
    <row r="54" spans="2:8" x14ac:dyDescent="0.25">
      <c r="B54" s="12" t="s">
        <v>2975</v>
      </c>
      <c r="C54" s="27">
        <v>7.38</v>
      </c>
      <c r="D54" s="12" t="s">
        <v>220</v>
      </c>
      <c r="E54" s="12" t="s">
        <v>2974</v>
      </c>
      <c r="F54" s="17">
        <v>400</v>
      </c>
      <c r="G54" s="17">
        <v>0.41</v>
      </c>
      <c r="H54" s="17">
        <v>0</v>
      </c>
    </row>
    <row r="55" spans="2:8" x14ac:dyDescent="0.25">
      <c r="B55" s="11" t="s">
        <v>222</v>
      </c>
      <c r="C55" s="62"/>
      <c r="D55" s="11"/>
      <c r="E55" s="11"/>
      <c r="F55" s="60"/>
      <c r="G55" s="60">
        <f>SUM(G25:G54)</f>
        <v>68625.850000000006</v>
      </c>
      <c r="H55" s="60">
        <f>SUM(H25:H54)</f>
        <v>31.060000000000009</v>
      </c>
    </row>
    <row r="56" spans="2:8" x14ac:dyDescent="0.25">
      <c r="B56" s="11" t="s">
        <v>507</v>
      </c>
    </row>
    <row r="57" spans="2:8" x14ac:dyDescent="0.25">
      <c r="B57" s="12" t="s">
        <v>2973</v>
      </c>
      <c r="C57" s="27">
        <v>7.75</v>
      </c>
      <c r="D57" s="12" t="s">
        <v>508</v>
      </c>
      <c r="E57" s="12" t="s">
        <v>2972</v>
      </c>
      <c r="F57" s="17">
        <v>7500</v>
      </c>
      <c r="G57" s="17">
        <v>7474.73</v>
      </c>
      <c r="H57" s="17">
        <v>3.38</v>
      </c>
    </row>
    <row r="58" spans="2:8" x14ac:dyDescent="0.25">
      <c r="B58" s="12" t="s">
        <v>1964</v>
      </c>
      <c r="C58" s="27">
        <v>8.16</v>
      </c>
      <c r="D58" s="12" t="s">
        <v>508</v>
      </c>
      <c r="E58" s="12" t="s">
        <v>1125</v>
      </c>
      <c r="F58" s="17">
        <v>750</v>
      </c>
      <c r="G58" s="17">
        <v>7468.83</v>
      </c>
      <c r="H58" s="17">
        <v>3.38</v>
      </c>
    </row>
    <row r="59" spans="2:8" x14ac:dyDescent="0.25">
      <c r="B59" s="12" t="s">
        <v>2971</v>
      </c>
      <c r="C59" s="27">
        <v>7.76</v>
      </c>
      <c r="D59" s="12" t="s">
        <v>508</v>
      </c>
      <c r="E59" s="12" t="s">
        <v>2970</v>
      </c>
      <c r="F59" s="17">
        <v>750</v>
      </c>
      <c r="G59" s="17">
        <v>7456.29</v>
      </c>
      <c r="H59" s="17">
        <v>3.37</v>
      </c>
    </row>
    <row r="60" spans="2:8" x14ac:dyDescent="0.25">
      <c r="B60" s="12" t="s">
        <v>1660</v>
      </c>
      <c r="C60" s="27">
        <v>7.9</v>
      </c>
      <c r="D60" s="12" t="s">
        <v>508</v>
      </c>
      <c r="E60" s="12" t="s">
        <v>513</v>
      </c>
      <c r="F60" s="17">
        <v>750</v>
      </c>
      <c r="G60" s="17">
        <v>7265.72</v>
      </c>
      <c r="H60" s="17">
        <v>3.29</v>
      </c>
    </row>
    <row r="61" spans="2:8" x14ac:dyDescent="0.25">
      <c r="B61" s="12" t="s">
        <v>2969</v>
      </c>
      <c r="C61" s="27">
        <v>7.6</v>
      </c>
      <c r="D61" s="12" t="s">
        <v>508</v>
      </c>
      <c r="E61" s="12" t="s">
        <v>2968</v>
      </c>
      <c r="F61" s="17">
        <v>5000</v>
      </c>
      <c r="G61" s="17">
        <v>5007.72</v>
      </c>
      <c r="H61" s="17">
        <v>2.27</v>
      </c>
    </row>
    <row r="62" spans="2:8" x14ac:dyDescent="0.25">
      <c r="B62" s="12" t="s">
        <v>935</v>
      </c>
      <c r="C62" s="27">
        <v>7.44</v>
      </c>
      <c r="D62" s="12" t="s">
        <v>508</v>
      </c>
      <c r="E62" s="12" t="s">
        <v>936</v>
      </c>
      <c r="F62" s="17">
        <v>5000</v>
      </c>
      <c r="G62" s="17">
        <v>5001.03</v>
      </c>
      <c r="H62" s="17">
        <v>2.2599999999999998</v>
      </c>
    </row>
    <row r="63" spans="2:8" x14ac:dyDescent="0.25">
      <c r="B63" s="12" t="s">
        <v>2967</v>
      </c>
      <c r="C63" s="27">
        <v>7.69</v>
      </c>
      <c r="D63" s="12" t="s">
        <v>508</v>
      </c>
      <c r="E63" s="12" t="s">
        <v>2966</v>
      </c>
      <c r="F63" s="17">
        <v>5000</v>
      </c>
      <c r="G63" s="17">
        <v>4993.01</v>
      </c>
      <c r="H63" s="17">
        <v>2.2599999999999998</v>
      </c>
    </row>
    <row r="64" spans="2:8" x14ac:dyDescent="0.25">
      <c r="B64" s="12" t="s">
        <v>2965</v>
      </c>
      <c r="C64" s="27">
        <v>7.92</v>
      </c>
      <c r="D64" s="12" t="s">
        <v>508</v>
      </c>
      <c r="E64" s="12" t="s">
        <v>2964</v>
      </c>
      <c r="F64" s="17">
        <v>5000</v>
      </c>
      <c r="G64" s="17">
        <v>4989.0600000000004</v>
      </c>
      <c r="H64" s="17">
        <v>2.2599999999999998</v>
      </c>
    </row>
    <row r="65" spans="2:8" x14ac:dyDescent="0.25">
      <c r="B65" s="12" t="s">
        <v>1121</v>
      </c>
      <c r="C65" s="27">
        <v>7.69</v>
      </c>
      <c r="D65" s="12" t="s">
        <v>508</v>
      </c>
      <c r="E65" s="12" t="s">
        <v>1122</v>
      </c>
      <c r="F65" s="17">
        <v>5000</v>
      </c>
      <c r="G65" s="17">
        <v>4987.97</v>
      </c>
      <c r="H65" s="17">
        <v>2.2599999999999998</v>
      </c>
    </row>
    <row r="66" spans="2:8" x14ac:dyDescent="0.25">
      <c r="B66" s="12" t="s">
        <v>2040</v>
      </c>
      <c r="C66" s="27">
        <v>7.85</v>
      </c>
      <c r="D66" s="12" t="s">
        <v>508</v>
      </c>
      <c r="E66" s="12" t="s">
        <v>1386</v>
      </c>
      <c r="F66" s="17">
        <v>500</v>
      </c>
      <c r="G66" s="17">
        <v>4985.47</v>
      </c>
      <c r="H66" s="17">
        <v>2.2599999999999998</v>
      </c>
    </row>
    <row r="67" spans="2:8" x14ac:dyDescent="0.25">
      <c r="B67" s="12" t="s">
        <v>2963</v>
      </c>
      <c r="C67" s="27">
        <v>7.76</v>
      </c>
      <c r="D67" s="12" t="s">
        <v>508</v>
      </c>
      <c r="E67" s="12" t="s">
        <v>2962</v>
      </c>
      <c r="F67" s="17">
        <v>5000</v>
      </c>
      <c r="G67" s="17">
        <v>4980.7299999999996</v>
      </c>
      <c r="H67" s="17">
        <v>2.25</v>
      </c>
    </row>
    <row r="68" spans="2:8" x14ac:dyDescent="0.25">
      <c r="B68" s="12" t="s">
        <v>2830</v>
      </c>
      <c r="C68" s="27">
        <v>7.83</v>
      </c>
      <c r="D68" s="12" t="s">
        <v>508</v>
      </c>
      <c r="E68" s="12" t="s">
        <v>2829</v>
      </c>
      <c r="F68" s="17">
        <v>500</v>
      </c>
      <c r="G68" s="17">
        <v>4929.05</v>
      </c>
      <c r="H68" s="17">
        <v>2.23</v>
      </c>
    </row>
    <row r="69" spans="2:8" x14ac:dyDescent="0.25">
      <c r="B69" s="12" t="s">
        <v>940</v>
      </c>
      <c r="C69" s="27">
        <v>8.3800000000000008</v>
      </c>
      <c r="D69" s="12" t="s">
        <v>521</v>
      </c>
      <c r="E69" s="12" t="s">
        <v>941</v>
      </c>
      <c r="F69" s="17">
        <v>5000</v>
      </c>
      <c r="G69" s="17">
        <v>4885.6899999999996</v>
      </c>
      <c r="H69" s="17">
        <v>2.21</v>
      </c>
    </row>
    <row r="70" spans="2:8" x14ac:dyDescent="0.25">
      <c r="B70" s="12" t="s">
        <v>2961</v>
      </c>
      <c r="C70" s="27">
        <v>8.1</v>
      </c>
      <c r="D70" s="12" t="s">
        <v>508</v>
      </c>
      <c r="E70" s="12" t="s">
        <v>2960</v>
      </c>
      <c r="F70" s="17">
        <v>450</v>
      </c>
      <c r="G70" s="17">
        <v>4461.99</v>
      </c>
      <c r="H70" s="17">
        <v>2.02</v>
      </c>
    </row>
    <row r="71" spans="2:8" x14ac:dyDescent="0.25">
      <c r="B71" s="12" t="s">
        <v>1662</v>
      </c>
      <c r="C71" s="27">
        <v>7.79</v>
      </c>
      <c r="D71" s="12" t="s">
        <v>508</v>
      </c>
      <c r="E71" s="12" t="s">
        <v>515</v>
      </c>
      <c r="F71" s="17">
        <v>500</v>
      </c>
      <c r="G71" s="17">
        <v>4321.46</v>
      </c>
      <c r="H71" s="17">
        <v>1.96</v>
      </c>
    </row>
    <row r="72" spans="2:8" x14ac:dyDescent="0.25">
      <c r="B72" s="12" t="s">
        <v>1406</v>
      </c>
      <c r="C72" s="27">
        <v>7.75</v>
      </c>
      <c r="D72" s="12" t="s">
        <v>508</v>
      </c>
      <c r="E72" s="12" t="s">
        <v>1407</v>
      </c>
      <c r="F72" s="17">
        <v>4000</v>
      </c>
      <c r="G72" s="17">
        <v>3972.4</v>
      </c>
      <c r="H72" s="17">
        <v>1.8</v>
      </c>
    </row>
    <row r="73" spans="2:8" x14ac:dyDescent="0.25">
      <c r="B73" s="12" t="s">
        <v>2959</v>
      </c>
      <c r="C73" s="27">
        <v>8</v>
      </c>
      <c r="D73" s="12" t="s">
        <v>508</v>
      </c>
      <c r="E73" s="12" t="s">
        <v>2958</v>
      </c>
      <c r="F73" s="17">
        <v>2500</v>
      </c>
      <c r="G73" s="17">
        <v>2507.23</v>
      </c>
      <c r="H73" s="17">
        <v>1.1299999999999999</v>
      </c>
    </row>
    <row r="74" spans="2:8" x14ac:dyDescent="0.25">
      <c r="B74" s="12" t="s">
        <v>2957</v>
      </c>
      <c r="C74" s="27">
        <v>8.15</v>
      </c>
      <c r="D74" s="12" t="s">
        <v>508</v>
      </c>
      <c r="E74" s="12" t="s">
        <v>2956</v>
      </c>
      <c r="F74" s="17">
        <v>2500</v>
      </c>
      <c r="G74" s="17">
        <v>2504.64</v>
      </c>
      <c r="H74" s="17">
        <v>1.1299999999999999</v>
      </c>
    </row>
    <row r="75" spans="2:8" x14ac:dyDescent="0.25">
      <c r="B75" s="12" t="s">
        <v>2955</v>
      </c>
      <c r="C75" s="27">
        <v>7.71</v>
      </c>
      <c r="D75" s="12" t="s">
        <v>508</v>
      </c>
      <c r="E75" s="12" t="s">
        <v>2954</v>
      </c>
      <c r="F75" s="17">
        <v>2500</v>
      </c>
      <c r="G75" s="17">
        <v>2504.25</v>
      </c>
      <c r="H75" s="17">
        <v>1.1299999999999999</v>
      </c>
    </row>
    <row r="76" spans="2:8" x14ac:dyDescent="0.25">
      <c r="B76" s="12" t="s">
        <v>2953</v>
      </c>
      <c r="C76" s="27">
        <v>7.71</v>
      </c>
      <c r="D76" s="12" t="s">
        <v>508</v>
      </c>
      <c r="E76" s="12" t="s">
        <v>2952</v>
      </c>
      <c r="F76" s="17">
        <v>2500</v>
      </c>
      <c r="G76" s="17">
        <v>2504.13</v>
      </c>
      <c r="H76" s="17">
        <v>1.1299999999999999</v>
      </c>
    </row>
    <row r="77" spans="2:8" x14ac:dyDescent="0.25">
      <c r="B77" s="12" t="s">
        <v>2951</v>
      </c>
      <c r="C77" s="27">
        <v>7.65</v>
      </c>
      <c r="D77" s="12" t="s">
        <v>508</v>
      </c>
      <c r="E77" s="12" t="s">
        <v>2950</v>
      </c>
      <c r="F77" s="17">
        <v>2500</v>
      </c>
      <c r="G77" s="17">
        <v>2501.06</v>
      </c>
      <c r="H77" s="17">
        <v>1.1299999999999999</v>
      </c>
    </row>
    <row r="78" spans="2:8" x14ac:dyDescent="0.25">
      <c r="B78" s="12" t="s">
        <v>2949</v>
      </c>
      <c r="C78" s="27">
        <v>7.59</v>
      </c>
      <c r="D78" s="12" t="s">
        <v>508</v>
      </c>
      <c r="E78" s="12" t="s">
        <v>2948</v>
      </c>
      <c r="F78" s="17">
        <v>2500</v>
      </c>
      <c r="G78" s="17">
        <v>2500.19</v>
      </c>
      <c r="H78" s="17">
        <v>1.1299999999999999</v>
      </c>
    </row>
    <row r="79" spans="2:8" x14ac:dyDescent="0.25">
      <c r="B79" s="12" t="s">
        <v>2048</v>
      </c>
      <c r="C79" s="27">
        <v>7.66</v>
      </c>
      <c r="D79" s="12" t="s">
        <v>508</v>
      </c>
      <c r="E79" s="12" t="s">
        <v>1398</v>
      </c>
      <c r="F79" s="17">
        <v>2500</v>
      </c>
      <c r="G79" s="17">
        <v>2499.8000000000002</v>
      </c>
      <c r="H79" s="17">
        <v>1.1299999999999999</v>
      </c>
    </row>
    <row r="80" spans="2:8" x14ac:dyDescent="0.25">
      <c r="B80" s="12" t="s">
        <v>1364</v>
      </c>
      <c r="C80" s="27">
        <v>7.59</v>
      </c>
      <c r="D80" s="12" t="s">
        <v>508</v>
      </c>
      <c r="E80" s="12" t="s">
        <v>1365</v>
      </c>
      <c r="F80" s="17">
        <v>250</v>
      </c>
      <c r="G80" s="17">
        <v>2499.02</v>
      </c>
      <c r="H80" s="17">
        <v>1.1299999999999999</v>
      </c>
    </row>
    <row r="81" spans="2:8" x14ac:dyDescent="0.25">
      <c r="B81" s="12" t="s">
        <v>1961</v>
      </c>
      <c r="C81" s="27">
        <v>8.07</v>
      </c>
      <c r="D81" s="12" t="s">
        <v>508</v>
      </c>
      <c r="E81" s="12" t="s">
        <v>1120</v>
      </c>
      <c r="F81" s="17">
        <v>2500</v>
      </c>
      <c r="G81" s="17">
        <v>2497.9499999999998</v>
      </c>
      <c r="H81" s="17">
        <v>1.1299999999999999</v>
      </c>
    </row>
    <row r="82" spans="2:8" x14ac:dyDescent="0.25">
      <c r="B82" s="12" t="s">
        <v>2947</v>
      </c>
      <c r="C82" s="27">
        <v>7.58</v>
      </c>
      <c r="D82" s="12" t="s">
        <v>508</v>
      </c>
      <c r="E82" s="12" t="s">
        <v>2946</v>
      </c>
      <c r="F82" s="17">
        <v>250</v>
      </c>
      <c r="G82" s="17">
        <v>2496.7199999999998</v>
      </c>
      <c r="H82" s="17">
        <v>1.1299999999999999</v>
      </c>
    </row>
    <row r="83" spans="2:8" x14ac:dyDescent="0.25">
      <c r="B83" s="12" t="s">
        <v>2945</v>
      </c>
      <c r="C83" s="27">
        <v>7.87</v>
      </c>
      <c r="D83" s="12" t="s">
        <v>508</v>
      </c>
      <c r="E83" s="12" t="s">
        <v>2944</v>
      </c>
      <c r="F83" s="17">
        <v>2500</v>
      </c>
      <c r="G83" s="17">
        <v>2495.91</v>
      </c>
      <c r="H83" s="17">
        <v>1.1299999999999999</v>
      </c>
    </row>
    <row r="84" spans="2:8" x14ac:dyDescent="0.25">
      <c r="B84" s="12" t="s">
        <v>1883</v>
      </c>
      <c r="C84" s="27">
        <v>8.16</v>
      </c>
      <c r="D84" s="12" t="s">
        <v>508</v>
      </c>
      <c r="E84" s="12" t="s">
        <v>937</v>
      </c>
      <c r="F84" s="17">
        <v>250</v>
      </c>
      <c r="G84" s="17">
        <v>2493.64</v>
      </c>
      <c r="H84" s="17">
        <v>1.1299999999999999</v>
      </c>
    </row>
    <row r="85" spans="2:8" x14ac:dyDescent="0.25">
      <c r="B85" s="12" t="s">
        <v>1962</v>
      </c>
      <c r="C85" s="27">
        <v>8.0299999999999994</v>
      </c>
      <c r="D85" s="12" t="s">
        <v>508</v>
      </c>
      <c r="E85" s="12" t="s">
        <v>1123</v>
      </c>
      <c r="F85" s="17">
        <v>250</v>
      </c>
      <c r="G85" s="17">
        <v>2493.0300000000002</v>
      </c>
      <c r="H85" s="17">
        <v>1.1299999999999999</v>
      </c>
    </row>
    <row r="86" spans="2:8" x14ac:dyDescent="0.25">
      <c r="B86" s="12" t="s">
        <v>1963</v>
      </c>
      <c r="C86" s="27">
        <v>7.91</v>
      </c>
      <c r="D86" s="12" t="s">
        <v>508</v>
      </c>
      <c r="E86" s="12" t="s">
        <v>1124</v>
      </c>
      <c r="F86" s="17">
        <v>250</v>
      </c>
      <c r="G86" s="17">
        <v>2491.1799999999998</v>
      </c>
      <c r="H86" s="17">
        <v>1.1299999999999999</v>
      </c>
    </row>
    <row r="87" spans="2:8" x14ac:dyDescent="0.25">
      <c r="B87" s="12" t="s">
        <v>2846</v>
      </c>
      <c r="C87" s="27">
        <v>7.76</v>
      </c>
      <c r="D87" s="12" t="s">
        <v>508</v>
      </c>
      <c r="E87" s="12" t="s">
        <v>2845</v>
      </c>
      <c r="F87" s="17">
        <v>250</v>
      </c>
      <c r="G87" s="17">
        <v>2490.8000000000002</v>
      </c>
      <c r="H87" s="17">
        <v>1.1299999999999999</v>
      </c>
    </row>
    <row r="88" spans="2:8" x14ac:dyDescent="0.25">
      <c r="B88" s="12" t="s">
        <v>1403</v>
      </c>
      <c r="C88" s="27">
        <v>7.76</v>
      </c>
      <c r="D88" s="12" t="s">
        <v>508</v>
      </c>
      <c r="E88" s="12" t="s">
        <v>1404</v>
      </c>
      <c r="F88" s="17">
        <v>250</v>
      </c>
      <c r="G88" s="17">
        <v>2488.54</v>
      </c>
      <c r="H88" s="17">
        <v>1.1299999999999999</v>
      </c>
    </row>
    <row r="89" spans="2:8" x14ac:dyDescent="0.25">
      <c r="B89" s="12" t="s">
        <v>2943</v>
      </c>
      <c r="C89" s="27">
        <v>7.76</v>
      </c>
      <c r="D89" s="12" t="s">
        <v>508</v>
      </c>
      <c r="E89" s="12" t="s">
        <v>2942</v>
      </c>
      <c r="F89" s="17">
        <v>250</v>
      </c>
      <c r="G89" s="17">
        <v>2483.2600000000002</v>
      </c>
      <c r="H89" s="17">
        <v>1.1200000000000001</v>
      </c>
    </row>
    <row r="90" spans="2:8" x14ac:dyDescent="0.25">
      <c r="B90" s="12" t="s">
        <v>2941</v>
      </c>
      <c r="C90" s="27">
        <v>7.79</v>
      </c>
      <c r="D90" s="12" t="s">
        <v>508</v>
      </c>
      <c r="E90" s="12" t="s">
        <v>2940</v>
      </c>
      <c r="F90" s="17">
        <v>250</v>
      </c>
      <c r="G90" s="17">
        <v>2154.9499999999998</v>
      </c>
      <c r="H90" s="17">
        <v>0.98</v>
      </c>
    </row>
    <row r="91" spans="2:8" x14ac:dyDescent="0.25">
      <c r="B91" s="12" t="s">
        <v>1362</v>
      </c>
      <c r="C91" s="27">
        <v>7.75</v>
      </c>
      <c r="D91" s="12" t="s">
        <v>508</v>
      </c>
      <c r="E91" s="12" t="s">
        <v>1363</v>
      </c>
      <c r="F91" s="17">
        <v>2000</v>
      </c>
      <c r="G91" s="17">
        <v>1994.02</v>
      </c>
      <c r="H91" s="17">
        <v>0.9</v>
      </c>
    </row>
    <row r="92" spans="2:8" x14ac:dyDescent="0.25">
      <c r="B92" s="12" t="s">
        <v>2939</v>
      </c>
      <c r="C92" s="27">
        <v>7.86</v>
      </c>
      <c r="D92" s="12" t="s">
        <v>508</v>
      </c>
      <c r="E92" s="12" t="s">
        <v>2938</v>
      </c>
      <c r="F92" s="17">
        <v>200</v>
      </c>
      <c r="G92" s="17">
        <v>1990.96</v>
      </c>
      <c r="H92" s="17">
        <v>0.9</v>
      </c>
    </row>
    <row r="93" spans="2:8" x14ac:dyDescent="0.25">
      <c r="B93" s="12" t="s">
        <v>2937</v>
      </c>
      <c r="C93" s="27">
        <v>7.67</v>
      </c>
      <c r="D93" s="12" t="s">
        <v>508</v>
      </c>
      <c r="E93" s="12" t="s">
        <v>2936</v>
      </c>
      <c r="F93" s="17">
        <v>50</v>
      </c>
      <c r="G93" s="17">
        <v>498.26</v>
      </c>
      <c r="H93" s="17">
        <v>0.23</v>
      </c>
    </row>
    <row r="94" spans="2:8" x14ac:dyDescent="0.25">
      <c r="B94" s="12" t="s">
        <v>2935</v>
      </c>
      <c r="C94" s="27">
        <v>7.99</v>
      </c>
      <c r="D94" s="12" t="s">
        <v>508</v>
      </c>
      <c r="E94" s="12" t="s">
        <v>2934</v>
      </c>
      <c r="F94" s="17">
        <v>50</v>
      </c>
      <c r="G94" s="17">
        <v>493.34</v>
      </c>
      <c r="H94" s="17">
        <v>0.22</v>
      </c>
    </row>
    <row r="95" spans="2:8" x14ac:dyDescent="0.25">
      <c r="B95" s="12" t="s">
        <v>2933</v>
      </c>
      <c r="C95" s="27">
        <v>7.47</v>
      </c>
      <c r="D95" s="12" t="s">
        <v>508</v>
      </c>
      <c r="E95" s="12" t="s">
        <v>2932</v>
      </c>
      <c r="F95" s="17">
        <v>3</v>
      </c>
      <c r="G95" s="17">
        <v>30.94</v>
      </c>
      <c r="H95" s="17">
        <v>0.01</v>
      </c>
    </row>
    <row r="96" spans="2:8" x14ac:dyDescent="0.25">
      <c r="B96" s="11" t="s">
        <v>525</v>
      </c>
      <c r="C96" s="62"/>
      <c r="D96" s="11"/>
      <c r="E96" s="11"/>
      <c r="F96" s="60"/>
      <c r="G96" s="60">
        <f>SUM(G56:G95)</f>
        <v>136794.97</v>
      </c>
      <c r="H96" s="60">
        <f>SUM(H56:H95)</f>
        <v>61.900000000000013</v>
      </c>
    </row>
    <row r="97" spans="2:8" x14ac:dyDescent="0.25">
      <c r="B97" s="11" t="s">
        <v>223</v>
      </c>
    </row>
    <row r="98" spans="2:8" x14ac:dyDescent="0.25">
      <c r="B98" s="12" t="s">
        <v>2816</v>
      </c>
      <c r="C98" s="27">
        <v>7.79</v>
      </c>
      <c r="D98" s="12" t="s">
        <v>225</v>
      </c>
      <c r="E98" s="12" t="s">
        <v>2815</v>
      </c>
      <c r="F98" s="17">
        <v>1000</v>
      </c>
      <c r="G98" s="17">
        <v>4980.87</v>
      </c>
      <c r="H98" s="17">
        <v>2.25</v>
      </c>
    </row>
    <row r="99" spans="2:8" x14ac:dyDescent="0.25">
      <c r="B99" s="12" t="s">
        <v>1884</v>
      </c>
      <c r="C99" s="27">
        <v>7.56</v>
      </c>
      <c r="D99" s="12" t="s">
        <v>225</v>
      </c>
      <c r="E99" s="12" t="s">
        <v>942</v>
      </c>
      <c r="F99" s="17">
        <v>500</v>
      </c>
      <c r="G99" s="17">
        <v>2367.13</v>
      </c>
      <c r="H99" s="17">
        <v>1.07</v>
      </c>
    </row>
    <row r="100" spans="2:8" x14ac:dyDescent="0.25">
      <c r="B100" s="11" t="s">
        <v>229</v>
      </c>
      <c r="C100" s="62"/>
      <c r="D100" s="11"/>
      <c r="E100" s="11"/>
      <c r="F100" s="60"/>
      <c r="G100" s="60">
        <f>SUM(G97:G99)</f>
        <v>7348</v>
      </c>
      <c r="H100" s="60">
        <f>SUM(H97:H99)</f>
        <v>3.3200000000000003</v>
      </c>
    </row>
    <row r="101" spans="2:8" x14ac:dyDescent="0.25">
      <c r="B101" s="11" t="s">
        <v>2511</v>
      </c>
    </row>
    <row r="102" spans="2:8" x14ac:dyDescent="0.25">
      <c r="B102" s="12" t="s">
        <v>2510</v>
      </c>
      <c r="C102" s="27" t="s">
        <v>143</v>
      </c>
      <c r="E102" s="12" t="s">
        <v>2509</v>
      </c>
      <c r="F102" s="17">
        <v>5587.0209999999997</v>
      </c>
      <c r="G102" s="17">
        <v>572.71</v>
      </c>
      <c r="H102" s="17">
        <v>0.26</v>
      </c>
    </row>
    <row r="103" spans="2:8" x14ac:dyDescent="0.25">
      <c r="B103" s="11" t="s">
        <v>2508</v>
      </c>
      <c r="C103" s="62"/>
      <c r="D103" s="11"/>
      <c r="E103" s="11"/>
      <c r="F103" s="60"/>
      <c r="G103" s="60">
        <f>SUM(G101:G102)</f>
        <v>572.71</v>
      </c>
      <c r="H103" s="60">
        <f>SUM(H101:H102)</f>
        <v>0.26</v>
      </c>
    </row>
    <row r="104" spans="2:8" x14ac:dyDescent="0.25">
      <c r="B104" s="11" t="s">
        <v>230</v>
      </c>
      <c r="C104" s="62"/>
      <c r="D104" s="11"/>
      <c r="E104" s="11"/>
      <c r="F104" s="60"/>
      <c r="G104" s="60">
        <v>1648.45</v>
      </c>
      <c r="H104" s="60">
        <v>0.75</v>
      </c>
    </row>
    <row r="105" spans="2:8" x14ac:dyDescent="0.25">
      <c r="B105" s="11" t="s">
        <v>157</v>
      </c>
      <c r="C105" s="62"/>
      <c r="D105" s="11"/>
      <c r="E105" s="11"/>
      <c r="F105" s="60"/>
      <c r="G105" s="60">
        <v>215554.07</v>
      </c>
      <c r="H105" s="60">
        <v>97.55</v>
      </c>
    </row>
    <row r="106" spans="2:8" x14ac:dyDescent="0.25">
      <c r="B106" s="11" t="s">
        <v>231</v>
      </c>
      <c r="C106" s="62"/>
      <c r="D106" s="11"/>
      <c r="E106" s="11"/>
      <c r="F106" s="60"/>
      <c r="G106" s="60">
        <v>5453.6809007700185</v>
      </c>
      <c r="H106" s="60">
        <v>2.4500000000000028</v>
      </c>
    </row>
    <row r="107" spans="2:8" x14ac:dyDescent="0.25">
      <c r="B107" s="11" t="s">
        <v>159</v>
      </c>
      <c r="C107" s="62"/>
      <c r="D107" s="11"/>
      <c r="E107" s="11"/>
      <c r="F107" s="60"/>
      <c r="G107" s="60">
        <v>221007.75090077001</v>
      </c>
      <c r="H107" s="60">
        <v>100</v>
      </c>
    </row>
    <row r="108" spans="2:8" x14ac:dyDescent="0.25">
      <c r="B108" s="12" t="s">
        <v>160</v>
      </c>
    </row>
    <row r="109" spans="2:8" x14ac:dyDescent="0.25">
      <c r="B109" s="12" t="s">
        <v>161</v>
      </c>
    </row>
    <row r="110" spans="2:8" x14ac:dyDescent="0.25">
      <c r="B110" s="12" t="s">
        <v>162</v>
      </c>
      <c r="C110" s="27" t="s">
        <v>2507</v>
      </c>
    </row>
    <row r="111" spans="2:8" x14ac:dyDescent="0.25">
      <c r="B111" s="11"/>
    </row>
    <row r="112" spans="2:8" ht="30" x14ac:dyDescent="0.25">
      <c r="B112" s="72" t="s">
        <v>164</v>
      </c>
      <c r="C112" s="27" t="s">
        <v>165</v>
      </c>
    </row>
    <row r="113" spans="2:3" x14ac:dyDescent="0.25">
      <c r="B113" s="11"/>
    </row>
    <row r="114" spans="2:3" x14ac:dyDescent="0.25">
      <c r="B114" s="11" t="s">
        <v>166</v>
      </c>
      <c r="C114" s="27" t="s">
        <v>165</v>
      </c>
    </row>
    <row r="115" spans="2:3" x14ac:dyDescent="0.25">
      <c r="B115" s="11" t="s">
        <v>168</v>
      </c>
      <c r="C115" s="27" t="s">
        <v>169</v>
      </c>
    </row>
    <row r="116" spans="2:3" x14ac:dyDescent="0.25">
      <c r="B116" s="11" t="s">
        <v>2931</v>
      </c>
      <c r="C116" s="62"/>
    </row>
    <row r="117" spans="2:3" x14ac:dyDescent="0.25">
      <c r="B117" s="11" t="s">
        <v>2930</v>
      </c>
      <c r="C117" s="62"/>
    </row>
    <row r="118" spans="2:3" x14ac:dyDescent="0.25">
      <c r="B118" s="11" t="s">
        <v>2929</v>
      </c>
      <c r="C118" s="62"/>
    </row>
    <row r="119" spans="2:3" x14ac:dyDescent="0.25">
      <c r="B119" s="11" t="s">
        <v>2928</v>
      </c>
      <c r="C119" s="62"/>
    </row>
    <row r="120" spans="2:3" x14ac:dyDescent="0.25">
      <c r="B120" s="11" t="s">
        <v>2927</v>
      </c>
      <c r="C120" s="62"/>
    </row>
    <row r="121" spans="2:3" x14ac:dyDescent="0.25">
      <c r="B121" s="11" t="s">
        <v>2926</v>
      </c>
      <c r="C121" s="62"/>
    </row>
    <row r="122" spans="2:3" x14ac:dyDescent="0.25">
      <c r="B122" s="11" t="s">
        <v>2925</v>
      </c>
      <c r="C122" s="62"/>
    </row>
    <row r="123" spans="2:3" x14ac:dyDescent="0.25">
      <c r="B123" s="11" t="s">
        <v>2924</v>
      </c>
      <c r="C123" s="62"/>
    </row>
    <row r="124" spans="2:3" x14ac:dyDescent="0.25">
      <c r="B124" s="11" t="s">
        <v>2923</v>
      </c>
      <c r="C124" s="62"/>
    </row>
    <row r="125" spans="2:3" x14ac:dyDescent="0.25">
      <c r="B125" s="11" t="s">
        <v>2922</v>
      </c>
      <c r="C125" s="62"/>
    </row>
    <row r="126" spans="2:3" x14ac:dyDescent="0.25">
      <c r="B126" s="11" t="s">
        <v>2921</v>
      </c>
      <c r="C126" s="62"/>
    </row>
    <row r="127" spans="2:3" x14ac:dyDescent="0.25">
      <c r="B127" s="11" t="s">
        <v>2920</v>
      </c>
      <c r="C127" s="62"/>
    </row>
    <row r="128" spans="2:3" x14ac:dyDescent="0.25">
      <c r="B128" s="11" t="s">
        <v>2919</v>
      </c>
      <c r="C128" s="62"/>
    </row>
    <row r="129" spans="2:4" x14ac:dyDescent="0.25">
      <c r="B129" s="12" t="s">
        <v>174</v>
      </c>
    </row>
    <row r="131" spans="2:4" x14ac:dyDescent="0.25">
      <c r="B131" s="156"/>
      <c r="C131" s="2" t="s">
        <v>2496</v>
      </c>
    </row>
    <row r="132" spans="2:4" x14ac:dyDescent="0.25">
      <c r="B132" s="156" t="s">
        <v>2495</v>
      </c>
      <c r="C132" s="3" t="s">
        <v>30</v>
      </c>
    </row>
    <row r="133" spans="2:4" x14ac:dyDescent="0.25">
      <c r="B133" s="156" t="s">
        <v>2494</v>
      </c>
      <c r="C133" s="2"/>
    </row>
    <row r="134" spans="2:4" x14ac:dyDescent="0.25">
      <c r="B134" s="156"/>
      <c r="C134" s="2"/>
    </row>
    <row r="135" spans="2:4" x14ac:dyDescent="0.25">
      <c r="B135" s="156" t="s">
        <v>2493</v>
      </c>
      <c r="C135" s="70">
        <v>7.6300000000000007E-2</v>
      </c>
    </row>
    <row r="136" spans="2:4" x14ac:dyDescent="0.25">
      <c r="B136" s="156"/>
      <c r="C136" s="2"/>
    </row>
    <row r="137" spans="2:4" x14ac:dyDescent="0.25">
      <c r="B137" s="156" t="s">
        <v>2492</v>
      </c>
      <c r="C137" s="2" t="s">
        <v>2918</v>
      </c>
    </row>
    <row r="138" spans="2:4" x14ac:dyDescent="0.25">
      <c r="B138" s="156" t="s">
        <v>2491</v>
      </c>
      <c r="C138" s="2" t="s">
        <v>2917</v>
      </c>
    </row>
    <row r="139" spans="2:4" x14ac:dyDescent="0.25">
      <c r="B139" s="156"/>
      <c r="C139" s="2"/>
    </row>
    <row r="140" spans="2:4" x14ac:dyDescent="0.25">
      <c r="B140" s="156" t="s">
        <v>2489</v>
      </c>
      <c r="C140" s="2" t="s">
        <v>163</v>
      </c>
    </row>
    <row r="141" spans="2:4" x14ac:dyDescent="0.25">
      <c r="B141" s="187" t="s">
        <v>2488</v>
      </c>
      <c r="C141" s="187"/>
    </row>
    <row r="143" spans="2:4" x14ac:dyDescent="0.25">
      <c r="B143" s="156" t="s">
        <v>175</v>
      </c>
      <c r="C143" s="2"/>
      <c r="D143" s="156"/>
    </row>
    <row r="144" spans="2:4" ht="30" x14ac:dyDescent="0.25">
      <c r="B144" s="4" t="s">
        <v>176</v>
      </c>
      <c r="C144" s="3" t="s">
        <v>177</v>
      </c>
      <c r="D144" s="4" t="s">
        <v>178</v>
      </c>
    </row>
    <row r="145" spans="2:8" x14ac:dyDescent="0.25">
      <c r="B145" s="156" t="s">
        <v>1208</v>
      </c>
      <c r="C145" s="122">
        <v>5</v>
      </c>
      <c r="D145" s="115">
        <v>3.38</v>
      </c>
    </row>
    <row r="147" spans="2:8" s="86" customFormat="1" x14ac:dyDescent="0.25">
      <c r="B147" s="186" t="s">
        <v>2916</v>
      </c>
      <c r="C147" s="186"/>
      <c r="D147" s="186"/>
      <c r="E147" s="186"/>
      <c r="F147" s="186"/>
      <c r="G147" s="87"/>
      <c r="H147" s="87"/>
    </row>
    <row r="148" spans="2:8" s="86" customFormat="1" x14ac:dyDescent="0.25">
      <c r="F148" s="87"/>
      <c r="G148" s="87"/>
      <c r="H148" s="87"/>
    </row>
    <row r="149" spans="2:8" s="86" customFormat="1" x14ac:dyDescent="0.25">
      <c r="B149" s="186" t="s">
        <v>2669</v>
      </c>
      <c r="C149" s="186"/>
      <c r="D149" s="186"/>
      <c r="E149" s="186"/>
      <c r="F149" s="186"/>
      <c r="G149" s="87"/>
      <c r="H149" s="87"/>
    </row>
    <row r="150" spans="2:8" s="86" customFormat="1" x14ac:dyDescent="0.25">
      <c r="B150" s="186"/>
      <c r="C150" s="186"/>
      <c r="D150" s="186"/>
      <c r="E150" s="186"/>
      <c r="F150" s="186"/>
      <c r="G150" s="87"/>
      <c r="H150" s="87"/>
    </row>
    <row r="151" spans="2:8" s="86" customFormat="1" x14ac:dyDescent="0.25">
      <c r="B151" s="186"/>
      <c r="C151" s="186"/>
      <c r="D151" s="186"/>
      <c r="E151" s="186"/>
      <c r="F151" s="186"/>
      <c r="G151" s="87"/>
      <c r="H151" s="87"/>
    </row>
    <row r="152" spans="2:8" s="86" customFormat="1" x14ac:dyDescent="0.25">
      <c r="B152" s="186"/>
      <c r="C152" s="186"/>
      <c r="D152" s="186"/>
      <c r="E152" s="186"/>
      <c r="F152" s="186"/>
      <c r="G152" s="87"/>
      <c r="H152" s="87"/>
    </row>
    <row r="153" spans="2:8" s="86" customFormat="1" x14ac:dyDescent="0.25">
      <c r="B153" s="186"/>
      <c r="C153" s="186"/>
      <c r="D153" s="186"/>
      <c r="E153" s="186"/>
      <c r="F153" s="186"/>
      <c r="G153" s="87"/>
      <c r="H153" s="87"/>
    </row>
    <row r="154" spans="2:8" s="86" customFormat="1" x14ac:dyDescent="0.25">
      <c r="F154" s="87"/>
      <c r="G154" s="87"/>
      <c r="H154" s="87"/>
    </row>
    <row r="155" spans="2:8" s="86" customFormat="1" x14ac:dyDescent="0.25">
      <c r="B155" s="192" t="s">
        <v>2668</v>
      </c>
      <c r="C155" s="192"/>
      <c r="D155" s="192"/>
      <c r="E155" s="192"/>
      <c r="F155" s="192"/>
      <c r="G155" s="87"/>
      <c r="H155" s="87"/>
    </row>
    <row r="157" spans="2:8" x14ac:dyDescent="0.25">
      <c r="B157" s="6" t="s">
        <v>179</v>
      </c>
      <c r="C157" s="14">
        <v>45443</v>
      </c>
      <c r="D157" s="156"/>
      <c r="E157" s="63"/>
      <c r="F157" s="69"/>
    </row>
    <row r="158" spans="2:8" x14ac:dyDescent="0.25">
      <c r="B158" s="6" t="s">
        <v>180</v>
      </c>
      <c r="C158" s="7" t="s">
        <v>181</v>
      </c>
      <c r="D158" s="6" t="s">
        <v>182</v>
      </c>
      <c r="E158" s="64" t="s">
        <v>183</v>
      </c>
      <c r="F158" s="61" t="s">
        <v>184</v>
      </c>
      <c r="G158" s="60"/>
    </row>
    <row r="159" spans="2:8" x14ac:dyDescent="0.25">
      <c r="B159" s="67" t="s">
        <v>165</v>
      </c>
      <c r="C159" s="68" t="s">
        <v>165</v>
      </c>
      <c r="D159" s="67" t="s">
        <v>165</v>
      </c>
      <c r="E159" s="66" t="s">
        <v>165</v>
      </c>
      <c r="F159" s="65" t="s">
        <v>165</v>
      </c>
    </row>
    <row r="162" spans="2:4" x14ac:dyDescent="0.25">
      <c r="B162" s="11" t="s">
        <v>185</v>
      </c>
    </row>
    <row r="163" spans="2:4" x14ac:dyDescent="0.25">
      <c r="B163" s="11"/>
    </row>
    <row r="164" spans="2:4" x14ac:dyDescent="0.25">
      <c r="B164" s="11" t="s">
        <v>186</v>
      </c>
    </row>
    <row r="165" spans="2:4" x14ac:dyDescent="0.25">
      <c r="B165" s="6" t="s">
        <v>187</v>
      </c>
      <c r="C165" s="7" t="s">
        <v>188</v>
      </c>
      <c r="D165" s="11"/>
    </row>
    <row r="166" spans="2:4" x14ac:dyDescent="0.25">
      <c r="B166" s="156" t="s">
        <v>165</v>
      </c>
      <c r="C166" s="2" t="s">
        <v>165</v>
      </c>
    </row>
    <row r="168" spans="2:4" x14ac:dyDescent="0.25">
      <c r="B168" s="6" t="s">
        <v>189</v>
      </c>
      <c r="C168" s="7" t="s">
        <v>188</v>
      </c>
    </row>
    <row r="169" spans="2:4" x14ac:dyDescent="0.25">
      <c r="B169" s="156" t="s">
        <v>165</v>
      </c>
      <c r="C169" s="2" t="s">
        <v>165</v>
      </c>
    </row>
    <row r="171" spans="2:4" x14ac:dyDescent="0.25">
      <c r="B171" s="6" t="s">
        <v>165</v>
      </c>
      <c r="C171" s="7" t="s">
        <v>165</v>
      </c>
    </row>
    <row r="172" spans="2:4" x14ac:dyDescent="0.25">
      <c r="B172" s="156" t="s">
        <v>165</v>
      </c>
      <c r="C172" s="2" t="s">
        <v>165</v>
      </c>
    </row>
    <row r="174" spans="2:4" x14ac:dyDescent="0.25">
      <c r="B174" s="64" t="s">
        <v>190</v>
      </c>
      <c r="C174" s="7" t="s">
        <v>191</v>
      </c>
    </row>
    <row r="175" spans="2:4" x14ac:dyDescent="0.25">
      <c r="B175" s="63" t="s">
        <v>165</v>
      </c>
      <c r="C175" s="2" t="s">
        <v>165</v>
      </c>
    </row>
    <row r="177" spans="2:7" x14ac:dyDescent="0.25">
      <c r="B177" s="6" t="s">
        <v>192</v>
      </c>
      <c r="C177" s="7" t="s">
        <v>165</v>
      </c>
    </row>
    <row r="179" spans="2:7" x14ac:dyDescent="0.25">
      <c r="B179" s="6" t="s">
        <v>193</v>
      </c>
      <c r="C179" s="14">
        <v>45443</v>
      </c>
      <c r="D179" s="156"/>
      <c r="E179" s="63"/>
      <c r="F179" s="69"/>
    </row>
    <row r="180" spans="2:7" x14ac:dyDescent="0.25">
      <c r="B180" s="6" t="s">
        <v>180</v>
      </c>
      <c r="C180" s="7" t="s">
        <v>181</v>
      </c>
      <c r="D180" s="6" t="s">
        <v>182</v>
      </c>
      <c r="E180" s="64" t="s">
        <v>183</v>
      </c>
      <c r="F180" s="61" t="s">
        <v>184</v>
      </c>
      <c r="G180" s="60"/>
    </row>
    <row r="181" spans="2:7" x14ac:dyDescent="0.25">
      <c r="B181" s="67" t="s">
        <v>165</v>
      </c>
      <c r="C181" s="68" t="s">
        <v>165</v>
      </c>
      <c r="D181" s="67" t="s">
        <v>165</v>
      </c>
      <c r="E181" s="66" t="s">
        <v>165</v>
      </c>
      <c r="F181" s="65" t="s">
        <v>165</v>
      </c>
    </row>
    <row r="182" spans="2:7" x14ac:dyDescent="0.25">
      <c r="B182" s="11" t="s">
        <v>185</v>
      </c>
    </row>
    <row r="183" spans="2:7" x14ac:dyDescent="0.25">
      <c r="B183" s="11"/>
    </row>
    <row r="184" spans="2:7" x14ac:dyDescent="0.25">
      <c r="B184" s="11" t="s">
        <v>186</v>
      </c>
    </row>
    <row r="185" spans="2:7" x14ac:dyDescent="0.25">
      <c r="B185" s="6" t="s">
        <v>187</v>
      </c>
      <c r="C185" s="7" t="s">
        <v>188</v>
      </c>
      <c r="D185" s="11"/>
    </row>
    <row r="186" spans="2:7" x14ac:dyDescent="0.25">
      <c r="B186" s="156" t="s">
        <v>165</v>
      </c>
      <c r="C186" s="2" t="s">
        <v>165</v>
      </c>
    </row>
    <row r="188" spans="2:7" x14ac:dyDescent="0.25">
      <c r="B188" s="6" t="s">
        <v>189</v>
      </c>
      <c r="C188" s="7" t="s">
        <v>188</v>
      </c>
    </row>
    <row r="189" spans="2:7" x14ac:dyDescent="0.25">
      <c r="B189" s="156" t="s">
        <v>165</v>
      </c>
      <c r="C189" s="2" t="s">
        <v>165</v>
      </c>
    </row>
    <row r="191" spans="2:7" x14ac:dyDescent="0.25">
      <c r="B191" s="6" t="s">
        <v>165</v>
      </c>
      <c r="C191" s="7" t="s">
        <v>165</v>
      </c>
    </row>
    <row r="192" spans="2:7" x14ac:dyDescent="0.25">
      <c r="B192" s="156" t="s">
        <v>165</v>
      </c>
      <c r="C192" s="2" t="s">
        <v>165</v>
      </c>
    </row>
    <row r="194" spans="2:80" x14ac:dyDescent="0.25">
      <c r="B194" s="64" t="s">
        <v>190</v>
      </c>
      <c r="C194" s="7" t="s">
        <v>191</v>
      </c>
    </row>
    <row r="195" spans="2:80" x14ac:dyDescent="0.25">
      <c r="B195" s="63" t="s">
        <v>165</v>
      </c>
      <c r="C195" s="2" t="s">
        <v>165</v>
      </c>
    </row>
    <row r="197" spans="2:80" x14ac:dyDescent="0.25">
      <c r="B197" s="6" t="s">
        <v>192</v>
      </c>
      <c r="C197" s="7" t="s">
        <v>165</v>
      </c>
    </row>
    <row r="200" spans="2:80" x14ac:dyDescent="0.25">
      <c r="B200" s="11" t="s">
        <v>194</v>
      </c>
    </row>
    <row r="202" spans="2:80" x14ac:dyDescent="0.25">
      <c r="B202" s="6" t="s">
        <v>180</v>
      </c>
      <c r="C202" s="7" t="s">
        <v>195</v>
      </c>
      <c r="D202" s="6" t="s">
        <v>196</v>
      </c>
      <c r="E202" s="6" t="s">
        <v>197</v>
      </c>
      <c r="F202" s="60"/>
    </row>
    <row r="203" spans="2:80" x14ac:dyDescent="0.25">
      <c r="B203" s="156" t="s">
        <v>165</v>
      </c>
      <c r="C203" s="2" t="s">
        <v>165</v>
      </c>
      <c r="D203" s="156" t="s">
        <v>165</v>
      </c>
      <c r="E203" s="156" t="s">
        <v>165</v>
      </c>
    </row>
    <row r="206" spans="2:80" x14ac:dyDescent="0.25">
      <c r="B206" s="11" t="s">
        <v>198</v>
      </c>
      <c r="C206" s="62" t="s">
        <v>165</v>
      </c>
      <c r="D206" s="11"/>
      <c r="E206" s="11"/>
      <c r="F206" s="60"/>
      <c r="G206" s="60"/>
      <c r="H206" s="60"/>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row>
    <row r="208" spans="2:80" x14ac:dyDescent="0.25">
      <c r="B208" s="11" t="s">
        <v>199</v>
      </c>
    </row>
    <row r="210" spans="2:7" x14ac:dyDescent="0.25">
      <c r="B210" s="6" t="s">
        <v>200</v>
      </c>
      <c r="C210" s="7" t="s">
        <v>188</v>
      </c>
      <c r="D210" s="11"/>
    </row>
    <row r="211" spans="2:7" x14ac:dyDescent="0.25">
      <c r="B211" s="156" t="s">
        <v>165</v>
      </c>
      <c r="C211" s="2" t="s">
        <v>165</v>
      </c>
    </row>
    <row r="214" spans="2:7" x14ac:dyDescent="0.25">
      <c r="B214" s="6" t="s">
        <v>201</v>
      </c>
      <c r="C214" s="7" t="s">
        <v>202</v>
      </c>
      <c r="D214" s="11"/>
    </row>
    <row r="215" spans="2:7" x14ac:dyDescent="0.25">
      <c r="B215" s="156" t="s">
        <v>165</v>
      </c>
      <c r="C215" s="2" t="s">
        <v>165</v>
      </c>
    </row>
    <row r="218" spans="2:7" x14ac:dyDescent="0.25">
      <c r="B218" s="11" t="s">
        <v>203</v>
      </c>
    </row>
    <row r="221" spans="2:7" x14ac:dyDescent="0.25">
      <c r="B221" s="11" t="s">
        <v>204</v>
      </c>
    </row>
    <row r="223" spans="2:7" x14ac:dyDescent="0.25">
      <c r="B223" s="6" t="s">
        <v>180</v>
      </c>
      <c r="C223" s="7" t="s">
        <v>205</v>
      </c>
      <c r="D223" s="6" t="s">
        <v>195</v>
      </c>
      <c r="E223" s="6" t="s">
        <v>196</v>
      </c>
      <c r="F223" s="61" t="s">
        <v>197</v>
      </c>
      <c r="G223" s="60"/>
    </row>
    <row r="224" spans="2:7" x14ac:dyDescent="0.25">
      <c r="B224" s="156" t="s">
        <v>165</v>
      </c>
      <c r="C224" s="2" t="s">
        <v>165</v>
      </c>
      <c r="D224" s="156" t="s">
        <v>165</v>
      </c>
      <c r="E224" s="156" t="s">
        <v>165</v>
      </c>
      <c r="F224" s="59" t="s">
        <v>165</v>
      </c>
    </row>
    <row r="227" spans="2:80" x14ac:dyDescent="0.25">
      <c r="B227" s="11" t="s">
        <v>198</v>
      </c>
      <c r="C227" s="62" t="s">
        <v>165</v>
      </c>
      <c r="D227" s="11"/>
      <c r="E227" s="11"/>
      <c r="F227" s="60"/>
      <c r="G227" s="60"/>
      <c r="H227" s="60"/>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row>
    <row r="229" spans="2:80" x14ac:dyDescent="0.25">
      <c r="B229" s="11" t="s">
        <v>199</v>
      </c>
    </row>
    <row r="231" spans="2:80" x14ac:dyDescent="0.25">
      <c r="B231" s="6" t="s">
        <v>200</v>
      </c>
      <c r="C231" s="7" t="s">
        <v>188</v>
      </c>
      <c r="D231" s="11"/>
    </row>
    <row r="232" spans="2:80" x14ac:dyDescent="0.25">
      <c r="B232" s="156" t="s">
        <v>165</v>
      </c>
      <c r="C232" s="2" t="s">
        <v>165</v>
      </c>
    </row>
    <row r="235" spans="2:80" x14ac:dyDescent="0.25">
      <c r="B235" s="6" t="s">
        <v>201</v>
      </c>
      <c r="C235" s="7" t="s">
        <v>202</v>
      </c>
      <c r="D235" s="11"/>
    </row>
    <row r="236" spans="2:80" x14ac:dyDescent="0.25">
      <c r="B236" s="156" t="s">
        <v>165</v>
      </c>
      <c r="C236" s="2" t="s">
        <v>165</v>
      </c>
    </row>
    <row r="239" spans="2:80" x14ac:dyDescent="0.25">
      <c r="B239" s="11" t="s">
        <v>203</v>
      </c>
    </row>
    <row r="242" spans="2:8" x14ac:dyDescent="0.25">
      <c r="B242" s="11" t="s">
        <v>206</v>
      </c>
    </row>
    <row r="243" spans="2:8" x14ac:dyDescent="0.25">
      <c r="B243" s="6" t="s">
        <v>180</v>
      </c>
      <c r="C243" s="7" t="s">
        <v>207</v>
      </c>
      <c r="D243" s="6" t="s">
        <v>208</v>
      </c>
      <c r="E243" s="6" t="s">
        <v>209</v>
      </c>
      <c r="F243" s="61" t="s">
        <v>210</v>
      </c>
      <c r="G243" s="60"/>
    </row>
    <row r="244" spans="2:8" x14ac:dyDescent="0.25">
      <c r="B244" s="156" t="s">
        <v>165</v>
      </c>
      <c r="C244" s="2" t="s">
        <v>165</v>
      </c>
      <c r="D244" s="156" t="s">
        <v>165</v>
      </c>
      <c r="E244" s="156" t="s">
        <v>165</v>
      </c>
      <c r="F244" s="59" t="s">
        <v>165</v>
      </c>
    </row>
    <row r="245" spans="2:8" x14ac:dyDescent="0.25">
      <c r="B245" s="12" t="s">
        <v>211</v>
      </c>
    </row>
    <row r="247" spans="2:8" s="86" customFormat="1" x14ac:dyDescent="0.25">
      <c r="B247" s="71" t="s">
        <v>2915</v>
      </c>
      <c r="C247" s="90"/>
      <c r="D247" s="113"/>
      <c r="E247" s="113"/>
      <c r="F247" s="112"/>
      <c r="G247" s="112"/>
      <c r="H247" s="87"/>
    </row>
    <row r="248" spans="2:8" s="86" customFormat="1" ht="60" x14ac:dyDescent="0.25">
      <c r="B248" s="120" t="s">
        <v>2914</v>
      </c>
      <c r="C248" s="121" t="s">
        <v>2913</v>
      </c>
      <c r="D248" s="120" t="s">
        <v>2912</v>
      </c>
      <c r="E248" s="120" t="s">
        <v>2911</v>
      </c>
      <c r="F248" s="119" t="s">
        <v>2910</v>
      </c>
      <c r="G248" s="112"/>
      <c r="H248" s="87"/>
    </row>
    <row r="249" spans="2:8" s="86" customFormat="1" x14ac:dyDescent="0.25">
      <c r="B249" s="117" t="s">
        <v>2909</v>
      </c>
      <c r="C249" s="116" t="s">
        <v>2908</v>
      </c>
      <c r="D249" s="115" t="s">
        <v>2901</v>
      </c>
      <c r="E249" s="115" t="s">
        <v>2900</v>
      </c>
      <c r="F249" s="118">
        <v>2500</v>
      </c>
      <c r="G249" s="112" t="s">
        <v>2907</v>
      </c>
      <c r="H249" s="87"/>
    </row>
    <row r="250" spans="2:8" s="86" customFormat="1" x14ac:dyDescent="0.25">
      <c r="B250" s="117" t="s">
        <v>2906</v>
      </c>
      <c r="C250" s="116" t="s">
        <v>2905</v>
      </c>
      <c r="D250" s="115" t="s">
        <v>2901</v>
      </c>
      <c r="E250" s="115" t="s">
        <v>2900</v>
      </c>
      <c r="F250" s="114">
        <v>14500</v>
      </c>
      <c r="G250" s="112" t="s">
        <v>2904</v>
      </c>
      <c r="H250" s="87"/>
    </row>
    <row r="251" spans="2:8" s="86" customFormat="1" x14ac:dyDescent="0.25">
      <c r="B251" s="117" t="s">
        <v>2903</v>
      </c>
      <c r="C251" s="116" t="s">
        <v>2902</v>
      </c>
      <c r="D251" s="115" t="s">
        <v>2901</v>
      </c>
      <c r="E251" s="115" t="s">
        <v>2900</v>
      </c>
      <c r="F251" s="114">
        <v>2766.5839900000001</v>
      </c>
      <c r="G251" s="112" t="s">
        <v>2899</v>
      </c>
      <c r="H251" s="99" t="s">
        <v>2898</v>
      </c>
    </row>
    <row r="252" spans="2:8" s="86" customFormat="1" x14ac:dyDescent="0.25">
      <c r="B252" s="113"/>
      <c r="C252" s="90"/>
      <c r="D252" s="113"/>
      <c r="E252" s="113"/>
      <c r="F252" s="112"/>
      <c r="G252" s="112"/>
      <c r="H252" s="87"/>
    </row>
    <row r="253" spans="2:8" s="86" customFormat="1" x14ac:dyDescent="0.25">
      <c r="B253" s="113"/>
      <c r="C253" s="90"/>
      <c r="D253" s="113"/>
      <c r="E253" s="113"/>
      <c r="F253" s="112"/>
      <c r="G253" s="112"/>
      <c r="H253" s="87"/>
    </row>
    <row r="254" spans="2:8" s="86" customFormat="1" x14ac:dyDescent="0.25">
      <c r="B254" s="113" t="s">
        <v>2897</v>
      </c>
      <c r="C254" s="90"/>
      <c r="D254" s="113"/>
      <c r="E254" s="113"/>
      <c r="F254" s="112"/>
      <c r="G254" s="112"/>
      <c r="H254" s="87"/>
    </row>
    <row r="255" spans="2:8" s="86" customFormat="1" x14ac:dyDescent="0.25">
      <c r="B255" s="113" t="s">
        <v>2896</v>
      </c>
      <c r="C255" s="90"/>
      <c r="D255" s="113"/>
      <c r="E255" s="113"/>
      <c r="F255" s="112"/>
      <c r="G255" s="112"/>
      <c r="H255" s="87"/>
    </row>
    <row r="256" spans="2:8" s="86" customFormat="1" x14ac:dyDescent="0.25">
      <c r="B256" s="113" t="s">
        <v>2895</v>
      </c>
      <c r="C256" s="90"/>
      <c r="D256" s="113"/>
      <c r="E256" s="113"/>
      <c r="F256" s="112"/>
      <c r="G256" s="112"/>
      <c r="H256" s="87"/>
    </row>
    <row r="257" spans="2:8" s="86" customFormat="1" x14ac:dyDescent="0.25">
      <c r="B257" s="113"/>
      <c r="C257" s="90"/>
      <c r="D257" s="113"/>
      <c r="E257" s="113"/>
      <c r="F257" s="112"/>
      <c r="G257" s="112"/>
      <c r="H257" s="87"/>
    </row>
    <row r="258" spans="2:8" s="86" customFormat="1" x14ac:dyDescent="0.25">
      <c r="B258" s="201" t="s">
        <v>2894</v>
      </c>
      <c r="C258" s="201"/>
      <c r="D258" s="201"/>
      <c r="E258" s="201"/>
      <c r="F258" s="87"/>
      <c r="G258" s="87"/>
      <c r="H258" s="87"/>
    </row>
    <row r="259" spans="2:8" s="86" customFormat="1" x14ac:dyDescent="0.25">
      <c r="B259" s="201"/>
      <c r="C259" s="201"/>
      <c r="D259" s="201"/>
      <c r="E259" s="201"/>
      <c r="F259" s="87"/>
      <c r="G259" s="87"/>
      <c r="H259" s="87"/>
    </row>
    <row r="260" spans="2:8" s="86" customFormat="1" x14ac:dyDescent="0.25">
      <c r="B260" s="201"/>
      <c r="C260" s="201"/>
      <c r="D260" s="201"/>
      <c r="E260" s="201"/>
      <c r="F260" s="87"/>
      <c r="G260" s="87"/>
      <c r="H260" s="87"/>
    </row>
    <row r="261" spans="2:8" s="86" customFormat="1" x14ac:dyDescent="0.25">
      <c r="C261" s="104"/>
      <c r="F261" s="87"/>
      <c r="G261" s="87"/>
      <c r="H261" s="87"/>
    </row>
    <row r="262" spans="2:8" s="86" customFormat="1" x14ac:dyDescent="0.25">
      <c r="B262" s="193" t="s">
        <v>2893</v>
      </c>
      <c r="C262" s="193"/>
      <c r="D262" s="193"/>
      <c r="E262" s="193"/>
      <c r="F262" s="87"/>
      <c r="G262" s="87"/>
      <c r="H262" s="87"/>
    </row>
    <row r="263" spans="2:8" s="86" customFormat="1" x14ac:dyDescent="0.25">
      <c r="C263" s="104"/>
      <c r="F263" s="87"/>
      <c r="G263" s="87"/>
      <c r="H263" s="87"/>
    </row>
    <row r="264" spans="2:8" s="86" customFormat="1" x14ac:dyDescent="0.25">
      <c r="C264" s="104"/>
      <c r="F264" s="87"/>
      <c r="G264" s="87"/>
      <c r="H264" s="87"/>
    </row>
    <row r="265" spans="2:8" s="86" customFormat="1" x14ac:dyDescent="0.25">
      <c r="C265" s="104"/>
      <c r="F265" s="87"/>
      <c r="G265" s="87"/>
      <c r="H265" s="87"/>
    </row>
    <row r="266" spans="2:8" s="86" customFormat="1" x14ac:dyDescent="0.25">
      <c r="B266" s="86" t="s">
        <v>2789</v>
      </c>
      <c r="C266" s="104"/>
      <c r="F266" s="87"/>
      <c r="G266" s="87"/>
      <c r="H266" s="87"/>
    </row>
    <row r="267" spans="2:8" s="86" customFormat="1" x14ac:dyDescent="0.25">
      <c r="C267" s="104"/>
      <c r="F267" s="87"/>
      <c r="G267" s="87"/>
      <c r="H267" s="87"/>
    </row>
    <row r="268" spans="2:8" s="86" customFormat="1" x14ac:dyDescent="0.25">
      <c r="B268" s="102" t="s">
        <v>137</v>
      </c>
      <c r="C268" s="103" t="s">
        <v>138</v>
      </c>
      <c r="D268" s="102" t="s">
        <v>217</v>
      </c>
      <c r="E268" s="102" t="s">
        <v>140</v>
      </c>
      <c r="F268" s="101" t="s">
        <v>149</v>
      </c>
      <c r="G268" s="101" t="s">
        <v>150</v>
      </c>
      <c r="H268" s="101" t="s">
        <v>151</v>
      </c>
    </row>
    <row r="269" spans="2:8" s="86" customFormat="1" x14ac:dyDescent="0.25">
      <c r="B269" s="95"/>
      <c r="C269" s="100"/>
      <c r="D269" s="95"/>
      <c r="E269" s="95"/>
      <c r="F269" s="99"/>
      <c r="G269" s="99"/>
      <c r="H269" s="99"/>
    </row>
    <row r="270" spans="2:8" s="86" customFormat="1" x14ac:dyDescent="0.25">
      <c r="B270" s="71" t="s">
        <v>2788</v>
      </c>
      <c r="C270" s="100"/>
      <c r="D270" s="95"/>
      <c r="E270" s="95"/>
      <c r="F270" s="99"/>
      <c r="G270" s="99"/>
      <c r="H270" s="99"/>
    </row>
    <row r="271" spans="2:8" s="86" customFormat="1" x14ac:dyDescent="0.25">
      <c r="B271" s="88"/>
      <c r="C271" s="111"/>
      <c r="D271" s="88"/>
      <c r="E271" s="88"/>
      <c r="F271" s="89"/>
      <c r="G271" s="89"/>
      <c r="H271" s="89"/>
    </row>
    <row r="272" spans="2:8" s="86" customFormat="1" x14ac:dyDescent="0.25">
      <c r="B272" s="95" t="s">
        <v>2787</v>
      </c>
      <c r="C272" s="98"/>
      <c r="D272" s="88"/>
      <c r="E272" s="88"/>
      <c r="F272" s="89"/>
      <c r="G272" s="89"/>
      <c r="H272" s="89"/>
    </row>
    <row r="273" spans="2:8" s="86" customFormat="1" x14ac:dyDescent="0.25">
      <c r="C273" s="98"/>
      <c r="D273" s="88"/>
      <c r="E273" s="88"/>
      <c r="F273" s="89"/>
      <c r="G273" s="89"/>
      <c r="H273" s="89"/>
    </row>
    <row r="274" spans="2:8" s="86" customFormat="1" x14ac:dyDescent="0.25">
      <c r="C274" s="98"/>
      <c r="D274" s="88"/>
      <c r="E274" s="88"/>
      <c r="F274" s="89"/>
      <c r="G274" s="89"/>
      <c r="H274" s="89"/>
    </row>
    <row r="275" spans="2:8" s="86" customFormat="1" x14ac:dyDescent="0.25">
      <c r="B275" s="86" t="s">
        <v>2786</v>
      </c>
      <c r="C275" s="90">
        <v>577958246.57000005</v>
      </c>
      <c r="D275" s="88"/>
      <c r="E275" s="88"/>
      <c r="F275" s="89"/>
      <c r="G275" s="93"/>
      <c r="H275" s="89"/>
    </row>
    <row r="276" spans="2:8" s="86" customFormat="1" x14ac:dyDescent="0.25">
      <c r="C276" s="110"/>
      <c r="D276" s="88"/>
      <c r="E276" s="88"/>
      <c r="F276" s="89"/>
      <c r="G276" s="93"/>
      <c r="H276" s="89"/>
    </row>
    <row r="277" spans="2:8" s="86" customFormat="1" x14ac:dyDescent="0.25">
      <c r="B277" s="86" t="s">
        <v>2785</v>
      </c>
      <c r="C277" s="90">
        <v>465538246.57000005</v>
      </c>
      <c r="D277" s="88"/>
      <c r="E277" s="88"/>
      <c r="F277" s="89"/>
      <c r="G277" s="93"/>
      <c r="H277" s="89"/>
    </row>
    <row r="278" spans="2:8" s="86" customFormat="1" x14ac:dyDescent="0.25">
      <c r="C278" s="110"/>
      <c r="D278" s="88"/>
      <c r="E278" s="88"/>
      <c r="F278" s="89"/>
      <c r="G278" s="93"/>
      <c r="H278" s="89"/>
    </row>
    <row r="279" spans="2:8" s="86" customFormat="1" x14ac:dyDescent="0.25">
      <c r="B279" s="86" t="s">
        <v>2784</v>
      </c>
      <c r="C279" s="110">
        <v>112420000</v>
      </c>
      <c r="D279" s="88"/>
      <c r="E279" s="88"/>
      <c r="F279" s="89"/>
      <c r="G279" s="93"/>
      <c r="H279" s="89"/>
    </row>
    <row r="280" spans="2:8" s="86" customFormat="1" x14ac:dyDescent="0.25">
      <c r="C280" s="110"/>
      <c r="D280" s="88"/>
      <c r="E280" s="88"/>
      <c r="F280" s="89"/>
      <c r="G280" s="93"/>
      <c r="H280" s="89"/>
    </row>
    <row r="281" spans="2:8" s="86" customFormat="1" x14ac:dyDescent="0.25">
      <c r="B281" s="95" t="s">
        <v>2783</v>
      </c>
      <c r="C281" s="109">
        <v>256691020</v>
      </c>
      <c r="D281" s="88"/>
      <c r="E281" s="88"/>
      <c r="F281" s="89"/>
      <c r="G281" s="93"/>
      <c r="H281" s="89"/>
    </row>
    <row r="282" spans="2:8" s="86" customFormat="1" x14ac:dyDescent="0.25">
      <c r="C282" s="110"/>
      <c r="D282" s="88"/>
      <c r="E282" s="88"/>
      <c r="F282" s="89"/>
      <c r="G282" s="93"/>
      <c r="H282" s="89"/>
    </row>
    <row r="283" spans="2:8" s="86" customFormat="1" x14ac:dyDescent="0.25">
      <c r="B283" s="86" t="s">
        <v>2782</v>
      </c>
      <c r="C283" s="90">
        <v>116603020</v>
      </c>
      <c r="D283" s="88"/>
      <c r="E283" s="88"/>
      <c r="F283" s="89"/>
      <c r="G283" s="93"/>
      <c r="H283" s="89"/>
    </row>
    <row r="284" spans="2:8" s="86" customFormat="1" x14ac:dyDescent="0.25">
      <c r="C284" s="110"/>
      <c r="D284" s="88"/>
      <c r="E284" s="88"/>
      <c r="F284" s="89"/>
      <c r="G284" s="93"/>
      <c r="H284" s="89"/>
    </row>
    <row r="285" spans="2:8" s="86" customFormat="1" ht="30" x14ac:dyDescent="0.25">
      <c r="B285" s="97" t="s">
        <v>2781</v>
      </c>
      <c r="C285" s="90">
        <v>140088000</v>
      </c>
      <c r="D285" s="88"/>
      <c r="E285" s="88"/>
      <c r="F285" s="89"/>
      <c r="G285" s="93"/>
      <c r="H285" s="89"/>
    </row>
    <row r="286" spans="2:8" s="86" customFormat="1" x14ac:dyDescent="0.25">
      <c r="C286" s="110"/>
      <c r="D286" s="88"/>
      <c r="E286" s="88"/>
      <c r="F286" s="89"/>
      <c r="G286" s="93"/>
      <c r="H286" s="89"/>
    </row>
    <row r="287" spans="2:8" s="86" customFormat="1" ht="30" x14ac:dyDescent="0.25">
      <c r="B287" s="97" t="s">
        <v>2780</v>
      </c>
      <c r="C287" s="90">
        <v>120303511.78</v>
      </c>
      <c r="D287" s="88"/>
      <c r="E287" s="88"/>
      <c r="F287" s="89"/>
      <c r="G287" s="93"/>
      <c r="H287" s="89"/>
    </row>
    <row r="288" spans="2:8" s="86" customFormat="1" x14ac:dyDescent="0.25">
      <c r="C288" s="110"/>
      <c r="D288" s="88"/>
      <c r="E288" s="88"/>
      <c r="F288" s="89"/>
      <c r="G288" s="93"/>
      <c r="H288" s="89"/>
    </row>
    <row r="289" spans="2:8" s="86" customFormat="1" x14ac:dyDescent="0.25">
      <c r="B289" s="95" t="s">
        <v>2779</v>
      </c>
      <c r="C289" s="109">
        <v>236906531.78</v>
      </c>
      <c r="D289" s="88"/>
      <c r="E289" s="88"/>
      <c r="F289" s="89"/>
      <c r="G289" s="93"/>
      <c r="H289" s="89"/>
    </row>
    <row r="290" spans="2:8" s="86" customFormat="1" x14ac:dyDescent="0.25">
      <c r="B290" s="92"/>
      <c r="C290" s="91"/>
      <c r="D290" s="88"/>
      <c r="E290" s="88"/>
      <c r="F290" s="89"/>
      <c r="G290" s="89"/>
      <c r="H290" s="89"/>
    </row>
    <row r="291" spans="2:8" s="86" customFormat="1" x14ac:dyDescent="0.25">
      <c r="B291" s="86" t="s">
        <v>2778</v>
      </c>
      <c r="C291" s="90"/>
      <c r="D291" s="88"/>
      <c r="E291" s="88"/>
      <c r="F291" s="89"/>
      <c r="G291" s="89"/>
      <c r="H291" s="88"/>
    </row>
  </sheetData>
  <mergeCells count="14">
    <mergeCell ref="B155:F155"/>
    <mergeCell ref="B258:E260"/>
    <mergeCell ref="B262:E262"/>
    <mergeCell ref="B141:C141"/>
    <mergeCell ref="C12:C14"/>
    <mergeCell ref="D12:D14"/>
    <mergeCell ref="E12:E14"/>
    <mergeCell ref="B147:F147"/>
    <mergeCell ref="B149:F153"/>
    <mergeCell ref="B1:E1"/>
    <mergeCell ref="C3:C7"/>
    <mergeCell ref="D3:D7"/>
    <mergeCell ref="B10:E10"/>
    <mergeCell ref="B11:E11"/>
  </mergeCells>
  <hyperlinks>
    <hyperlink ref="A1" location="Index!A1" display="Index" xr:uid="{C4457E0E-37DB-436E-96CE-42CD2480DA1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95A4C-6325-4F5B-83F5-3DC6C1190FBE}">
  <dimension ref="A1:CB211"/>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0.7109375" style="12" bestFit="1" customWidth="1"/>
    <col min="260" max="260" width="43"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0.7109375" style="12" bestFit="1" customWidth="1"/>
    <col min="516" max="516" width="43"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0.7109375" style="12" bestFit="1" customWidth="1"/>
    <col min="772" max="772" width="43"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0.7109375" style="12" bestFit="1" customWidth="1"/>
    <col min="1028" max="1028" width="43"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0.7109375" style="12" bestFit="1" customWidth="1"/>
    <col min="1284" max="1284" width="43"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0.7109375" style="12" bestFit="1" customWidth="1"/>
    <col min="1540" max="1540" width="43"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0.7109375" style="12" bestFit="1" customWidth="1"/>
    <col min="1796" max="1796" width="43"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0.7109375" style="12" bestFit="1" customWidth="1"/>
    <col min="2052" max="2052" width="43"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0.7109375" style="12" bestFit="1" customWidth="1"/>
    <col min="2308" max="2308" width="43"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0.7109375" style="12" bestFit="1" customWidth="1"/>
    <col min="2564" max="2564" width="43"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0.7109375" style="12" bestFit="1" customWidth="1"/>
    <col min="2820" max="2820" width="43"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0.7109375" style="12" bestFit="1" customWidth="1"/>
    <col min="3076" max="3076" width="43"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0.7109375" style="12" bestFit="1" customWidth="1"/>
    <col min="3332" max="3332" width="43"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0.7109375" style="12" bestFit="1" customWidth="1"/>
    <col min="3588" max="3588" width="43"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0.7109375" style="12" bestFit="1" customWidth="1"/>
    <col min="3844" max="3844" width="43"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0.7109375" style="12" bestFit="1" customWidth="1"/>
    <col min="4100" max="4100" width="43"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0.7109375" style="12" bestFit="1" customWidth="1"/>
    <col min="4356" max="4356" width="43"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0.7109375" style="12" bestFit="1" customWidth="1"/>
    <col min="4612" max="4612" width="43"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0.7109375" style="12" bestFit="1" customWidth="1"/>
    <col min="4868" max="4868" width="43"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0.7109375" style="12" bestFit="1" customWidth="1"/>
    <col min="5124" max="5124" width="43"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0.7109375" style="12" bestFit="1" customWidth="1"/>
    <col min="5380" max="5380" width="43"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0.7109375" style="12" bestFit="1" customWidth="1"/>
    <col min="5636" max="5636" width="43"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0.7109375" style="12" bestFit="1" customWidth="1"/>
    <col min="5892" max="5892" width="43"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0.7109375" style="12" bestFit="1" customWidth="1"/>
    <col min="6148" max="6148" width="43"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0.7109375" style="12" bestFit="1" customWidth="1"/>
    <col min="6404" max="6404" width="43"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0.7109375" style="12" bestFit="1" customWidth="1"/>
    <col min="6660" max="6660" width="43"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0.7109375" style="12" bestFit="1" customWidth="1"/>
    <col min="6916" max="6916" width="43"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0.7109375" style="12" bestFit="1" customWidth="1"/>
    <col min="7172" max="7172" width="43"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0.7109375" style="12" bestFit="1" customWidth="1"/>
    <col min="7428" max="7428" width="43"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0.7109375" style="12" bestFit="1" customWidth="1"/>
    <col min="7684" max="7684" width="43"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0.7109375" style="12" bestFit="1" customWidth="1"/>
    <col min="7940" max="7940" width="43"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0.7109375" style="12" bestFit="1" customWidth="1"/>
    <col min="8196" max="8196" width="43"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0.7109375" style="12" bestFit="1" customWidth="1"/>
    <col min="8452" max="8452" width="43"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0.7109375" style="12" bestFit="1" customWidth="1"/>
    <col min="8708" max="8708" width="43"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0.7109375" style="12" bestFit="1" customWidth="1"/>
    <col min="8964" max="8964" width="43"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0.7109375" style="12" bestFit="1" customWidth="1"/>
    <col min="9220" max="9220" width="43"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0.7109375" style="12" bestFit="1" customWidth="1"/>
    <col min="9476" max="9476" width="43"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0.7109375" style="12" bestFit="1" customWidth="1"/>
    <col min="9732" max="9732" width="43"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0.7109375" style="12" bestFit="1" customWidth="1"/>
    <col min="9988" max="9988" width="43"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0.7109375" style="12" bestFit="1" customWidth="1"/>
    <col min="10244" max="10244" width="43"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0.7109375" style="12" bestFit="1" customWidth="1"/>
    <col min="10500" max="10500" width="43"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0.7109375" style="12" bestFit="1" customWidth="1"/>
    <col min="10756" max="10756" width="43"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0.7109375" style="12" bestFit="1" customWidth="1"/>
    <col min="11012" max="11012" width="43"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0.7109375" style="12" bestFit="1" customWidth="1"/>
    <col min="11268" max="11268" width="43"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0.7109375" style="12" bestFit="1" customWidth="1"/>
    <col min="11524" max="11524" width="43"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0.7109375" style="12" bestFit="1" customWidth="1"/>
    <col min="11780" max="11780" width="43"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0.7109375" style="12" bestFit="1" customWidth="1"/>
    <col min="12036" max="12036" width="43"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0.7109375" style="12" bestFit="1" customWidth="1"/>
    <col min="12292" max="12292" width="43"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0.7109375" style="12" bestFit="1" customWidth="1"/>
    <col min="12548" max="12548" width="43"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0.7109375" style="12" bestFit="1" customWidth="1"/>
    <col min="12804" max="12804" width="43"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0.7109375" style="12" bestFit="1" customWidth="1"/>
    <col min="13060" max="13060" width="43"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0.7109375" style="12" bestFit="1" customWidth="1"/>
    <col min="13316" max="13316" width="43"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0.7109375" style="12" bestFit="1" customWidth="1"/>
    <col min="13572" max="13572" width="43"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0.7109375" style="12" bestFit="1" customWidth="1"/>
    <col min="13828" max="13828" width="43"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0.7109375" style="12" bestFit="1" customWidth="1"/>
    <col min="14084" max="14084" width="43"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0.7109375" style="12" bestFit="1" customWidth="1"/>
    <col min="14340" max="14340" width="43"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0.7109375" style="12" bestFit="1" customWidth="1"/>
    <col min="14596" max="14596" width="43"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0.7109375" style="12" bestFit="1" customWidth="1"/>
    <col min="14852" max="14852" width="43"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0.7109375" style="12" bestFit="1" customWidth="1"/>
    <col min="15108" max="15108" width="43"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0.7109375" style="12" bestFit="1" customWidth="1"/>
    <col min="15364" max="15364" width="43"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0.7109375" style="12" bestFit="1" customWidth="1"/>
    <col min="15620" max="15620" width="43"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0.7109375" style="12" bestFit="1" customWidth="1"/>
    <col min="15876" max="15876" width="43"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0.7109375" style="12" bestFit="1" customWidth="1"/>
    <col min="16132" max="16132" width="43"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9" x14ac:dyDescent="0.25">
      <c r="A1" s="79" t="s">
        <v>0</v>
      </c>
      <c r="B1" s="188" t="s">
        <v>28</v>
      </c>
      <c r="C1" s="188"/>
      <c r="D1" s="188"/>
      <c r="E1" s="188"/>
    </row>
    <row r="3" spans="1:9" x14ac:dyDescent="0.25">
      <c r="B3" s="6" t="s">
        <v>28</v>
      </c>
      <c r="C3" s="205"/>
      <c r="D3" s="179"/>
    </row>
    <row r="4" spans="1:9" ht="30" x14ac:dyDescent="0.25">
      <c r="B4" s="159" t="s">
        <v>444</v>
      </c>
      <c r="C4" s="205"/>
      <c r="D4" s="179"/>
    </row>
    <row r="5" spans="1:9" x14ac:dyDescent="0.25">
      <c r="B5" s="159" t="s">
        <v>131</v>
      </c>
      <c r="C5" s="205"/>
      <c r="D5" s="179"/>
    </row>
    <row r="6" spans="1:9" ht="30" x14ac:dyDescent="0.25">
      <c r="B6" s="159" t="s">
        <v>3012</v>
      </c>
      <c r="C6" s="205"/>
      <c r="D6" s="179"/>
    </row>
    <row r="7" spans="1:9" x14ac:dyDescent="0.25">
      <c r="B7" s="156" t="s">
        <v>134</v>
      </c>
      <c r="C7" s="78" t="s">
        <v>135</v>
      </c>
      <c r="D7" s="124" t="s">
        <v>136</v>
      </c>
    </row>
    <row r="9" spans="1:9" x14ac:dyDescent="0.25">
      <c r="C9" s="123"/>
    </row>
    <row r="10" spans="1:9" x14ac:dyDescent="0.25">
      <c r="B10" s="12" t="s">
        <v>148</v>
      </c>
    </row>
    <row r="12" spans="1:9" x14ac:dyDescent="0.25">
      <c r="B12" s="74" t="s">
        <v>137</v>
      </c>
      <c r="C12" s="75" t="s">
        <v>138</v>
      </c>
      <c r="D12" s="74" t="s">
        <v>139</v>
      </c>
      <c r="E12" s="74" t="s">
        <v>140</v>
      </c>
      <c r="F12" s="73" t="s">
        <v>149</v>
      </c>
      <c r="G12" s="73" t="s">
        <v>150</v>
      </c>
      <c r="H12" s="73" t="s">
        <v>151</v>
      </c>
      <c r="I12" s="11" t="s">
        <v>152</v>
      </c>
    </row>
    <row r="13" spans="1:9" x14ac:dyDescent="0.25">
      <c r="B13" s="11" t="s">
        <v>141</v>
      </c>
    </row>
    <row r="14" spans="1:9" x14ac:dyDescent="0.25">
      <c r="B14" s="11" t="s">
        <v>142</v>
      </c>
    </row>
    <row r="15" spans="1:9" x14ac:dyDescent="0.25">
      <c r="B15" s="12" t="s">
        <v>1514</v>
      </c>
      <c r="C15" s="27" t="s">
        <v>143</v>
      </c>
      <c r="D15" s="12" t="s">
        <v>250</v>
      </c>
      <c r="E15" s="12" t="s">
        <v>251</v>
      </c>
      <c r="F15" s="17">
        <v>17750</v>
      </c>
      <c r="G15" s="17">
        <v>271.85000000000002</v>
      </c>
      <c r="H15" s="17">
        <v>1.63</v>
      </c>
    </row>
    <row r="16" spans="1:9" x14ac:dyDescent="0.25">
      <c r="B16" s="12" t="s">
        <v>1516</v>
      </c>
      <c r="C16" s="27" t="s">
        <v>143</v>
      </c>
      <c r="D16" s="12" t="s">
        <v>253</v>
      </c>
      <c r="E16" s="12" t="s">
        <v>254</v>
      </c>
      <c r="F16" s="17">
        <v>8730</v>
      </c>
      <c r="G16" s="17">
        <v>249.75</v>
      </c>
      <c r="H16" s="17">
        <v>1.49</v>
      </c>
    </row>
    <row r="17" spans="2:8" x14ac:dyDescent="0.25">
      <c r="B17" s="12" t="s">
        <v>1520</v>
      </c>
      <c r="C17" s="27" t="s">
        <v>143</v>
      </c>
      <c r="D17" s="12" t="s">
        <v>256</v>
      </c>
      <c r="E17" s="12" t="s">
        <v>257</v>
      </c>
      <c r="F17" s="17">
        <v>55000</v>
      </c>
      <c r="G17" s="17">
        <v>234.55</v>
      </c>
      <c r="H17" s="17">
        <v>1.4</v>
      </c>
    </row>
    <row r="18" spans="2:8" x14ac:dyDescent="0.25">
      <c r="B18" s="12" t="s">
        <v>1624</v>
      </c>
      <c r="C18" s="27" t="s">
        <v>143</v>
      </c>
      <c r="D18" s="12" t="s">
        <v>293</v>
      </c>
      <c r="E18" s="12" t="s">
        <v>446</v>
      </c>
      <c r="F18" s="17">
        <v>1640</v>
      </c>
      <c r="G18" s="17">
        <v>153.68</v>
      </c>
      <c r="H18" s="17">
        <v>0.92</v>
      </c>
    </row>
    <row r="19" spans="2:8" x14ac:dyDescent="0.25">
      <c r="B19" s="12" t="s">
        <v>1625</v>
      </c>
      <c r="C19" s="27" t="s">
        <v>143</v>
      </c>
      <c r="D19" s="12" t="s">
        <v>447</v>
      </c>
      <c r="E19" s="12" t="s">
        <v>448</v>
      </c>
      <c r="F19" s="17">
        <v>25000</v>
      </c>
      <c r="G19" s="17">
        <v>150.55000000000001</v>
      </c>
      <c r="H19" s="17">
        <v>0.9</v>
      </c>
    </row>
    <row r="20" spans="2:8" x14ac:dyDescent="0.25">
      <c r="B20" s="12" t="s">
        <v>1626</v>
      </c>
      <c r="C20" s="27" t="s">
        <v>143</v>
      </c>
      <c r="D20" s="12" t="s">
        <v>264</v>
      </c>
      <c r="E20" s="12" t="s">
        <v>449</v>
      </c>
      <c r="F20" s="17">
        <v>9000</v>
      </c>
      <c r="G20" s="17">
        <v>135.44</v>
      </c>
      <c r="H20" s="17">
        <v>0.81</v>
      </c>
    </row>
    <row r="21" spans="2:8" x14ac:dyDescent="0.25">
      <c r="B21" s="12" t="s">
        <v>1515</v>
      </c>
      <c r="C21" s="27" t="s">
        <v>143</v>
      </c>
      <c r="D21" s="12" t="s">
        <v>250</v>
      </c>
      <c r="E21" s="12" t="s">
        <v>252</v>
      </c>
      <c r="F21" s="17">
        <v>11000</v>
      </c>
      <c r="G21" s="17">
        <v>123.32</v>
      </c>
      <c r="H21" s="17">
        <v>0.74</v>
      </c>
    </row>
    <row r="22" spans="2:8" x14ac:dyDescent="0.25">
      <c r="B22" s="12" t="s">
        <v>1548</v>
      </c>
      <c r="C22" s="27" t="s">
        <v>143</v>
      </c>
      <c r="D22" s="12" t="s">
        <v>302</v>
      </c>
      <c r="E22" s="12" t="s">
        <v>303</v>
      </c>
      <c r="F22" s="17">
        <v>367</v>
      </c>
      <c r="G22" s="17">
        <v>122.52</v>
      </c>
      <c r="H22" s="17">
        <v>0.73</v>
      </c>
    </row>
    <row r="23" spans="2:8" x14ac:dyDescent="0.25">
      <c r="B23" s="12" t="s">
        <v>1518</v>
      </c>
      <c r="C23" s="27" t="s">
        <v>143</v>
      </c>
      <c r="D23" s="12" t="s">
        <v>144</v>
      </c>
      <c r="E23" s="12" t="s">
        <v>146</v>
      </c>
      <c r="F23" s="17">
        <v>3277</v>
      </c>
      <c r="G23" s="17">
        <v>120.3</v>
      </c>
      <c r="H23" s="17">
        <v>0.72</v>
      </c>
    </row>
    <row r="24" spans="2:8" x14ac:dyDescent="0.25">
      <c r="B24" s="12" t="s">
        <v>1564</v>
      </c>
      <c r="C24" s="27" t="s">
        <v>143</v>
      </c>
      <c r="D24" s="12" t="s">
        <v>297</v>
      </c>
      <c r="E24" s="12" t="s">
        <v>327</v>
      </c>
      <c r="F24" s="17">
        <v>66000</v>
      </c>
      <c r="G24" s="17">
        <v>118.24</v>
      </c>
      <c r="H24" s="17">
        <v>0.71</v>
      </c>
    </row>
    <row r="25" spans="2:8" x14ac:dyDescent="0.25">
      <c r="B25" s="12" t="s">
        <v>1627</v>
      </c>
      <c r="C25" s="27" t="s">
        <v>143</v>
      </c>
      <c r="D25" s="12" t="s">
        <v>272</v>
      </c>
      <c r="E25" s="12" t="s">
        <v>450</v>
      </c>
      <c r="F25" s="17">
        <v>8000</v>
      </c>
      <c r="G25" s="17">
        <v>114.99</v>
      </c>
      <c r="H25" s="17">
        <v>0.69</v>
      </c>
    </row>
    <row r="26" spans="2:8" x14ac:dyDescent="0.25">
      <c r="B26" s="12" t="s">
        <v>1639</v>
      </c>
      <c r="C26" s="27" t="s">
        <v>143</v>
      </c>
      <c r="D26" s="12" t="s">
        <v>300</v>
      </c>
      <c r="E26" s="12" t="s">
        <v>466</v>
      </c>
      <c r="F26" s="17">
        <v>5800</v>
      </c>
      <c r="G26" s="17">
        <v>111.68</v>
      </c>
      <c r="H26" s="17">
        <v>0.67</v>
      </c>
    </row>
    <row r="27" spans="2:8" x14ac:dyDescent="0.25">
      <c r="B27" s="12" t="s">
        <v>1628</v>
      </c>
      <c r="C27" s="27" t="s">
        <v>143</v>
      </c>
      <c r="D27" s="12" t="s">
        <v>287</v>
      </c>
      <c r="E27" s="12" t="s">
        <v>451</v>
      </c>
      <c r="F27" s="17">
        <v>4000</v>
      </c>
      <c r="G27" s="17">
        <v>107.75</v>
      </c>
      <c r="H27" s="17">
        <v>0.64</v>
      </c>
    </row>
    <row r="28" spans="2:8" x14ac:dyDescent="0.25">
      <c r="B28" s="12" t="s">
        <v>1060</v>
      </c>
      <c r="C28" s="27" t="s">
        <v>143</v>
      </c>
      <c r="D28" s="12" t="s">
        <v>433</v>
      </c>
      <c r="E28" s="12" t="s">
        <v>1061</v>
      </c>
      <c r="F28" s="17">
        <v>18000</v>
      </c>
      <c r="G28" s="17">
        <v>106.89</v>
      </c>
      <c r="H28" s="17">
        <v>0.64</v>
      </c>
    </row>
    <row r="29" spans="2:8" x14ac:dyDescent="0.25">
      <c r="B29" s="12" t="s">
        <v>1638</v>
      </c>
      <c r="C29" s="27" t="s">
        <v>143</v>
      </c>
      <c r="D29" s="12" t="s">
        <v>275</v>
      </c>
      <c r="E29" s="12" t="s">
        <v>463</v>
      </c>
      <c r="F29" s="17">
        <v>9000</v>
      </c>
      <c r="G29" s="17">
        <v>106.71</v>
      </c>
      <c r="H29" s="17">
        <v>0.64</v>
      </c>
    </row>
    <row r="30" spans="2:8" x14ac:dyDescent="0.25">
      <c r="B30" s="12" t="s">
        <v>1519</v>
      </c>
      <c r="C30" s="27" t="s">
        <v>143</v>
      </c>
      <c r="D30" s="12" t="s">
        <v>250</v>
      </c>
      <c r="E30" s="12" t="s">
        <v>255</v>
      </c>
      <c r="F30" s="17">
        <v>53846</v>
      </c>
      <c r="G30" s="17">
        <v>106.13</v>
      </c>
      <c r="H30" s="17">
        <v>0.64</v>
      </c>
    </row>
    <row r="31" spans="2:8" x14ac:dyDescent="0.25">
      <c r="B31" s="12" t="s">
        <v>1574</v>
      </c>
      <c r="C31" s="27" t="s">
        <v>143</v>
      </c>
      <c r="D31" s="12" t="s">
        <v>268</v>
      </c>
      <c r="E31" s="12" t="s">
        <v>351</v>
      </c>
      <c r="F31" s="17">
        <v>6500</v>
      </c>
      <c r="G31" s="17">
        <v>102.47</v>
      </c>
      <c r="H31" s="17">
        <v>0.61</v>
      </c>
    </row>
    <row r="32" spans="2:8" x14ac:dyDescent="0.25">
      <c r="B32" s="12" t="s">
        <v>1540</v>
      </c>
      <c r="C32" s="27" t="s">
        <v>143</v>
      </c>
      <c r="D32" s="12" t="s">
        <v>270</v>
      </c>
      <c r="E32" s="12" t="s">
        <v>290</v>
      </c>
      <c r="F32" s="17">
        <v>4000</v>
      </c>
      <c r="G32" s="17">
        <v>101.86</v>
      </c>
      <c r="H32" s="17">
        <v>0.61</v>
      </c>
    </row>
    <row r="33" spans="2:8" x14ac:dyDescent="0.25">
      <c r="B33" s="12" t="s">
        <v>1561</v>
      </c>
      <c r="C33" s="27" t="s">
        <v>143</v>
      </c>
      <c r="D33" s="12" t="s">
        <v>322</v>
      </c>
      <c r="E33" s="12" t="s">
        <v>323</v>
      </c>
      <c r="F33" s="17">
        <v>15624</v>
      </c>
      <c r="G33" s="17">
        <v>99.32</v>
      </c>
      <c r="H33" s="17">
        <v>0.59</v>
      </c>
    </row>
    <row r="34" spans="2:8" x14ac:dyDescent="0.25">
      <c r="B34" s="12" t="s">
        <v>1630</v>
      </c>
      <c r="C34" s="27" t="s">
        <v>143</v>
      </c>
      <c r="D34" s="12" t="s">
        <v>266</v>
      </c>
      <c r="E34" s="12" t="s">
        <v>453</v>
      </c>
      <c r="F34" s="17">
        <v>20000</v>
      </c>
      <c r="G34" s="17">
        <v>97.65</v>
      </c>
      <c r="H34" s="17">
        <v>0.57999999999999996</v>
      </c>
    </row>
    <row r="35" spans="2:8" x14ac:dyDescent="0.25">
      <c r="B35" s="12" t="s">
        <v>1631</v>
      </c>
      <c r="C35" s="27" t="s">
        <v>143</v>
      </c>
      <c r="D35" s="12" t="s">
        <v>266</v>
      </c>
      <c r="E35" s="12" t="s">
        <v>454</v>
      </c>
      <c r="F35" s="17">
        <v>310</v>
      </c>
      <c r="G35" s="17">
        <v>94.22</v>
      </c>
      <c r="H35" s="17">
        <v>0.56000000000000005</v>
      </c>
    </row>
    <row r="36" spans="2:8" x14ac:dyDescent="0.25">
      <c r="B36" s="12" t="s">
        <v>1633</v>
      </c>
      <c r="C36" s="27" t="s">
        <v>143</v>
      </c>
      <c r="D36" s="12" t="s">
        <v>253</v>
      </c>
      <c r="E36" s="12" t="s">
        <v>457</v>
      </c>
      <c r="F36" s="17">
        <v>57000</v>
      </c>
      <c r="G36" s="17">
        <v>92.57</v>
      </c>
      <c r="H36" s="17">
        <v>0.55000000000000004</v>
      </c>
    </row>
    <row r="37" spans="2:8" x14ac:dyDescent="0.25">
      <c r="B37" s="12" t="s">
        <v>1629</v>
      </c>
      <c r="C37" s="27" t="s">
        <v>143</v>
      </c>
      <c r="D37" s="12" t="s">
        <v>264</v>
      </c>
      <c r="E37" s="12" t="s">
        <v>452</v>
      </c>
      <c r="F37" s="17">
        <v>1350</v>
      </c>
      <c r="G37" s="17">
        <v>91.01</v>
      </c>
      <c r="H37" s="17">
        <v>0.54</v>
      </c>
    </row>
    <row r="38" spans="2:8" x14ac:dyDescent="0.25">
      <c r="B38" s="12" t="s">
        <v>1539</v>
      </c>
      <c r="C38" s="27" t="s">
        <v>143</v>
      </c>
      <c r="D38" s="12" t="s">
        <v>261</v>
      </c>
      <c r="E38" s="12" t="s">
        <v>289</v>
      </c>
      <c r="F38" s="17">
        <v>8001</v>
      </c>
      <c r="G38" s="17">
        <v>90.86</v>
      </c>
      <c r="H38" s="17">
        <v>0.54</v>
      </c>
    </row>
    <row r="39" spans="2:8" x14ac:dyDescent="0.25">
      <c r="B39" s="12" t="s">
        <v>1632</v>
      </c>
      <c r="C39" s="27" t="s">
        <v>143</v>
      </c>
      <c r="D39" s="12" t="s">
        <v>455</v>
      </c>
      <c r="E39" s="12" t="s">
        <v>456</v>
      </c>
      <c r="F39" s="17">
        <v>30000</v>
      </c>
      <c r="G39" s="17">
        <v>88.79</v>
      </c>
      <c r="H39" s="17">
        <v>0.53</v>
      </c>
    </row>
    <row r="40" spans="2:8" x14ac:dyDescent="0.25">
      <c r="B40" s="12" t="s">
        <v>1534</v>
      </c>
      <c r="C40" s="27" t="s">
        <v>143</v>
      </c>
      <c r="D40" s="12" t="s">
        <v>280</v>
      </c>
      <c r="E40" s="12" t="s">
        <v>281</v>
      </c>
      <c r="F40" s="17">
        <v>8000</v>
      </c>
      <c r="G40" s="17">
        <v>84.82</v>
      </c>
      <c r="H40" s="17">
        <v>0.51</v>
      </c>
    </row>
    <row r="41" spans="2:8" x14ac:dyDescent="0.25">
      <c r="B41" s="12" t="s">
        <v>1620</v>
      </c>
      <c r="C41" s="27" t="s">
        <v>143</v>
      </c>
      <c r="D41" s="12" t="s">
        <v>433</v>
      </c>
      <c r="E41" s="12" t="s">
        <v>434</v>
      </c>
      <c r="F41" s="17">
        <v>3500</v>
      </c>
      <c r="G41" s="17">
        <v>82.42</v>
      </c>
      <c r="H41" s="17">
        <v>0.49</v>
      </c>
    </row>
    <row r="42" spans="2:8" x14ac:dyDescent="0.25">
      <c r="B42" s="12" t="s">
        <v>1545</v>
      </c>
      <c r="C42" s="27" t="s">
        <v>143</v>
      </c>
      <c r="D42" s="12" t="s">
        <v>297</v>
      </c>
      <c r="E42" s="12" t="s">
        <v>298</v>
      </c>
      <c r="F42" s="17">
        <v>1800</v>
      </c>
      <c r="G42" s="17">
        <v>77.44</v>
      </c>
      <c r="H42" s="17">
        <v>0.46</v>
      </c>
    </row>
    <row r="43" spans="2:8" x14ac:dyDescent="0.25">
      <c r="B43" s="12" t="s">
        <v>1635</v>
      </c>
      <c r="C43" s="27" t="s">
        <v>143</v>
      </c>
      <c r="D43" s="12" t="s">
        <v>459</v>
      </c>
      <c r="E43" s="12" t="s">
        <v>460</v>
      </c>
      <c r="F43" s="17">
        <v>5900</v>
      </c>
      <c r="G43" s="17">
        <v>76.37</v>
      </c>
      <c r="H43" s="17">
        <v>0.46</v>
      </c>
    </row>
    <row r="44" spans="2:8" x14ac:dyDescent="0.25">
      <c r="B44" s="12" t="s">
        <v>1523</v>
      </c>
      <c r="C44" s="27" t="s">
        <v>143</v>
      </c>
      <c r="D44" s="12" t="s">
        <v>261</v>
      </c>
      <c r="E44" s="12" t="s">
        <v>262</v>
      </c>
      <c r="F44" s="17">
        <v>2200</v>
      </c>
      <c r="G44" s="17">
        <v>71.319999999999993</v>
      </c>
      <c r="H44" s="17">
        <v>0.43</v>
      </c>
    </row>
    <row r="45" spans="2:8" x14ac:dyDescent="0.25">
      <c r="B45" s="12" t="s">
        <v>1642</v>
      </c>
      <c r="C45" s="27" t="s">
        <v>143</v>
      </c>
      <c r="D45" s="12" t="s">
        <v>261</v>
      </c>
      <c r="E45" s="12" t="s">
        <v>469</v>
      </c>
      <c r="F45" s="17">
        <v>730</v>
      </c>
      <c r="G45" s="17">
        <v>68.59</v>
      </c>
      <c r="H45" s="17">
        <v>0.41</v>
      </c>
    </row>
    <row r="46" spans="2:8" x14ac:dyDescent="0.25">
      <c r="B46" s="12" t="s">
        <v>464</v>
      </c>
      <c r="C46" s="27" t="s">
        <v>143</v>
      </c>
      <c r="D46" s="12" t="s">
        <v>363</v>
      </c>
      <c r="E46" s="12" t="s">
        <v>465</v>
      </c>
      <c r="F46" s="17">
        <v>2000</v>
      </c>
      <c r="G46" s="17">
        <v>67.78</v>
      </c>
      <c r="H46" s="17">
        <v>0.41</v>
      </c>
    </row>
    <row r="47" spans="2:8" x14ac:dyDescent="0.25">
      <c r="B47" s="12" t="s">
        <v>1640</v>
      </c>
      <c r="C47" s="27" t="s">
        <v>143</v>
      </c>
      <c r="D47" s="12" t="s">
        <v>250</v>
      </c>
      <c r="E47" s="12" t="s">
        <v>467</v>
      </c>
      <c r="F47" s="17">
        <v>33600</v>
      </c>
      <c r="G47" s="17">
        <v>63.27</v>
      </c>
      <c r="H47" s="17">
        <v>0.38</v>
      </c>
    </row>
    <row r="48" spans="2:8" x14ac:dyDescent="0.25">
      <c r="B48" s="12" t="s">
        <v>1570</v>
      </c>
      <c r="C48" s="27" t="s">
        <v>143</v>
      </c>
      <c r="D48" s="12" t="s">
        <v>264</v>
      </c>
      <c r="E48" s="12" t="s">
        <v>346</v>
      </c>
      <c r="F48" s="17">
        <v>5000</v>
      </c>
      <c r="G48" s="17">
        <v>61.27</v>
      </c>
      <c r="H48" s="17">
        <v>0.37</v>
      </c>
    </row>
    <row r="49" spans="2:8" x14ac:dyDescent="0.25">
      <c r="B49" s="12" t="s">
        <v>1643</v>
      </c>
      <c r="C49" s="27" t="s">
        <v>143</v>
      </c>
      <c r="D49" s="12" t="s">
        <v>285</v>
      </c>
      <c r="E49" s="12" t="s">
        <v>470</v>
      </c>
      <c r="F49" s="17">
        <v>3600</v>
      </c>
      <c r="G49" s="17">
        <v>60.6</v>
      </c>
      <c r="H49" s="17">
        <v>0.36</v>
      </c>
    </row>
    <row r="50" spans="2:8" x14ac:dyDescent="0.25">
      <c r="B50" s="12" t="s">
        <v>1646</v>
      </c>
      <c r="C50" s="27" t="s">
        <v>143</v>
      </c>
      <c r="D50" s="12" t="s">
        <v>309</v>
      </c>
      <c r="E50" s="12" t="s">
        <v>473</v>
      </c>
      <c r="F50" s="17">
        <v>20000</v>
      </c>
      <c r="G50" s="17">
        <v>59.47</v>
      </c>
      <c r="H50" s="17">
        <v>0.36</v>
      </c>
    </row>
    <row r="51" spans="2:8" x14ac:dyDescent="0.25">
      <c r="B51" s="12" t="s">
        <v>1651</v>
      </c>
      <c r="C51" s="27" t="s">
        <v>143</v>
      </c>
      <c r="D51" s="12" t="s">
        <v>478</v>
      </c>
      <c r="E51" s="12" t="s">
        <v>479</v>
      </c>
      <c r="F51" s="17">
        <v>3400</v>
      </c>
      <c r="G51" s="17">
        <v>58.98</v>
      </c>
      <c r="H51" s="17">
        <v>0.35</v>
      </c>
    </row>
    <row r="52" spans="2:8" x14ac:dyDescent="0.25">
      <c r="B52" s="12" t="s">
        <v>1644</v>
      </c>
      <c r="C52" s="27" t="s">
        <v>143</v>
      </c>
      <c r="D52" s="12" t="s">
        <v>278</v>
      </c>
      <c r="E52" s="12" t="s">
        <v>471</v>
      </c>
      <c r="F52" s="17">
        <v>500</v>
      </c>
      <c r="G52" s="17">
        <v>56.29</v>
      </c>
      <c r="H52" s="17">
        <v>0.34</v>
      </c>
    </row>
    <row r="53" spans="2:8" x14ac:dyDescent="0.25">
      <c r="B53" s="12" t="s">
        <v>1645</v>
      </c>
      <c r="C53" s="27" t="s">
        <v>143</v>
      </c>
      <c r="D53" s="12" t="s">
        <v>392</v>
      </c>
      <c r="E53" s="12" t="s">
        <v>472</v>
      </c>
      <c r="F53" s="17">
        <v>5400</v>
      </c>
      <c r="G53" s="17">
        <v>55.52</v>
      </c>
      <c r="H53" s="17">
        <v>0.33</v>
      </c>
    </row>
    <row r="54" spans="2:8" x14ac:dyDescent="0.25">
      <c r="B54" s="12" t="s">
        <v>1612</v>
      </c>
      <c r="C54" s="27" t="s">
        <v>143</v>
      </c>
      <c r="D54" s="12" t="s">
        <v>328</v>
      </c>
      <c r="E54" s="12" t="s">
        <v>425</v>
      </c>
      <c r="F54" s="17">
        <v>15000</v>
      </c>
      <c r="G54" s="17">
        <v>53.85</v>
      </c>
      <c r="H54" s="17">
        <v>0.32</v>
      </c>
    </row>
    <row r="55" spans="2:8" x14ac:dyDescent="0.25">
      <c r="B55" s="12" t="s">
        <v>1653</v>
      </c>
      <c r="C55" s="27" t="s">
        <v>143</v>
      </c>
      <c r="D55" s="12" t="s">
        <v>293</v>
      </c>
      <c r="E55" s="12" t="s">
        <v>484</v>
      </c>
      <c r="F55" s="17">
        <v>1800</v>
      </c>
      <c r="G55" s="17">
        <v>53.45</v>
      </c>
      <c r="H55" s="17">
        <v>0.32</v>
      </c>
    </row>
    <row r="56" spans="2:8" x14ac:dyDescent="0.25">
      <c r="B56" s="12" t="s">
        <v>1648</v>
      </c>
      <c r="C56" s="27" t="s">
        <v>143</v>
      </c>
      <c r="D56" s="12" t="s">
        <v>266</v>
      </c>
      <c r="E56" s="12" t="s">
        <v>475</v>
      </c>
      <c r="F56" s="17">
        <v>12000</v>
      </c>
      <c r="G56" s="17">
        <v>52.4</v>
      </c>
      <c r="H56" s="17">
        <v>0.31</v>
      </c>
    </row>
    <row r="57" spans="2:8" x14ac:dyDescent="0.25">
      <c r="B57" s="12" t="s">
        <v>1527</v>
      </c>
      <c r="C57" s="27" t="s">
        <v>143</v>
      </c>
      <c r="D57" s="12" t="s">
        <v>268</v>
      </c>
      <c r="E57" s="12" t="s">
        <v>269</v>
      </c>
      <c r="F57" s="17">
        <v>4500</v>
      </c>
      <c r="G57" s="17">
        <v>52.17</v>
      </c>
      <c r="H57" s="17">
        <v>0.31</v>
      </c>
    </row>
    <row r="58" spans="2:8" x14ac:dyDescent="0.25">
      <c r="B58" s="12" t="s">
        <v>1650</v>
      </c>
      <c r="C58" s="27" t="s">
        <v>143</v>
      </c>
      <c r="D58" s="12" t="s">
        <v>261</v>
      </c>
      <c r="E58" s="12" t="s">
        <v>477</v>
      </c>
      <c r="F58" s="17">
        <v>18000</v>
      </c>
      <c r="G58" s="17">
        <v>49.92</v>
      </c>
      <c r="H58" s="17">
        <v>0.3</v>
      </c>
    </row>
    <row r="59" spans="2:8" x14ac:dyDescent="0.25">
      <c r="B59" s="12" t="s">
        <v>1636</v>
      </c>
      <c r="C59" s="27" t="s">
        <v>143</v>
      </c>
      <c r="D59" s="12" t="s">
        <v>335</v>
      </c>
      <c r="E59" s="12" t="s">
        <v>461</v>
      </c>
      <c r="F59" s="17">
        <v>10200</v>
      </c>
      <c r="G59" s="17">
        <v>48.04</v>
      </c>
      <c r="H59" s="17">
        <v>0.28999999999999998</v>
      </c>
    </row>
    <row r="60" spans="2:8" x14ac:dyDescent="0.25">
      <c r="B60" s="12" t="s">
        <v>1538</v>
      </c>
      <c r="C60" s="27" t="s">
        <v>143</v>
      </c>
      <c r="D60" s="12" t="s">
        <v>287</v>
      </c>
      <c r="E60" s="12" t="s">
        <v>288</v>
      </c>
      <c r="F60" s="17">
        <v>5240</v>
      </c>
      <c r="G60" s="17">
        <v>47.61</v>
      </c>
      <c r="H60" s="17">
        <v>0.28000000000000003</v>
      </c>
    </row>
    <row r="61" spans="2:8" x14ac:dyDescent="0.25">
      <c r="B61" s="12" t="s">
        <v>1649</v>
      </c>
      <c r="C61" s="27" t="s">
        <v>143</v>
      </c>
      <c r="D61" s="12" t="s">
        <v>309</v>
      </c>
      <c r="E61" s="12" t="s">
        <v>476</v>
      </c>
      <c r="F61" s="17">
        <v>3600</v>
      </c>
      <c r="G61" s="17">
        <v>46.73</v>
      </c>
      <c r="H61" s="17">
        <v>0.28000000000000003</v>
      </c>
    </row>
    <row r="62" spans="2:8" x14ac:dyDescent="0.25">
      <c r="B62" s="12" t="s">
        <v>1647</v>
      </c>
      <c r="C62" s="27" t="s">
        <v>143</v>
      </c>
      <c r="D62" s="12" t="s">
        <v>328</v>
      </c>
      <c r="E62" s="12" t="s">
        <v>474</v>
      </c>
      <c r="F62" s="17">
        <v>4085</v>
      </c>
      <c r="G62" s="17">
        <v>45.87</v>
      </c>
      <c r="H62" s="17">
        <v>0.27</v>
      </c>
    </row>
    <row r="63" spans="2:8" x14ac:dyDescent="0.25">
      <c r="B63" s="12" t="s">
        <v>482</v>
      </c>
      <c r="C63" s="27" t="s">
        <v>143</v>
      </c>
      <c r="D63" s="12" t="s">
        <v>285</v>
      </c>
      <c r="E63" s="12" t="s">
        <v>483</v>
      </c>
      <c r="F63" s="17">
        <v>13000</v>
      </c>
      <c r="G63" s="17">
        <v>44.77</v>
      </c>
      <c r="H63" s="17">
        <v>0.27</v>
      </c>
    </row>
    <row r="64" spans="2:8" x14ac:dyDescent="0.25">
      <c r="B64" s="12" t="s">
        <v>1652</v>
      </c>
      <c r="C64" s="27" t="s">
        <v>143</v>
      </c>
      <c r="D64" s="12" t="s">
        <v>480</v>
      </c>
      <c r="E64" s="12" t="s">
        <v>481</v>
      </c>
      <c r="F64" s="17">
        <v>5400</v>
      </c>
      <c r="G64" s="17">
        <v>43.95</v>
      </c>
      <c r="H64" s="17">
        <v>0.26</v>
      </c>
    </row>
    <row r="65" spans="2:8" x14ac:dyDescent="0.25">
      <c r="B65" s="12" t="s">
        <v>1654</v>
      </c>
      <c r="C65" s="27" t="s">
        <v>143</v>
      </c>
      <c r="D65" s="12" t="s">
        <v>335</v>
      </c>
      <c r="E65" s="12" t="s">
        <v>485</v>
      </c>
      <c r="F65" s="17">
        <v>7500</v>
      </c>
      <c r="G65" s="17">
        <v>43.11</v>
      </c>
      <c r="H65" s="17">
        <v>0.26</v>
      </c>
    </row>
    <row r="66" spans="2:8" x14ac:dyDescent="0.25">
      <c r="B66" s="12" t="s">
        <v>1657</v>
      </c>
      <c r="C66" s="27" t="s">
        <v>143</v>
      </c>
      <c r="D66" s="12" t="s">
        <v>261</v>
      </c>
      <c r="E66" s="12" t="s">
        <v>494</v>
      </c>
      <c r="F66" s="17">
        <v>980</v>
      </c>
      <c r="G66" s="17">
        <v>35.270000000000003</v>
      </c>
      <c r="H66" s="17">
        <v>0.21</v>
      </c>
    </row>
    <row r="67" spans="2:8" x14ac:dyDescent="0.25">
      <c r="B67" s="12" t="s">
        <v>360</v>
      </c>
      <c r="C67" s="27" t="s">
        <v>143</v>
      </c>
      <c r="D67" s="12" t="s">
        <v>302</v>
      </c>
      <c r="E67" s="12" t="s">
        <v>361</v>
      </c>
      <c r="F67" s="17">
        <v>4000</v>
      </c>
      <c r="G67" s="17">
        <v>31.47</v>
      </c>
      <c r="H67" s="17">
        <v>0.19</v>
      </c>
    </row>
    <row r="68" spans="2:8" x14ac:dyDescent="0.25">
      <c r="B68" s="12" t="s">
        <v>1611</v>
      </c>
      <c r="C68" s="27" t="s">
        <v>143</v>
      </c>
      <c r="D68" s="12" t="s">
        <v>421</v>
      </c>
      <c r="E68" s="12" t="s">
        <v>424</v>
      </c>
      <c r="F68" s="17">
        <v>200</v>
      </c>
      <c r="G68" s="17">
        <v>24.8</v>
      </c>
      <c r="H68" s="17">
        <v>0.15</v>
      </c>
    </row>
    <row r="69" spans="2:8" x14ac:dyDescent="0.25">
      <c r="B69" s="11" t="s">
        <v>155</v>
      </c>
      <c r="C69" s="62"/>
      <c r="D69" s="11"/>
      <c r="E69" s="11"/>
      <c r="F69" s="60"/>
      <c r="G69" s="60">
        <f>SUM(G12:G68)</f>
        <v>4810.6500000000015</v>
      </c>
      <c r="H69" s="60">
        <f>SUM(H12:H68)</f>
        <v>28.76</v>
      </c>
    </row>
    <row r="70" spans="2:8" x14ac:dyDescent="0.25">
      <c r="B70" s="74" t="s">
        <v>137</v>
      </c>
      <c r="C70" s="75" t="s">
        <v>138</v>
      </c>
      <c r="D70" s="74" t="s">
        <v>217</v>
      </c>
      <c r="E70" s="74" t="s">
        <v>140</v>
      </c>
      <c r="F70" s="73" t="s">
        <v>149</v>
      </c>
      <c r="G70" s="73" t="s">
        <v>150</v>
      </c>
      <c r="H70" s="73" t="s">
        <v>151</v>
      </c>
    </row>
    <row r="71" spans="2:8" x14ac:dyDescent="0.25">
      <c r="B71" s="11" t="s">
        <v>218</v>
      </c>
    </row>
    <row r="72" spans="2:8" x14ac:dyDescent="0.25">
      <c r="B72" s="11" t="s">
        <v>142</v>
      </c>
    </row>
    <row r="73" spans="2:8" x14ac:dyDescent="0.25">
      <c r="B73" s="11" t="s">
        <v>219</v>
      </c>
    </row>
    <row r="74" spans="2:8" x14ac:dyDescent="0.25">
      <c r="B74" s="12" t="s">
        <v>495</v>
      </c>
      <c r="C74" s="27">
        <v>7.05</v>
      </c>
      <c r="D74" s="12" t="s">
        <v>220</v>
      </c>
      <c r="E74" s="12" t="s">
        <v>496</v>
      </c>
      <c r="F74" s="17">
        <v>1500000</v>
      </c>
      <c r="G74" s="17">
        <v>1513.19</v>
      </c>
      <c r="H74" s="17">
        <v>9.06</v>
      </c>
    </row>
    <row r="75" spans="2:8" x14ac:dyDescent="0.25">
      <c r="B75" s="12" t="s">
        <v>1084</v>
      </c>
      <c r="C75" s="27">
        <v>7.06</v>
      </c>
      <c r="D75" s="12" t="s">
        <v>220</v>
      </c>
      <c r="E75" s="12" t="s">
        <v>1085</v>
      </c>
      <c r="F75" s="17">
        <v>1500000</v>
      </c>
      <c r="G75" s="17">
        <v>1508</v>
      </c>
      <c r="H75" s="17">
        <v>9.0299999999999994</v>
      </c>
    </row>
    <row r="76" spans="2:8" x14ac:dyDescent="0.25">
      <c r="B76" s="12" t="s">
        <v>503</v>
      </c>
      <c r="C76" s="27">
        <v>7.12</v>
      </c>
      <c r="D76" s="12" t="s">
        <v>220</v>
      </c>
      <c r="E76" s="12" t="s">
        <v>504</v>
      </c>
      <c r="F76" s="17">
        <v>1000000</v>
      </c>
      <c r="G76" s="17">
        <v>1028.32</v>
      </c>
      <c r="H76" s="17">
        <v>6.16</v>
      </c>
    </row>
    <row r="77" spans="2:8" x14ac:dyDescent="0.25">
      <c r="B77" s="12" t="s">
        <v>497</v>
      </c>
      <c r="C77" s="27">
        <v>7.01</v>
      </c>
      <c r="D77" s="12" t="s">
        <v>220</v>
      </c>
      <c r="E77" s="12" t="s">
        <v>498</v>
      </c>
      <c r="F77" s="17">
        <v>1000000</v>
      </c>
      <c r="G77" s="17">
        <v>1004.38</v>
      </c>
      <c r="H77" s="17">
        <v>6.01</v>
      </c>
    </row>
    <row r="78" spans="2:8" x14ac:dyDescent="0.25">
      <c r="B78" s="12" t="s">
        <v>3011</v>
      </c>
      <c r="C78" s="27">
        <v>7.06</v>
      </c>
      <c r="D78" s="12" t="s">
        <v>220</v>
      </c>
      <c r="E78" s="12" t="s">
        <v>3010</v>
      </c>
      <c r="F78" s="17">
        <v>500000</v>
      </c>
      <c r="G78" s="17">
        <v>514.20000000000005</v>
      </c>
      <c r="H78" s="17">
        <v>3.08</v>
      </c>
    </row>
    <row r="79" spans="2:8" x14ac:dyDescent="0.25">
      <c r="B79" s="12" t="s">
        <v>3009</v>
      </c>
      <c r="C79" s="27">
        <v>7.03</v>
      </c>
      <c r="D79" s="12" t="s">
        <v>220</v>
      </c>
      <c r="E79" s="12" t="s">
        <v>3008</v>
      </c>
      <c r="F79" s="17">
        <v>500000</v>
      </c>
      <c r="G79" s="17">
        <v>507.15</v>
      </c>
      <c r="H79" s="17">
        <v>3.04</v>
      </c>
    </row>
    <row r="80" spans="2:8" x14ac:dyDescent="0.25">
      <c r="B80" s="12" t="s">
        <v>3007</v>
      </c>
      <c r="C80" s="27">
        <v>7.13</v>
      </c>
      <c r="D80" s="12" t="s">
        <v>220</v>
      </c>
      <c r="E80" s="12" t="s">
        <v>3006</v>
      </c>
      <c r="F80" s="17">
        <v>350000</v>
      </c>
      <c r="G80" s="17">
        <v>352.1</v>
      </c>
      <c r="H80" s="17">
        <v>2.11</v>
      </c>
    </row>
    <row r="81" spans="2:8" x14ac:dyDescent="0.25">
      <c r="B81" s="11" t="s">
        <v>222</v>
      </c>
      <c r="C81" s="62"/>
      <c r="D81" s="11"/>
      <c r="E81" s="11"/>
      <c r="F81" s="60"/>
      <c r="G81" s="60">
        <f>SUM(G70:G80)</f>
        <v>6427.34</v>
      </c>
      <c r="H81" s="60">
        <f>SUM(H70:H80)</f>
        <v>38.489999999999995</v>
      </c>
    </row>
    <row r="82" spans="2:8" x14ac:dyDescent="0.25">
      <c r="B82" s="11" t="s">
        <v>507</v>
      </c>
    </row>
    <row r="83" spans="2:8" x14ac:dyDescent="0.25">
      <c r="B83" s="12" t="s">
        <v>1659</v>
      </c>
      <c r="C83" s="27">
        <v>7.23</v>
      </c>
      <c r="D83" s="12" t="s">
        <v>508</v>
      </c>
      <c r="E83" s="12" t="s">
        <v>512</v>
      </c>
      <c r="F83" s="17">
        <v>100</v>
      </c>
      <c r="G83" s="17">
        <v>999.53</v>
      </c>
      <c r="H83" s="17">
        <v>5.98</v>
      </c>
    </row>
    <row r="84" spans="2:8" x14ac:dyDescent="0.25">
      <c r="B84" s="12" t="s">
        <v>517</v>
      </c>
      <c r="C84" s="27">
        <v>7.55</v>
      </c>
      <c r="D84" s="12" t="s">
        <v>508</v>
      </c>
      <c r="E84" s="12" t="s">
        <v>518</v>
      </c>
      <c r="F84" s="17">
        <v>100</v>
      </c>
      <c r="G84" s="17">
        <v>998.08</v>
      </c>
      <c r="H84" s="17">
        <v>5.97</v>
      </c>
    </row>
    <row r="85" spans="2:8" x14ac:dyDescent="0.25">
      <c r="B85" s="12" t="s">
        <v>1660</v>
      </c>
      <c r="C85" s="27">
        <v>7.9</v>
      </c>
      <c r="D85" s="12" t="s">
        <v>508</v>
      </c>
      <c r="E85" s="12" t="s">
        <v>513</v>
      </c>
      <c r="F85" s="17">
        <v>100</v>
      </c>
      <c r="G85" s="17">
        <v>968.76</v>
      </c>
      <c r="H85" s="17">
        <v>5.8</v>
      </c>
    </row>
    <row r="86" spans="2:8" x14ac:dyDescent="0.25">
      <c r="B86" s="12" t="s">
        <v>1664</v>
      </c>
      <c r="C86" s="27">
        <v>8.7899999999999991</v>
      </c>
      <c r="D86" s="12" t="s">
        <v>519</v>
      </c>
      <c r="E86" s="12" t="s">
        <v>520</v>
      </c>
      <c r="F86" s="17">
        <v>50</v>
      </c>
      <c r="G86" s="17">
        <v>498.26</v>
      </c>
      <c r="H86" s="17">
        <v>2.98</v>
      </c>
    </row>
    <row r="87" spans="2:8" x14ac:dyDescent="0.25">
      <c r="B87" s="11" t="s">
        <v>525</v>
      </c>
      <c r="C87" s="62"/>
      <c r="D87" s="11"/>
      <c r="E87" s="11"/>
      <c r="F87" s="60"/>
      <c r="G87" s="60">
        <f>SUM(G82:G86)</f>
        <v>3464.63</v>
      </c>
      <c r="H87" s="60">
        <f>SUM(H82:H86)</f>
        <v>20.73</v>
      </c>
    </row>
    <row r="88" spans="2:8" x14ac:dyDescent="0.25">
      <c r="B88" s="11" t="s">
        <v>526</v>
      </c>
      <c r="C88" s="62"/>
      <c r="D88" s="11"/>
      <c r="E88" s="11"/>
      <c r="F88" s="60"/>
      <c r="G88" s="60">
        <v>160.57</v>
      </c>
      <c r="H88" s="60">
        <v>0.96</v>
      </c>
    </row>
    <row r="89" spans="2:8" x14ac:dyDescent="0.25">
      <c r="B89" s="11" t="s">
        <v>157</v>
      </c>
      <c r="C89" s="62"/>
      <c r="D89" s="11"/>
      <c r="E89" s="11"/>
      <c r="F89" s="60"/>
      <c r="G89" s="60">
        <v>14863.19</v>
      </c>
      <c r="H89" s="60">
        <v>88.94</v>
      </c>
    </row>
    <row r="90" spans="2:8" x14ac:dyDescent="0.25">
      <c r="B90" s="11" t="s">
        <v>231</v>
      </c>
      <c r="C90" s="62"/>
      <c r="D90" s="11"/>
      <c r="E90" s="11"/>
      <c r="F90" s="60"/>
      <c r="G90" s="60">
        <v>1843.5037503000001</v>
      </c>
      <c r="H90" s="60">
        <v>11.060000000000002</v>
      </c>
    </row>
    <row r="91" spans="2:8" x14ac:dyDescent="0.25">
      <c r="B91" s="11" t="s">
        <v>159</v>
      </c>
      <c r="C91" s="62"/>
      <c r="D91" s="11"/>
      <c r="E91" s="11"/>
      <c r="F91" s="60"/>
      <c r="G91" s="60">
        <v>16706.693750300001</v>
      </c>
      <c r="H91" s="60">
        <v>100</v>
      </c>
    </row>
    <row r="92" spans="2:8" x14ac:dyDescent="0.25">
      <c r="B92" s="12" t="s">
        <v>160</v>
      </c>
    </row>
    <row r="93" spans="2:8" x14ac:dyDescent="0.25">
      <c r="B93" s="12" t="s">
        <v>161</v>
      </c>
    </row>
    <row r="94" spans="2:8" x14ac:dyDescent="0.25">
      <c r="B94" s="12" t="s">
        <v>162</v>
      </c>
      <c r="C94" s="27" t="s">
        <v>2507</v>
      </c>
    </row>
    <row r="95" spans="2:8" x14ac:dyDescent="0.25">
      <c r="B95" s="11"/>
    </row>
    <row r="96" spans="2:8" ht="30" x14ac:dyDescent="0.25">
      <c r="B96" s="72" t="s">
        <v>164</v>
      </c>
      <c r="C96" s="27" t="s">
        <v>165</v>
      </c>
    </row>
    <row r="97" spans="2:3" x14ac:dyDescent="0.25">
      <c r="B97" s="11"/>
    </row>
    <row r="98" spans="2:3" x14ac:dyDescent="0.25">
      <c r="B98" s="11" t="s">
        <v>166</v>
      </c>
      <c r="C98" s="27" t="s">
        <v>165</v>
      </c>
    </row>
    <row r="99" spans="2:3" x14ac:dyDescent="0.25">
      <c r="B99" s="11" t="s">
        <v>168</v>
      </c>
      <c r="C99" s="27" t="s">
        <v>169</v>
      </c>
    </row>
    <row r="100" spans="2:3" x14ac:dyDescent="0.25">
      <c r="B100" s="11" t="s">
        <v>3005</v>
      </c>
      <c r="C100" s="62"/>
    </row>
    <row r="101" spans="2:3" x14ac:dyDescent="0.25">
      <c r="B101" s="11" t="s">
        <v>3004</v>
      </c>
      <c r="C101" s="62"/>
    </row>
    <row r="102" spans="2:3" x14ac:dyDescent="0.25">
      <c r="B102" s="11" t="s">
        <v>3003</v>
      </c>
      <c r="C102" s="62"/>
    </row>
    <row r="103" spans="2:3" x14ac:dyDescent="0.25">
      <c r="B103" s="11" t="s">
        <v>3002</v>
      </c>
      <c r="C103" s="62"/>
    </row>
    <row r="104" spans="2:3" x14ac:dyDescent="0.25">
      <c r="B104" s="11" t="s">
        <v>3001</v>
      </c>
      <c r="C104" s="62"/>
    </row>
    <row r="105" spans="2:3" x14ac:dyDescent="0.25">
      <c r="B105" s="12" t="s">
        <v>174</v>
      </c>
    </row>
    <row r="107" spans="2:3" x14ac:dyDescent="0.25">
      <c r="B107" s="156"/>
      <c r="C107" s="2" t="s">
        <v>2496</v>
      </c>
    </row>
    <row r="108" spans="2:3" ht="30" x14ac:dyDescent="0.25">
      <c r="B108" s="156" t="s">
        <v>2495</v>
      </c>
      <c r="C108" s="3" t="s">
        <v>28</v>
      </c>
    </row>
    <row r="109" spans="2:3" x14ac:dyDescent="0.25">
      <c r="B109" s="156" t="s">
        <v>2494</v>
      </c>
      <c r="C109" s="2"/>
    </row>
    <row r="110" spans="2:3" x14ac:dyDescent="0.25">
      <c r="B110" s="156"/>
      <c r="C110" s="2"/>
    </row>
    <row r="111" spans="2:3" x14ac:dyDescent="0.25">
      <c r="B111" s="156" t="s">
        <v>2493</v>
      </c>
      <c r="C111" s="70">
        <v>7.3599999999999999E-2</v>
      </c>
    </row>
    <row r="112" spans="2:3" x14ac:dyDescent="0.25">
      <c r="B112" s="156"/>
      <c r="C112" s="2"/>
    </row>
    <row r="113" spans="2:7" x14ac:dyDescent="0.25">
      <c r="B113" s="156" t="s">
        <v>2492</v>
      </c>
      <c r="C113" s="2" t="s">
        <v>3000</v>
      </c>
    </row>
    <row r="114" spans="2:7" x14ac:dyDescent="0.25">
      <c r="B114" s="156" t="s">
        <v>2491</v>
      </c>
      <c r="C114" s="2" t="s">
        <v>2999</v>
      </c>
    </row>
    <row r="115" spans="2:7" x14ac:dyDescent="0.25">
      <c r="B115" s="156"/>
      <c r="C115" s="2"/>
    </row>
    <row r="116" spans="2:7" x14ac:dyDescent="0.25">
      <c r="B116" s="156" t="s">
        <v>2489</v>
      </c>
      <c r="C116" s="2" t="s">
        <v>163</v>
      </c>
    </row>
    <row r="117" spans="2:7" x14ac:dyDescent="0.25">
      <c r="B117" s="187" t="s">
        <v>2488</v>
      </c>
      <c r="C117" s="187"/>
    </row>
    <row r="119" spans="2:7" x14ac:dyDescent="0.25">
      <c r="B119" s="156" t="s">
        <v>175</v>
      </c>
      <c r="C119" s="2"/>
      <c r="D119" s="156"/>
    </row>
    <row r="120" spans="2:7" ht="30" x14ac:dyDescent="0.25">
      <c r="B120" s="4" t="s">
        <v>176</v>
      </c>
      <c r="C120" s="3" t="s">
        <v>177</v>
      </c>
      <c r="D120" s="4" t="s">
        <v>178</v>
      </c>
    </row>
    <row r="121" spans="2:7" x14ac:dyDescent="0.25">
      <c r="B121" s="156" t="s">
        <v>165</v>
      </c>
      <c r="C121" s="2" t="s">
        <v>165</v>
      </c>
      <c r="D121" s="156" t="s">
        <v>165</v>
      </c>
    </row>
    <row r="123" spans="2:7" x14ac:dyDescent="0.25">
      <c r="B123" s="6" t="s">
        <v>179</v>
      </c>
      <c r="C123" s="14">
        <v>45443</v>
      </c>
      <c r="D123" s="156"/>
      <c r="E123" s="63"/>
      <c r="F123" s="69"/>
    </row>
    <row r="124" spans="2:7" x14ac:dyDescent="0.25">
      <c r="B124" s="6" t="s">
        <v>180</v>
      </c>
      <c r="C124" s="7" t="s">
        <v>181</v>
      </c>
      <c r="D124" s="6" t="s">
        <v>182</v>
      </c>
      <c r="E124" s="64" t="s">
        <v>183</v>
      </c>
      <c r="F124" s="61" t="s">
        <v>184</v>
      </c>
      <c r="G124" s="60"/>
    </row>
    <row r="125" spans="2:7" x14ac:dyDescent="0.25">
      <c r="B125" s="67" t="s">
        <v>165</v>
      </c>
      <c r="C125" s="68" t="s">
        <v>165</v>
      </c>
      <c r="D125" s="67" t="s">
        <v>165</v>
      </c>
      <c r="E125" s="66" t="s">
        <v>165</v>
      </c>
      <c r="F125" s="65" t="s">
        <v>165</v>
      </c>
    </row>
    <row r="128" spans="2:7" x14ac:dyDescent="0.25">
      <c r="B128" s="11" t="s">
        <v>185</v>
      </c>
    </row>
    <row r="129" spans="2:4" x14ac:dyDescent="0.25">
      <c r="B129" s="11"/>
    </row>
    <row r="130" spans="2:4" x14ac:dyDescent="0.25">
      <c r="B130" s="11" t="s">
        <v>186</v>
      </c>
    </row>
    <row r="131" spans="2:4" x14ac:dyDescent="0.25">
      <c r="B131" s="6" t="s">
        <v>187</v>
      </c>
      <c r="C131" s="7" t="s">
        <v>188</v>
      </c>
      <c r="D131" s="11"/>
    </row>
    <row r="132" spans="2:4" x14ac:dyDescent="0.25">
      <c r="B132" s="156" t="s">
        <v>165</v>
      </c>
      <c r="C132" s="2" t="s">
        <v>165</v>
      </c>
    </row>
    <row r="134" spans="2:4" x14ac:dyDescent="0.25">
      <c r="B134" s="6" t="s">
        <v>189</v>
      </c>
      <c r="C134" s="7" t="s">
        <v>188</v>
      </c>
    </row>
    <row r="135" spans="2:4" x14ac:dyDescent="0.25">
      <c r="B135" s="156" t="s">
        <v>165</v>
      </c>
      <c r="C135" s="2" t="s">
        <v>165</v>
      </c>
    </row>
    <row r="137" spans="2:4" x14ac:dyDescent="0.25">
      <c r="B137" s="6" t="s">
        <v>165</v>
      </c>
      <c r="C137" s="7" t="s">
        <v>165</v>
      </c>
    </row>
    <row r="138" spans="2:4" x14ac:dyDescent="0.25">
      <c r="B138" s="156" t="s">
        <v>165</v>
      </c>
      <c r="C138" s="2" t="s">
        <v>165</v>
      </c>
    </row>
    <row r="140" spans="2:4" x14ac:dyDescent="0.25">
      <c r="B140" s="64" t="s">
        <v>190</v>
      </c>
      <c r="C140" s="7" t="s">
        <v>191</v>
      </c>
    </row>
    <row r="141" spans="2:4" x14ac:dyDescent="0.25">
      <c r="B141" s="63" t="s">
        <v>165</v>
      </c>
      <c r="C141" s="2" t="s">
        <v>165</v>
      </c>
    </row>
    <row r="143" spans="2:4" x14ac:dyDescent="0.25">
      <c r="B143" s="6" t="s">
        <v>192</v>
      </c>
      <c r="C143" s="7" t="s">
        <v>165</v>
      </c>
    </row>
    <row r="145" spans="2:7" x14ac:dyDescent="0.25">
      <c r="B145" s="6" t="s">
        <v>193</v>
      </c>
      <c r="C145" s="14">
        <v>45443</v>
      </c>
      <c r="D145" s="156"/>
      <c r="E145" s="63"/>
      <c r="F145" s="69"/>
    </row>
    <row r="146" spans="2:7" x14ac:dyDescent="0.25">
      <c r="B146" s="6" t="s">
        <v>180</v>
      </c>
      <c r="C146" s="7" t="s">
        <v>181</v>
      </c>
      <c r="D146" s="6" t="s">
        <v>182</v>
      </c>
      <c r="E146" s="64" t="s">
        <v>183</v>
      </c>
      <c r="F146" s="61" t="s">
        <v>184</v>
      </c>
      <c r="G146" s="60"/>
    </row>
    <row r="147" spans="2:7" x14ac:dyDescent="0.25">
      <c r="B147" s="67" t="s">
        <v>165</v>
      </c>
      <c r="C147" s="68" t="s">
        <v>165</v>
      </c>
      <c r="D147" s="67" t="s">
        <v>165</v>
      </c>
      <c r="E147" s="66" t="s">
        <v>165</v>
      </c>
      <c r="F147" s="65" t="s">
        <v>165</v>
      </c>
    </row>
    <row r="148" spans="2:7" x14ac:dyDescent="0.25">
      <c r="B148" s="11" t="s">
        <v>185</v>
      </c>
    </row>
    <row r="149" spans="2:7" x14ac:dyDescent="0.25">
      <c r="B149" s="11"/>
    </row>
    <row r="150" spans="2:7" x14ac:dyDescent="0.25">
      <c r="B150" s="11" t="s">
        <v>186</v>
      </c>
    </row>
    <row r="151" spans="2:7" x14ac:dyDescent="0.25">
      <c r="B151" s="6" t="s">
        <v>187</v>
      </c>
      <c r="C151" s="7" t="s">
        <v>188</v>
      </c>
      <c r="D151" s="11"/>
    </row>
    <row r="152" spans="2:7" x14ac:dyDescent="0.25">
      <c r="B152" s="156" t="s">
        <v>165</v>
      </c>
      <c r="C152" s="2" t="s">
        <v>165</v>
      </c>
    </row>
    <row r="154" spans="2:7" x14ac:dyDescent="0.25">
      <c r="B154" s="6" t="s">
        <v>189</v>
      </c>
      <c r="C154" s="7" t="s">
        <v>188</v>
      </c>
    </row>
    <row r="155" spans="2:7" x14ac:dyDescent="0.25">
      <c r="B155" s="156" t="s">
        <v>165</v>
      </c>
      <c r="C155" s="2" t="s">
        <v>165</v>
      </c>
    </row>
    <row r="157" spans="2:7" x14ac:dyDescent="0.25">
      <c r="B157" s="6" t="s">
        <v>165</v>
      </c>
      <c r="C157" s="7" t="s">
        <v>165</v>
      </c>
    </row>
    <row r="158" spans="2:7" x14ac:dyDescent="0.25">
      <c r="B158" s="156" t="s">
        <v>165</v>
      </c>
      <c r="C158" s="2" t="s">
        <v>165</v>
      </c>
    </row>
    <row r="160" spans="2:7" x14ac:dyDescent="0.25">
      <c r="B160" s="64" t="s">
        <v>190</v>
      </c>
      <c r="C160" s="7" t="s">
        <v>191</v>
      </c>
    </row>
    <row r="161" spans="2:80" x14ac:dyDescent="0.25">
      <c r="B161" s="63" t="s">
        <v>165</v>
      </c>
      <c r="C161" s="2" t="s">
        <v>165</v>
      </c>
    </row>
    <row r="163" spans="2:80" x14ac:dyDescent="0.25">
      <c r="B163" s="6" t="s">
        <v>192</v>
      </c>
      <c r="C163" s="7" t="s">
        <v>165</v>
      </c>
    </row>
    <row r="166" spans="2:80" x14ac:dyDescent="0.25">
      <c r="B166" s="11" t="s">
        <v>194</v>
      </c>
    </row>
    <row r="168" spans="2:80" x14ac:dyDescent="0.25">
      <c r="B168" s="6" t="s">
        <v>180</v>
      </c>
      <c r="C168" s="7" t="s">
        <v>195</v>
      </c>
      <c r="D168" s="6" t="s">
        <v>196</v>
      </c>
      <c r="E168" s="6" t="s">
        <v>197</v>
      </c>
      <c r="F168" s="60"/>
    </row>
    <row r="169" spans="2:80" x14ac:dyDescent="0.25">
      <c r="B169" s="156" t="s">
        <v>165</v>
      </c>
      <c r="C169" s="2" t="s">
        <v>165</v>
      </c>
      <c r="D169" s="156" t="s">
        <v>165</v>
      </c>
      <c r="E169" s="156" t="s">
        <v>165</v>
      </c>
    </row>
    <row r="172" spans="2:80" x14ac:dyDescent="0.25">
      <c r="B172" s="11" t="s">
        <v>198</v>
      </c>
      <c r="C172" s="62" t="s">
        <v>165</v>
      </c>
      <c r="D172" s="11"/>
      <c r="E172" s="11"/>
      <c r="F172" s="60"/>
      <c r="G172" s="60"/>
      <c r="H172" s="60"/>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row>
    <row r="174" spans="2:80" x14ac:dyDescent="0.25">
      <c r="B174" s="11" t="s">
        <v>199</v>
      </c>
    </row>
    <row r="176" spans="2:80" x14ac:dyDescent="0.25">
      <c r="B176" s="6" t="s">
        <v>200</v>
      </c>
      <c r="C176" s="7" t="s">
        <v>188</v>
      </c>
      <c r="D176" s="11"/>
    </row>
    <row r="177" spans="2:7" x14ac:dyDescent="0.25">
      <c r="B177" s="156" t="s">
        <v>165</v>
      </c>
      <c r="C177" s="2" t="s">
        <v>165</v>
      </c>
    </row>
    <row r="180" spans="2:7" x14ac:dyDescent="0.25">
      <c r="B180" s="6" t="s">
        <v>201</v>
      </c>
      <c r="C180" s="7" t="s">
        <v>202</v>
      </c>
      <c r="D180" s="11"/>
    </row>
    <row r="181" spans="2:7" x14ac:dyDescent="0.25">
      <c r="B181" s="156" t="s">
        <v>165</v>
      </c>
      <c r="C181" s="2" t="s">
        <v>165</v>
      </c>
    </row>
    <row r="184" spans="2:7" x14ac:dyDescent="0.25">
      <c r="B184" s="11" t="s">
        <v>203</v>
      </c>
    </row>
    <row r="187" spans="2:7" x14ac:dyDescent="0.25">
      <c r="B187" s="11" t="s">
        <v>204</v>
      </c>
    </row>
    <row r="189" spans="2:7" x14ac:dyDescent="0.25">
      <c r="B189" s="6" t="s">
        <v>180</v>
      </c>
      <c r="C189" s="7" t="s">
        <v>205</v>
      </c>
      <c r="D189" s="6" t="s">
        <v>195</v>
      </c>
      <c r="E189" s="6" t="s">
        <v>196</v>
      </c>
      <c r="F189" s="61" t="s">
        <v>197</v>
      </c>
      <c r="G189" s="60"/>
    </row>
    <row r="190" spans="2:7" x14ac:dyDescent="0.25">
      <c r="B190" s="156" t="s">
        <v>165</v>
      </c>
      <c r="C190" s="2" t="s">
        <v>165</v>
      </c>
      <c r="D190" s="156" t="s">
        <v>165</v>
      </c>
      <c r="E190" s="156" t="s">
        <v>165</v>
      </c>
      <c r="F190" s="59" t="s">
        <v>165</v>
      </c>
    </row>
    <row r="193" spans="2:80" x14ac:dyDescent="0.25">
      <c r="B193" s="11" t="s">
        <v>198</v>
      </c>
      <c r="C193" s="62" t="s">
        <v>165</v>
      </c>
      <c r="D193" s="11"/>
      <c r="E193" s="11"/>
      <c r="F193" s="60"/>
      <c r="G193" s="60"/>
      <c r="H193" s="60"/>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row>
    <row r="195" spans="2:80" x14ac:dyDescent="0.25">
      <c r="B195" s="11" t="s">
        <v>199</v>
      </c>
    </row>
    <row r="197" spans="2:80" x14ac:dyDescent="0.25">
      <c r="B197" s="6" t="s">
        <v>200</v>
      </c>
      <c r="C197" s="7" t="s">
        <v>188</v>
      </c>
      <c r="D197" s="11"/>
    </row>
    <row r="198" spans="2:80" x14ac:dyDescent="0.25">
      <c r="B198" s="156" t="s">
        <v>165</v>
      </c>
      <c r="C198" s="2" t="s">
        <v>165</v>
      </c>
    </row>
    <row r="201" spans="2:80" x14ac:dyDescent="0.25">
      <c r="B201" s="6" t="s">
        <v>201</v>
      </c>
      <c r="C201" s="7" t="s">
        <v>202</v>
      </c>
      <c r="D201" s="11"/>
    </row>
    <row r="202" spans="2:80" x14ac:dyDescent="0.25">
      <c r="B202" s="156" t="s">
        <v>165</v>
      </c>
      <c r="C202" s="2" t="s">
        <v>165</v>
      </c>
    </row>
    <row r="205" spans="2:80" x14ac:dyDescent="0.25">
      <c r="B205" s="11" t="s">
        <v>203</v>
      </c>
    </row>
    <row r="208" spans="2:80" x14ac:dyDescent="0.25">
      <c r="B208" s="11" t="s">
        <v>206</v>
      </c>
    </row>
    <row r="209" spans="2:7" x14ac:dyDescent="0.25">
      <c r="B209" s="6" t="s">
        <v>180</v>
      </c>
      <c r="C209" s="7" t="s">
        <v>207</v>
      </c>
      <c r="D209" s="6" t="s">
        <v>208</v>
      </c>
      <c r="E209" s="6" t="s">
        <v>209</v>
      </c>
      <c r="F209" s="61" t="s">
        <v>210</v>
      </c>
      <c r="G209" s="60"/>
    </row>
    <row r="210" spans="2:7" x14ac:dyDescent="0.25">
      <c r="B210" s="156" t="s">
        <v>165</v>
      </c>
      <c r="C210" s="2" t="s">
        <v>165</v>
      </c>
      <c r="D210" s="156" t="s">
        <v>165</v>
      </c>
      <c r="E210" s="156" t="s">
        <v>165</v>
      </c>
      <c r="F210" s="59" t="s">
        <v>165</v>
      </c>
    </row>
    <row r="211" spans="2:7" x14ac:dyDescent="0.25">
      <c r="B211" s="12" t="s">
        <v>211</v>
      </c>
    </row>
  </sheetData>
  <mergeCells count="4">
    <mergeCell ref="B1:E1"/>
    <mergeCell ref="C3:C6"/>
    <mergeCell ref="D3:D6"/>
    <mergeCell ref="B117:C117"/>
  </mergeCells>
  <hyperlinks>
    <hyperlink ref="A1" location="Index!A1" display="Index" xr:uid="{FAE3A0E0-FD86-4C4D-9ED2-E716ED45397C}"/>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7AA6-077C-4562-81BC-FF38FEE0380E}">
  <dimension ref="A1:CB159"/>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26</v>
      </c>
      <c r="C1" s="188"/>
      <c r="D1" s="188"/>
      <c r="E1" s="188"/>
    </row>
    <row r="3" spans="1:5" x14ac:dyDescent="0.25">
      <c r="B3" s="128" t="s">
        <v>3030</v>
      </c>
      <c r="C3" s="206"/>
      <c r="D3" s="209"/>
    </row>
    <row r="4" spans="1:5" ht="30" x14ac:dyDescent="0.25">
      <c r="B4" s="127" t="s">
        <v>3029</v>
      </c>
      <c r="C4" s="207"/>
      <c r="D4" s="210"/>
    </row>
    <row r="5" spans="1:5" x14ac:dyDescent="0.25">
      <c r="B5" s="127" t="s">
        <v>131</v>
      </c>
      <c r="C5" s="207"/>
      <c r="D5" s="210"/>
    </row>
    <row r="6" spans="1:5" x14ac:dyDescent="0.25">
      <c r="B6" s="127" t="s">
        <v>3028</v>
      </c>
      <c r="C6" s="207"/>
      <c r="D6" s="210"/>
    </row>
    <row r="7" spans="1:5" ht="15.75" thickBot="1" x14ac:dyDescent="0.3">
      <c r="B7" s="127" t="s">
        <v>3027</v>
      </c>
      <c r="C7" s="208"/>
      <c r="D7" s="211"/>
    </row>
    <row r="8" spans="1:5" x14ac:dyDescent="0.25">
      <c r="B8" s="66" t="s">
        <v>134</v>
      </c>
      <c r="C8" s="126" t="s">
        <v>135</v>
      </c>
      <c r="D8" s="125" t="s">
        <v>136</v>
      </c>
    </row>
    <row r="9" spans="1:5" x14ac:dyDescent="0.25">
      <c r="C9" s="108"/>
      <c r="D9" s="107"/>
    </row>
    <row r="10" spans="1:5" x14ac:dyDescent="0.25">
      <c r="B10" s="179"/>
      <c r="C10" s="179"/>
      <c r="D10" s="179"/>
      <c r="E10" s="179"/>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t="s">
        <v>3026</v>
      </c>
      <c r="D14" s="76"/>
      <c r="E14" s="76"/>
    </row>
    <row r="15" spans="1:5" x14ac:dyDescent="0.25">
      <c r="B15" s="1" t="s">
        <v>2623</v>
      </c>
      <c r="C15" s="77"/>
      <c r="D15" s="76"/>
      <c r="E15" s="76"/>
    </row>
    <row r="16" spans="1:5" x14ac:dyDescent="0.25">
      <c r="B16" s="1" t="s">
        <v>2622</v>
      </c>
      <c r="C16" s="77"/>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1507</v>
      </c>
      <c r="C26" s="27">
        <v>6.89</v>
      </c>
      <c r="D26" s="12" t="s">
        <v>220</v>
      </c>
      <c r="E26" s="12" t="s">
        <v>221</v>
      </c>
      <c r="F26" s="17">
        <v>2500000</v>
      </c>
      <c r="G26" s="17">
        <v>2499.46</v>
      </c>
      <c r="H26" s="17">
        <v>0.64</v>
      </c>
    </row>
    <row r="27" spans="2:8" x14ac:dyDescent="0.25">
      <c r="B27" s="11" t="s">
        <v>222</v>
      </c>
      <c r="C27" s="62"/>
      <c r="D27" s="11"/>
      <c r="E27" s="11"/>
      <c r="F27" s="60"/>
      <c r="G27" s="60">
        <f>SUM(G22:G26)</f>
        <v>2499.46</v>
      </c>
      <c r="H27" s="60">
        <f>SUM(H22:H26)</f>
        <v>0.64</v>
      </c>
    </row>
    <row r="28" spans="2:8" x14ac:dyDescent="0.25">
      <c r="B28" s="11" t="s">
        <v>223</v>
      </c>
    </row>
    <row r="29" spans="2:8" x14ac:dyDescent="0.25">
      <c r="B29" s="12" t="s">
        <v>3025</v>
      </c>
      <c r="C29" s="27">
        <v>6.83</v>
      </c>
      <c r="D29" s="12" t="s">
        <v>220</v>
      </c>
      <c r="E29" s="12" t="s">
        <v>3024</v>
      </c>
      <c r="F29" s="17">
        <v>7500000</v>
      </c>
      <c r="G29" s="17">
        <v>7492.99</v>
      </c>
      <c r="H29" s="17">
        <v>1.92</v>
      </c>
    </row>
    <row r="30" spans="2:8" x14ac:dyDescent="0.25">
      <c r="B30" s="11" t="s">
        <v>229</v>
      </c>
      <c r="C30" s="62"/>
      <c r="D30" s="11"/>
      <c r="E30" s="11"/>
      <c r="F30" s="60"/>
      <c r="G30" s="60">
        <f>SUM(G28:G29)</f>
        <v>7492.99</v>
      </c>
      <c r="H30" s="60">
        <f>SUM(H28:H29)</f>
        <v>1.92</v>
      </c>
    </row>
    <row r="31" spans="2:8" x14ac:dyDescent="0.25">
      <c r="B31" s="11" t="s">
        <v>1455</v>
      </c>
      <c r="C31" s="62"/>
      <c r="D31" s="11"/>
      <c r="E31" s="11"/>
      <c r="F31" s="60"/>
      <c r="G31" s="60">
        <v>198827.01</v>
      </c>
      <c r="H31" s="60">
        <v>50.88</v>
      </c>
    </row>
    <row r="32" spans="2:8" x14ac:dyDescent="0.25">
      <c r="B32" s="11" t="s">
        <v>1456</v>
      </c>
      <c r="C32" s="62"/>
      <c r="D32" s="11"/>
      <c r="E32" s="11"/>
      <c r="F32" s="60"/>
      <c r="G32" s="60">
        <v>181933.51</v>
      </c>
      <c r="H32" s="60">
        <v>46.56</v>
      </c>
    </row>
    <row r="33" spans="2:8" x14ac:dyDescent="0.25">
      <c r="B33" s="11" t="s">
        <v>157</v>
      </c>
      <c r="C33" s="62"/>
      <c r="D33" s="11"/>
      <c r="E33" s="11"/>
      <c r="F33" s="60"/>
      <c r="G33" s="60">
        <v>390752.97000000003</v>
      </c>
      <c r="H33" s="60">
        <v>100</v>
      </c>
    </row>
    <row r="34" spans="2:8" x14ac:dyDescent="0.25">
      <c r="B34" s="11" t="s">
        <v>231</v>
      </c>
      <c r="C34" s="62"/>
      <c r="D34" s="11"/>
      <c r="E34" s="11"/>
      <c r="F34" s="60"/>
      <c r="G34" s="60">
        <v>7.0754407000022184</v>
      </c>
      <c r="H34" s="60">
        <v>0</v>
      </c>
    </row>
    <row r="35" spans="2:8" x14ac:dyDescent="0.25">
      <c r="B35" s="11" t="s">
        <v>159</v>
      </c>
      <c r="C35" s="62"/>
      <c r="D35" s="11"/>
      <c r="E35" s="11"/>
      <c r="F35" s="60"/>
      <c r="G35" s="60">
        <v>390760.04544070002</v>
      </c>
      <c r="H35" s="60">
        <v>100</v>
      </c>
    </row>
    <row r="36" spans="2:8" x14ac:dyDescent="0.25">
      <c r="B36" s="12" t="s">
        <v>160</v>
      </c>
    </row>
    <row r="37" spans="2:8" x14ac:dyDescent="0.25">
      <c r="B37" s="12" t="s">
        <v>161</v>
      </c>
    </row>
    <row r="38" spans="2:8" x14ac:dyDescent="0.25">
      <c r="B38" s="12" t="s">
        <v>162</v>
      </c>
      <c r="C38" s="27" t="s">
        <v>2507</v>
      </c>
    </row>
    <row r="39" spans="2:8" x14ac:dyDescent="0.25">
      <c r="B39" s="11"/>
    </row>
    <row r="40" spans="2:8" ht="30" x14ac:dyDescent="0.25">
      <c r="B40" s="72" t="s">
        <v>164</v>
      </c>
      <c r="C40" s="27" t="s">
        <v>165</v>
      </c>
    </row>
    <row r="41" spans="2:8" x14ac:dyDescent="0.25">
      <c r="B41" s="12" t="s">
        <v>3023</v>
      </c>
    </row>
    <row r="42" spans="2:8" x14ac:dyDescent="0.25">
      <c r="B42" s="11" t="s">
        <v>166</v>
      </c>
      <c r="C42" s="27" t="s">
        <v>165</v>
      </c>
    </row>
    <row r="43" spans="2:8" x14ac:dyDescent="0.25">
      <c r="B43" s="11" t="s">
        <v>168</v>
      </c>
      <c r="C43" s="27" t="s">
        <v>169</v>
      </c>
    </row>
    <row r="44" spans="2:8" x14ac:dyDescent="0.25">
      <c r="B44" s="11" t="s">
        <v>3022</v>
      </c>
      <c r="C44" s="62"/>
    </row>
    <row r="45" spans="2:8" x14ac:dyDescent="0.25">
      <c r="B45" s="11" t="s">
        <v>3021</v>
      </c>
      <c r="C45" s="62"/>
    </row>
    <row r="46" spans="2:8" x14ac:dyDescent="0.25">
      <c r="B46" s="11" t="s">
        <v>3020</v>
      </c>
      <c r="C46" s="62"/>
    </row>
    <row r="47" spans="2:8" x14ac:dyDescent="0.25">
      <c r="B47" s="11" t="s">
        <v>3019</v>
      </c>
      <c r="C47" s="62"/>
    </row>
    <row r="48" spans="2:8" x14ac:dyDescent="0.25">
      <c r="B48" s="11" t="s">
        <v>3018</v>
      </c>
      <c r="C48" s="62"/>
    </row>
    <row r="49" spans="2:3" x14ac:dyDescent="0.25">
      <c r="B49" s="11" t="s">
        <v>3017</v>
      </c>
      <c r="C49" s="62"/>
    </row>
    <row r="50" spans="2:3" x14ac:dyDescent="0.25">
      <c r="B50" s="11" t="s">
        <v>3016</v>
      </c>
      <c r="C50" s="62"/>
    </row>
    <row r="51" spans="2:3" x14ac:dyDescent="0.25">
      <c r="B51" s="11" t="s">
        <v>3015</v>
      </c>
      <c r="C51" s="62"/>
    </row>
    <row r="52" spans="2:3" x14ac:dyDescent="0.25">
      <c r="B52" s="11" t="s">
        <v>3014</v>
      </c>
      <c r="C52" s="62"/>
    </row>
    <row r="53" spans="2:3" x14ac:dyDescent="0.25">
      <c r="B53" s="71" t="s">
        <v>2497</v>
      </c>
    </row>
    <row r="55" spans="2:3" x14ac:dyDescent="0.25">
      <c r="B55" s="156"/>
      <c r="C55" s="2" t="s">
        <v>2496</v>
      </c>
    </row>
    <row r="56" spans="2:3" x14ac:dyDescent="0.25">
      <c r="B56" s="156" t="s">
        <v>2495</v>
      </c>
      <c r="C56" s="3" t="s">
        <v>26</v>
      </c>
    </row>
    <row r="57" spans="2:3" x14ac:dyDescent="0.25">
      <c r="B57" s="156" t="s">
        <v>2494</v>
      </c>
      <c r="C57" s="2"/>
    </row>
    <row r="58" spans="2:3" x14ac:dyDescent="0.25">
      <c r="B58" s="156"/>
      <c r="C58" s="2"/>
    </row>
    <row r="59" spans="2:3" x14ac:dyDescent="0.25">
      <c r="B59" s="156" t="s">
        <v>2493</v>
      </c>
      <c r="C59" s="70">
        <v>6.7100000000000007E-2</v>
      </c>
    </row>
    <row r="60" spans="2:3" x14ac:dyDescent="0.25">
      <c r="B60" s="156"/>
      <c r="C60" s="2"/>
    </row>
    <row r="61" spans="2:3" x14ac:dyDescent="0.25">
      <c r="B61" s="156" t="s">
        <v>2492</v>
      </c>
      <c r="C61" s="2" t="s">
        <v>3013</v>
      </c>
    </row>
    <row r="62" spans="2:3" x14ac:dyDescent="0.25">
      <c r="B62" s="156" t="s">
        <v>2491</v>
      </c>
      <c r="C62" s="2" t="s">
        <v>3013</v>
      </c>
    </row>
    <row r="63" spans="2:3" x14ac:dyDescent="0.25">
      <c r="B63" s="156"/>
      <c r="C63" s="2"/>
    </row>
    <row r="64" spans="2:3" x14ac:dyDescent="0.25">
      <c r="B64" s="156" t="s">
        <v>2489</v>
      </c>
      <c r="C64" s="2" t="s">
        <v>163</v>
      </c>
    </row>
    <row r="65" spans="2:7" x14ac:dyDescent="0.25">
      <c r="B65" s="187" t="s">
        <v>2488</v>
      </c>
      <c r="C65" s="187"/>
    </row>
    <row r="67" spans="2:7" x14ac:dyDescent="0.25">
      <c r="B67" s="156" t="s">
        <v>175</v>
      </c>
      <c r="C67" s="2"/>
      <c r="D67" s="156"/>
    </row>
    <row r="68" spans="2:7" ht="30" x14ac:dyDescent="0.25">
      <c r="B68" s="4" t="s">
        <v>176</v>
      </c>
      <c r="C68" s="3" t="s">
        <v>177</v>
      </c>
      <c r="D68" s="4" t="s">
        <v>178</v>
      </c>
    </row>
    <row r="69" spans="2:7" x14ac:dyDescent="0.25">
      <c r="B69" s="156" t="s">
        <v>165</v>
      </c>
      <c r="C69" s="2" t="s">
        <v>165</v>
      </c>
      <c r="D69" s="156" t="s">
        <v>165</v>
      </c>
    </row>
    <row r="71" spans="2:7" x14ac:dyDescent="0.25">
      <c r="B71" s="6" t="s">
        <v>179</v>
      </c>
      <c r="C71" s="14">
        <v>45443</v>
      </c>
      <c r="D71" s="156"/>
      <c r="E71" s="63"/>
      <c r="F71" s="69"/>
    </row>
    <row r="72" spans="2:7" x14ac:dyDescent="0.25">
      <c r="B72" s="6" t="s">
        <v>180</v>
      </c>
      <c r="C72" s="7" t="s">
        <v>181</v>
      </c>
      <c r="D72" s="6" t="s">
        <v>182</v>
      </c>
      <c r="E72" s="64" t="s">
        <v>183</v>
      </c>
      <c r="F72" s="61" t="s">
        <v>184</v>
      </c>
      <c r="G72" s="60"/>
    </row>
    <row r="73" spans="2:7" x14ac:dyDescent="0.25">
      <c r="B73" s="67" t="s">
        <v>165</v>
      </c>
      <c r="C73" s="68" t="s">
        <v>165</v>
      </c>
      <c r="D73" s="67" t="s">
        <v>165</v>
      </c>
      <c r="E73" s="66" t="s">
        <v>165</v>
      </c>
      <c r="F73" s="65" t="s">
        <v>165</v>
      </c>
    </row>
    <row r="76" spans="2:7" x14ac:dyDescent="0.25">
      <c r="B76" s="11" t="s">
        <v>185</v>
      </c>
    </row>
    <row r="77" spans="2:7" x14ac:dyDescent="0.25">
      <c r="B77" s="11"/>
    </row>
    <row r="78" spans="2:7" x14ac:dyDescent="0.25">
      <c r="B78" s="11" t="s">
        <v>186</v>
      </c>
    </row>
    <row r="79" spans="2:7" x14ac:dyDescent="0.25">
      <c r="B79" s="6" t="s">
        <v>187</v>
      </c>
      <c r="C79" s="7" t="s">
        <v>188</v>
      </c>
      <c r="D79" s="11"/>
    </row>
    <row r="80" spans="2:7" x14ac:dyDescent="0.25">
      <c r="B80" s="156" t="s">
        <v>165</v>
      </c>
      <c r="C80" s="2" t="s">
        <v>165</v>
      </c>
    </row>
    <row r="82" spans="2:7" x14ac:dyDescent="0.25">
      <c r="B82" s="6" t="s">
        <v>189</v>
      </c>
      <c r="C82" s="7" t="s">
        <v>188</v>
      </c>
    </row>
    <row r="83" spans="2:7" x14ac:dyDescent="0.25">
      <c r="B83" s="156" t="s">
        <v>165</v>
      </c>
      <c r="C83" s="2" t="s">
        <v>165</v>
      </c>
    </row>
    <row r="85" spans="2:7" x14ac:dyDescent="0.25">
      <c r="B85" s="6" t="s">
        <v>165</v>
      </c>
      <c r="C85" s="7" t="s">
        <v>165</v>
      </c>
    </row>
    <row r="86" spans="2:7" x14ac:dyDescent="0.25">
      <c r="B86" s="156" t="s">
        <v>165</v>
      </c>
      <c r="C86" s="2" t="s">
        <v>165</v>
      </c>
    </row>
    <row r="88" spans="2:7" x14ac:dyDescent="0.25">
      <c r="B88" s="64" t="s">
        <v>190</v>
      </c>
      <c r="C88" s="7" t="s">
        <v>191</v>
      </c>
    </row>
    <row r="89" spans="2:7" x14ac:dyDescent="0.25">
      <c r="B89" s="63" t="s">
        <v>165</v>
      </c>
      <c r="C89" s="2" t="s">
        <v>165</v>
      </c>
    </row>
    <row r="91" spans="2:7" x14ac:dyDescent="0.25">
      <c r="B91" s="6" t="s">
        <v>192</v>
      </c>
      <c r="C91" s="7" t="s">
        <v>165</v>
      </c>
    </row>
    <row r="93" spans="2:7" x14ac:dyDescent="0.25">
      <c r="B93" s="6" t="s">
        <v>193</v>
      </c>
      <c r="C93" s="14">
        <v>45443</v>
      </c>
      <c r="D93" s="156"/>
      <c r="E93" s="63"/>
      <c r="F93" s="69"/>
    </row>
    <row r="94" spans="2:7" x14ac:dyDescent="0.25">
      <c r="B94" s="6" t="s">
        <v>180</v>
      </c>
      <c r="C94" s="7" t="s">
        <v>181</v>
      </c>
      <c r="D94" s="6" t="s">
        <v>182</v>
      </c>
      <c r="E94" s="64" t="s">
        <v>183</v>
      </c>
      <c r="F94" s="61" t="s">
        <v>184</v>
      </c>
      <c r="G94" s="60"/>
    </row>
    <row r="95" spans="2:7" x14ac:dyDescent="0.25">
      <c r="B95" s="67" t="s">
        <v>165</v>
      </c>
      <c r="C95" s="68" t="s">
        <v>165</v>
      </c>
      <c r="D95" s="67" t="s">
        <v>165</v>
      </c>
      <c r="E95" s="66" t="s">
        <v>165</v>
      </c>
      <c r="F95" s="65" t="s">
        <v>165</v>
      </c>
    </row>
    <row r="96" spans="2:7" x14ac:dyDescent="0.25">
      <c r="B96" s="11" t="s">
        <v>185</v>
      </c>
    </row>
    <row r="97" spans="2:4" x14ac:dyDescent="0.25">
      <c r="B97" s="11"/>
    </row>
    <row r="98" spans="2:4" x14ac:dyDescent="0.25">
      <c r="B98" s="11" t="s">
        <v>186</v>
      </c>
    </row>
    <row r="99" spans="2:4" x14ac:dyDescent="0.25">
      <c r="B99" s="6" t="s">
        <v>187</v>
      </c>
      <c r="C99" s="7" t="s">
        <v>188</v>
      </c>
      <c r="D99" s="11"/>
    </row>
    <row r="100" spans="2:4" x14ac:dyDescent="0.25">
      <c r="B100" s="156" t="s">
        <v>165</v>
      </c>
      <c r="C100" s="2" t="s">
        <v>165</v>
      </c>
    </row>
    <row r="102" spans="2:4" x14ac:dyDescent="0.25">
      <c r="B102" s="6" t="s">
        <v>189</v>
      </c>
      <c r="C102" s="7" t="s">
        <v>188</v>
      </c>
    </row>
    <row r="103" spans="2:4" x14ac:dyDescent="0.25">
      <c r="B103" s="156" t="s">
        <v>165</v>
      </c>
      <c r="C103" s="2" t="s">
        <v>165</v>
      </c>
    </row>
    <row r="105" spans="2:4" x14ac:dyDescent="0.25">
      <c r="B105" s="6" t="s">
        <v>165</v>
      </c>
      <c r="C105" s="7" t="s">
        <v>165</v>
      </c>
    </row>
    <row r="106" spans="2:4" x14ac:dyDescent="0.25">
      <c r="B106" s="156" t="s">
        <v>165</v>
      </c>
      <c r="C106" s="2" t="s">
        <v>165</v>
      </c>
    </row>
    <row r="108" spans="2:4" x14ac:dyDescent="0.25">
      <c r="B108" s="64" t="s">
        <v>190</v>
      </c>
      <c r="C108" s="7" t="s">
        <v>191</v>
      </c>
    </row>
    <row r="109" spans="2:4" x14ac:dyDescent="0.25">
      <c r="B109" s="63" t="s">
        <v>165</v>
      </c>
      <c r="C109" s="2" t="s">
        <v>165</v>
      </c>
    </row>
    <row r="111" spans="2:4" x14ac:dyDescent="0.25">
      <c r="B111" s="6" t="s">
        <v>192</v>
      </c>
      <c r="C111" s="7" t="s">
        <v>165</v>
      </c>
    </row>
    <row r="114" spans="2:80" x14ac:dyDescent="0.25">
      <c r="B114" s="11" t="s">
        <v>194</v>
      </c>
    </row>
    <row r="116" spans="2:80" x14ac:dyDescent="0.25">
      <c r="B116" s="6" t="s">
        <v>180</v>
      </c>
      <c r="C116" s="7" t="s">
        <v>195</v>
      </c>
      <c r="D116" s="6" t="s">
        <v>196</v>
      </c>
      <c r="E116" s="6" t="s">
        <v>197</v>
      </c>
      <c r="F116" s="60"/>
    </row>
    <row r="117" spans="2:80" x14ac:dyDescent="0.25">
      <c r="B117" s="156" t="s">
        <v>165</v>
      </c>
      <c r="C117" s="2" t="s">
        <v>165</v>
      </c>
      <c r="D117" s="156" t="s">
        <v>165</v>
      </c>
      <c r="E117" s="156" t="s">
        <v>165</v>
      </c>
    </row>
    <row r="120" spans="2:80" x14ac:dyDescent="0.25">
      <c r="B120" s="11" t="s">
        <v>198</v>
      </c>
      <c r="C120" s="62" t="s">
        <v>165</v>
      </c>
      <c r="D120" s="11"/>
      <c r="E120" s="11"/>
      <c r="F120" s="60"/>
      <c r="G120" s="60"/>
      <c r="H120" s="60"/>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row>
    <row r="122" spans="2:80" x14ac:dyDescent="0.25">
      <c r="B122" s="11" t="s">
        <v>199</v>
      </c>
    </row>
    <row r="124" spans="2:80" x14ac:dyDescent="0.25">
      <c r="B124" s="6" t="s">
        <v>200</v>
      </c>
      <c r="C124" s="7" t="s">
        <v>188</v>
      </c>
      <c r="D124" s="11"/>
    </row>
    <row r="125" spans="2:80" x14ac:dyDescent="0.25">
      <c r="B125" s="156" t="s">
        <v>165</v>
      </c>
      <c r="C125" s="2" t="s">
        <v>165</v>
      </c>
    </row>
    <row r="128" spans="2:80" x14ac:dyDescent="0.25">
      <c r="B128" s="6" t="s">
        <v>201</v>
      </c>
      <c r="C128" s="7" t="s">
        <v>202</v>
      </c>
      <c r="D128" s="11"/>
    </row>
    <row r="129" spans="2:80" x14ac:dyDescent="0.25">
      <c r="B129" s="156" t="s">
        <v>165</v>
      </c>
      <c r="C129" s="2" t="s">
        <v>165</v>
      </c>
    </row>
    <row r="132" spans="2:80" x14ac:dyDescent="0.25">
      <c r="B132" s="11" t="s">
        <v>203</v>
      </c>
    </row>
    <row r="135" spans="2:80" x14ac:dyDescent="0.25">
      <c r="B135" s="11" t="s">
        <v>204</v>
      </c>
    </row>
    <row r="137" spans="2:80" x14ac:dyDescent="0.25">
      <c r="B137" s="6" t="s">
        <v>180</v>
      </c>
      <c r="C137" s="7" t="s">
        <v>205</v>
      </c>
      <c r="D137" s="6" t="s">
        <v>195</v>
      </c>
      <c r="E137" s="6" t="s">
        <v>196</v>
      </c>
      <c r="F137" s="61" t="s">
        <v>197</v>
      </c>
      <c r="G137" s="60"/>
    </row>
    <row r="138" spans="2:80" x14ac:dyDescent="0.25">
      <c r="B138" s="156" t="s">
        <v>165</v>
      </c>
      <c r="C138" s="2" t="s">
        <v>165</v>
      </c>
      <c r="D138" s="156" t="s">
        <v>165</v>
      </c>
      <c r="E138" s="156" t="s">
        <v>165</v>
      </c>
      <c r="F138" s="59" t="s">
        <v>165</v>
      </c>
    </row>
    <row r="141" spans="2:80" x14ac:dyDescent="0.25">
      <c r="B141" s="11" t="s">
        <v>198</v>
      </c>
      <c r="C141" s="62" t="s">
        <v>165</v>
      </c>
      <c r="D141" s="11"/>
      <c r="E141" s="11"/>
      <c r="F141" s="60"/>
      <c r="G141" s="60"/>
      <c r="H141" s="60"/>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row>
    <row r="143" spans="2:80" x14ac:dyDescent="0.25">
      <c r="B143" s="11" t="s">
        <v>199</v>
      </c>
    </row>
    <row r="145" spans="2:7" x14ac:dyDescent="0.25">
      <c r="B145" s="6" t="s">
        <v>200</v>
      </c>
      <c r="C145" s="7" t="s">
        <v>188</v>
      </c>
      <c r="D145" s="11"/>
    </row>
    <row r="146" spans="2:7" x14ac:dyDescent="0.25">
      <c r="B146" s="156" t="s">
        <v>165</v>
      </c>
      <c r="C146" s="2" t="s">
        <v>165</v>
      </c>
    </row>
    <row r="149" spans="2:7" x14ac:dyDescent="0.25">
      <c r="B149" s="6" t="s">
        <v>201</v>
      </c>
      <c r="C149" s="7" t="s">
        <v>202</v>
      </c>
      <c r="D149" s="11"/>
    </row>
    <row r="150" spans="2:7" x14ac:dyDescent="0.25">
      <c r="B150" s="156" t="s">
        <v>165</v>
      </c>
      <c r="C150" s="2" t="s">
        <v>165</v>
      </c>
    </row>
    <row r="153" spans="2:7" x14ac:dyDescent="0.25">
      <c r="B153" s="11" t="s">
        <v>203</v>
      </c>
    </row>
    <row r="156" spans="2:7" x14ac:dyDescent="0.25">
      <c r="B156" s="11" t="s">
        <v>206</v>
      </c>
    </row>
    <row r="157" spans="2:7" x14ac:dyDescent="0.25">
      <c r="B157" s="6" t="s">
        <v>180</v>
      </c>
      <c r="C157" s="7" t="s">
        <v>207</v>
      </c>
      <c r="D157" s="6" t="s">
        <v>208</v>
      </c>
      <c r="E157" s="6" t="s">
        <v>209</v>
      </c>
      <c r="F157" s="61" t="s">
        <v>210</v>
      </c>
      <c r="G157" s="60"/>
    </row>
    <row r="158" spans="2:7" x14ac:dyDescent="0.25">
      <c r="B158" s="156" t="s">
        <v>165</v>
      </c>
      <c r="C158" s="2" t="s">
        <v>165</v>
      </c>
      <c r="D158" s="156" t="s">
        <v>165</v>
      </c>
      <c r="E158" s="156" t="s">
        <v>165</v>
      </c>
      <c r="F158" s="59" t="s">
        <v>165</v>
      </c>
    </row>
    <row r="159" spans="2:7" x14ac:dyDescent="0.25">
      <c r="B159" s="12" t="s">
        <v>211</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352C924F-A37E-46CA-9589-6015F0785339}"/>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871E-A179-4542-9294-923F9842B56E}">
  <dimension ref="A1:CB194"/>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24</v>
      </c>
      <c r="C1" s="188"/>
      <c r="D1" s="188"/>
      <c r="E1" s="188"/>
    </row>
    <row r="3" spans="1:5" x14ac:dyDescent="0.25">
      <c r="B3" s="1" t="s">
        <v>3116</v>
      </c>
      <c r="C3" s="178"/>
      <c r="D3" s="179"/>
    </row>
    <row r="4" spans="1:5" ht="30" x14ac:dyDescent="0.25">
      <c r="B4" s="133" t="s">
        <v>3115</v>
      </c>
      <c r="C4" s="178"/>
      <c r="D4" s="179"/>
      <c r="E4" s="132"/>
    </row>
    <row r="5" spans="1:5" x14ac:dyDescent="0.25">
      <c r="B5" s="159" t="s">
        <v>131</v>
      </c>
      <c r="C5" s="178"/>
      <c r="D5" s="179"/>
    </row>
    <row r="6" spans="1:5" x14ac:dyDescent="0.25">
      <c r="B6" s="159" t="s">
        <v>3114</v>
      </c>
      <c r="C6" s="178"/>
      <c r="D6" s="179"/>
    </row>
    <row r="7" spans="1:5" x14ac:dyDescent="0.25">
      <c r="B7" s="133" t="s">
        <v>3113</v>
      </c>
      <c r="C7" s="178"/>
      <c r="D7" s="179"/>
      <c r="E7" s="132"/>
    </row>
    <row r="8" spans="1:5" x14ac:dyDescent="0.25">
      <c r="B8" s="66" t="s">
        <v>134</v>
      </c>
      <c r="C8" s="126" t="s">
        <v>135</v>
      </c>
      <c r="D8" s="125" t="s">
        <v>136</v>
      </c>
    </row>
    <row r="9" spans="1:5" x14ac:dyDescent="0.25">
      <c r="C9" s="123"/>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t="s">
        <v>3112</v>
      </c>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3111</v>
      </c>
      <c r="C26" s="27">
        <v>7.32</v>
      </c>
      <c r="D26" s="12" t="s">
        <v>220</v>
      </c>
      <c r="E26" s="12" t="s">
        <v>3110</v>
      </c>
      <c r="F26" s="17">
        <v>7284300</v>
      </c>
      <c r="G26" s="17">
        <v>7354.35</v>
      </c>
      <c r="H26" s="17">
        <v>8.64</v>
      </c>
    </row>
    <row r="27" spans="2:8" x14ac:dyDescent="0.25">
      <c r="B27" s="12" t="s">
        <v>3109</v>
      </c>
      <c r="C27" s="27">
        <v>7.3</v>
      </c>
      <c r="D27" s="12" t="s">
        <v>220</v>
      </c>
      <c r="E27" s="12" t="s">
        <v>3108</v>
      </c>
      <c r="F27" s="17">
        <v>5025000</v>
      </c>
      <c r="G27" s="17">
        <v>5077.9799999999996</v>
      </c>
      <c r="H27" s="17">
        <v>5.97</v>
      </c>
    </row>
    <row r="28" spans="2:8" x14ac:dyDescent="0.25">
      <c r="B28" s="12" t="s">
        <v>3107</v>
      </c>
      <c r="C28" s="27">
        <v>7.32</v>
      </c>
      <c r="D28" s="12" t="s">
        <v>220</v>
      </c>
      <c r="E28" s="12" t="s">
        <v>3106</v>
      </c>
      <c r="F28" s="17">
        <v>4000000</v>
      </c>
      <c r="G28" s="17">
        <v>4053.04</v>
      </c>
      <c r="H28" s="17">
        <v>4.76</v>
      </c>
    </row>
    <row r="29" spans="2:8" x14ac:dyDescent="0.25">
      <c r="B29" s="12" t="s">
        <v>3105</v>
      </c>
      <c r="C29" s="27">
        <v>7.3</v>
      </c>
      <c r="D29" s="12" t="s">
        <v>220</v>
      </c>
      <c r="E29" s="12" t="s">
        <v>3104</v>
      </c>
      <c r="F29" s="17">
        <v>3550000</v>
      </c>
      <c r="G29" s="17">
        <v>3599.5</v>
      </c>
      <c r="H29" s="17">
        <v>4.2300000000000004</v>
      </c>
    </row>
    <row r="30" spans="2:8" x14ac:dyDescent="0.25">
      <c r="B30" s="12" t="s">
        <v>3103</v>
      </c>
      <c r="C30" s="27">
        <v>7.32</v>
      </c>
      <c r="D30" s="12" t="s">
        <v>220</v>
      </c>
      <c r="E30" s="12" t="s">
        <v>3102</v>
      </c>
      <c r="F30" s="17">
        <v>2500000</v>
      </c>
      <c r="G30" s="17">
        <v>2591.5100000000002</v>
      </c>
      <c r="H30" s="17">
        <v>3.04</v>
      </c>
    </row>
    <row r="31" spans="2:8" x14ac:dyDescent="0.25">
      <c r="B31" s="12" t="s">
        <v>3101</v>
      </c>
      <c r="C31" s="27">
        <v>7.31</v>
      </c>
      <c r="D31" s="12" t="s">
        <v>220</v>
      </c>
      <c r="E31" s="12" t="s">
        <v>3100</v>
      </c>
      <c r="F31" s="17">
        <v>2592000</v>
      </c>
      <c r="G31" s="17">
        <v>2582.4499999999998</v>
      </c>
      <c r="H31" s="17">
        <v>3.03</v>
      </c>
    </row>
    <row r="32" spans="2:8" x14ac:dyDescent="0.25">
      <c r="B32" s="12" t="s">
        <v>3099</v>
      </c>
      <c r="C32" s="27">
        <v>7.34</v>
      </c>
      <c r="D32" s="12" t="s">
        <v>220</v>
      </c>
      <c r="E32" s="12" t="s">
        <v>3098</v>
      </c>
      <c r="F32" s="17">
        <v>2500000</v>
      </c>
      <c r="G32" s="17">
        <v>2529.34</v>
      </c>
      <c r="H32" s="17">
        <v>2.97</v>
      </c>
    </row>
    <row r="33" spans="2:8" x14ac:dyDescent="0.25">
      <c r="B33" s="12" t="s">
        <v>3097</v>
      </c>
      <c r="C33" s="27">
        <v>7.33</v>
      </c>
      <c r="D33" s="12" t="s">
        <v>220</v>
      </c>
      <c r="E33" s="12" t="s">
        <v>3096</v>
      </c>
      <c r="F33" s="17">
        <v>2500000</v>
      </c>
      <c r="G33" s="17">
        <v>2525.5500000000002</v>
      </c>
      <c r="H33" s="17">
        <v>2.97</v>
      </c>
    </row>
    <row r="34" spans="2:8" x14ac:dyDescent="0.25">
      <c r="B34" s="12" t="s">
        <v>495</v>
      </c>
      <c r="C34" s="27">
        <v>7.05</v>
      </c>
      <c r="D34" s="12" t="s">
        <v>220</v>
      </c>
      <c r="E34" s="12" t="s">
        <v>496</v>
      </c>
      <c r="F34" s="17">
        <v>2500000</v>
      </c>
      <c r="G34" s="17">
        <v>2521.98</v>
      </c>
      <c r="H34" s="17">
        <v>2.96</v>
      </c>
    </row>
    <row r="35" spans="2:8" x14ac:dyDescent="0.25">
      <c r="B35" s="12" t="s">
        <v>1088</v>
      </c>
      <c r="C35" s="27">
        <v>7.32</v>
      </c>
      <c r="D35" s="12" t="s">
        <v>220</v>
      </c>
      <c r="E35" s="12" t="s">
        <v>1089</v>
      </c>
      <c r="F35" s="17">
        <v>2000000</v>
      </c>
      <c r="G35" s="17">
        <v>2029.79</v>
      </c>
      <c r="H35" s="17">
        <v>2.38</v>
      </c>
    </row>
    <row r="36" spans="2:8" x14ac:dyDescent="0.25">
      <c r="B36" s="12" t="s">
        <v>3095</v>
      </c>
      <c r="C36" s="27">
        <v>7.33</v>
      </c>
      <c r="D36" s="12" t="s">
        <v>220</v>
      </c>
      <c r="E36" s="12" t="s">
        <v>3094</v>
      </c>
      <c r="F36" s="17">
        <v>2000000</v>
      </c>
      <c r="G36" s="17">
        <v>2015.01</v>
      </c>
      <c r="H36" s="17">
        <v>2.37</v>
      </c>
    </row>
    <row r="37" spans="2:8" x14ac:dyDescent="0.25">
      <c r="B37" s="12" t="s">
        <v>3093</v>
      </c>
      <c r="C37" s="27">
        <v>7.32</v>
      </c>
      <c r="D37" s="12" t="s">
        <v>220</v>
      </c>
      <c r="E37" s="12" t="s">
        <v>3092</v>
      </c>
      <c r="F37" s="17">
        <v>1750000</v>
      </c>
      <c r="G37" s="17">
        <v>1765.67</v>
      </c>
      <c r="H37" s="17">
        <v>2.0699999999999998</v>
      </c>
    </row>
    <row r="38" spans="2:8" x14ac:dyDescent="0.25">
      <c r="B38" s="12" t="s">
        <v>3091</v>
      </c>
      <c r="C38" s="27">
        <v>7.3</v>
      </c>
      <c r="D38" s="12" t="s">
        <v>220</v>
      </c>
      <c r="E38" s="12" t="s">
        <v>3090</v>
      </c>
      <c r="F38" s="17">
        <v>1601900</v>
      </c>
      <c r="G38" s="17">
        <v>1620.89</v>
      </c>
      <c r="H38" s="17">
        <v>1.9</v>
      </c>
    </row>
    <row r="39" spans="2:8" x14ac:dyDescent="0.25">
      <c r="B39" s="12" t="s">
        <v>3089</v>
      </c>
      <c r="C39" s="27">
        <v>7.3</v>
      </c>
      <c r="D39" s="12" t="s">
        <v>220</v>
      </c>
      <c r="E39" s="12" t="s">
        <v>3088</v>
      </c>
      <c r="F39" s="17">
        <v>1510000</v>
      </c>
      <c r="G39" s="17">
        <v>1535.86</v>
      </c>
      <c r="H39" s="17">
        <v>1.8</v>
      </c>
    </row>
    <row r="40" spans="2:8" x14ac:dyDescent="0.25">
      <c r="B40" s="12" t="s">
        <v>3087</v>
      </c>
      <c r="C40" s="27">
        <v>7.3</v>
      </c>
      <c r="D40" s="12" t="s">
        <v>220</v>
      </c>
      <c r="E40" s="12" t="s">
        <v>3086</v>
      </c>
      <c r="F40" s="17">
        <v>1500000</v>
      </c>
      <c r="G40" s="17">
        <v>1514.86</v>
      </c>
      <c r="H40" s="17">
        <v>1.78</v>
      </c>
    </row>
    <row r="41" spans="2:8" x14ac:dyDescent="0.25">
      <c r="B41" s="12" t="s">
        <v>3085</v>
      </c>
      <c r="C41" s="27">
        <v>7.3</v>
      </c>
      <c r="D41" s="12" t="s">
        <v>220</v>
      </c>
      <c r="E41" s="12" t="s">
        <v>3084</v>
      </c>
      <c r="F41" s="17">
        <v>1000000</v>
      </c>
      <c r="G41" s="17">
        <v>1015.89</v>
      </c>
      <c r="H41" s="17">
        <v>1.19</v>
      </c>
    </row>
    <row r="42" spans="2:8" x14ac:dyDescent="0.25">
      <c r="B42" s="12" t="s">
        <v>3083</v>
      </c>
      <c r="C42" s="27">
        <v>7.3</v>
      </c>
      <c r="D42" s="12" t="s">
        <v>220</v>
      </c>
      <c r="E42" s="12" t="s">
        <v>3082</v>
      </c>
      <c r="F42" s="17">
        <v>1000000</v>
      </c>
      <c r="G42" s="17">
        <v>1011.83</v>
      </c>
      <c r="H42" s="17">
        <v>1.19</v>
      </c>
    </row>
    <row r="43" spans="2:8" x14ac:dyDescent="0.25">
      <c r="B43" s="12" t="s">
        <v>3081</v>
      </c>
      <c r="C43" s="27">
        <v>7.31</v>
      </c>
      <c r="D43" s="12" t="s">
        <v>220</v>
      </c>
      <c r="E43" s="12" t="s">
        <v>3080</v>
      </c>
      <c r="F43" s="17">
        <v>1000000</v>
      </c>
      <c r="G43" s="17">
        <v>1010.45</v>
      </c>
      <c r="H43" s="17">
        <v>1.19</v>
      </c>
    </row>
    <row r="44" spans="2:8" x14ac:dyDescent="0.25">
      <c r="B44" s="12" t="s">
        <v>3079</v>
      </c>
      <c r="C44" s="27">
        <v>7.34</v>
      </c>
      <c r="D44" s="12" t="s">
        <v>220</v>
      </c>
      <c r="E44" s="12" t="s">
        <v>3078</v>
      </c>
      <c r="F44" s="17">
        <v>1000000</v>
      </c>
      <c r="G44" s="17">
        <v>1010.45</v>
      </c>
      <c r="H44" s="17">
        <v>1.19</v>
      </c>
    </row>
    <row r="45" spans="2:8" x14ac:dyDescent="0.25">
      <c r="B45" s="12" t="s">
        <v>3077</v>
      </c>
      <c r="C45" s="27">
        <v>7.3</v>
      </c>
      <c r="D45" s="12" t="s">
        <v>220</v>
      </c>
      <c r="E45" s="12" t="s">
        <v>3076</v>
      </c>
      <c r="F45" s="17">
        <v>1000000</v>
      </c>
      <c r="G45" s="17">
        <v>1009.98</v>
      </c>
      <c r="H45" s="17">
        <v>1.19</v>
      </c>
    </row>
    <row r="46" spans="2:8" x14ac:dyDescent="0.25">
      <c r="B46" s="12" t="s">
        <v>1096</v>
      </c>
      <c r="C46" s="27">
        <v>7.33</v>
      </c>
      <c r="D46" s="12" t="s">
        <v>220</v>
      </c>
      <c r="E46" s="12" t="s">
        <v>1097</v>
      </c>
      <c r="F46" s="17">
        <v>800000</v>
      </c>
      <c r="G46" s="17">
        <v>812.73</v>
      </c>
      <c r="H46" s="17">
        <v>0.95</v>
      </c>
    </row>
    <row r="47" spans="2:8" x14ac:dyDescent="0.25">
      <c r="B47" s="12" t="s">
        <v>3075</v>
      </c>
      <c r="C47" s="27">
        <v>7.3</v>
      </c>
      <c r="D47" s="12" t="s">
        <v>220</v>
      </c>
      <c r="E47" s="12" t="s">
        <v>3074</v>
      </c>
      <c r="F47" s="17">
        <v>500000</v>
      </c>
      <c r="G47" s="17">
        <v>505.27</v>
      </c>
      <c r="H47" s="17">
        <v>0.59</v>
      </c>
    </row>
    <row r="48" spans="2:8" x14ac:dyDescent="0.25">
      <c r="B48" s="12" t="s">
        <v>3073</v>
      </c>
      <c r="C48" s="27">
        <v>7.3</v>
      </c>
      <c r="D48" s="12" t="s">
        <v>220</v>
      </c>
      <c r="E48" s="12" t="s">
        <v>3072</v>
      </c>
      <c r="F48" s="17">
        <v>500000</v>
      </c>
      <c r="G48" s="17">
        <v>503.59</v>
      </c>
      <c r="H48" s="17">
        <v>0.59</v>
      </c>
    </row>
    <row r="49" spans="2:8" x14ac:dyDescent="0.25">
      <c r="B49" s="12" t="s">
        <v>3071</v>
      </c>
      <c r="C49" s="27">
        <v>7.33</v>
      </c>
      <c r="D49" s="12" t="s">
        <v>220</v>
      </c>
      <c r="E49" s="12" t="s">
        <v>3070</v>
      </c>
      <c r="F49" s="17">
        <v>500000</v>
      </c>
      <c r="G49" s="17">
        <v>503.26</v>
      </c>
      <c r="H49" s="17">
        <v>0.59</v>
      </c>
    </row>
    <row r="50" spans="2:8" x14ac:dyDescent="0.25">
      <c r="B50" s="12" t="s">
        <v>3069</v>
      </c>
      <c r="C50" s="27">
        <v>7.3</v>
      </c>
      <c r="D50" s="12" t="s">
        <v>220</v>
      </c>
      <c r="E50" s="12" t="s">
        <v>3068</v>
      </c>
      <c r="F50" s="17">
        <v>200000</v>
      </c>
      <c r="G50" s="17">
        <v>202.37</v>
      </c>
      <c r="H50" s="17">
        <v>0.24</v>
      </c>
    </row>
    <row r="51" spans="2:8" x14ac:dyDescent="0.25">
      <c r="B51" s="12" t="s">
        <v>3067</v>
      </c>
      <c r="C51" s="27">
        <v>7.32</v>
      </c>
      <c r="D51" s="12" t="s">
        <v>220</v>
      </c>
      <c r="E51" s="12" t="s">
        <v>3066</v>
      </c>
      <c r="F51" s="17">
        <v>30000</v>
      </c>
      <c r="G51" s="17">
        <v>30.34</v>
      </c>
      <c r="H51" s="17">
        <v>0.04</v>
      </c>
    </row>
    <row r="52" spans="2:8" x14ac:dyDescent="0.25">
      <c r="B52" s="11" t="s">
        <v>222</v>
      </c>
      <c r="C52" s="62"/>
      <c r="D52" s="11"/>
      <c r="E52" s="11"/>
      <c r="F52" s="60"/>
      <c r="G52" s="60">
        <f>SUM(G22:G51)</f>
        <v>50933.939999999995</v>
      </c>
      <c r="H52" s="60">
        <f>SUM(H22:H51)</f>
        <v>59.82</v>
      </c>
    </row>
    <row r="53" spans="2:8" x14ac:dyDescent="0.25">
      <c r="B53" s="11" t="s">
        <v>507</v>
      </c>
    </row>
    <row r="54" spans="2:8" x14ac:dyDescent="0.25">
      <c r="B54" s="12" t="s">
        <v>3065</v>
      </c>
      <c r="C54" s="27">
        <v>7.65</v>
      </c>
      <c r="D54" s="12" t="s">
        <v>508</v>
      </c>
      <c r="E54" s="12" t="s">
        <v>3064</v>
      </c>
      <c r="F54" s="17">
        <v>880</v>
      </c>
      <c r="G54" s="17">
        <v>8809.92</v>
      </c>
      <c r="H54" s="17">
        <v>10.35</v>
      </c>
    </row>
    <row r="55" spans="2:8" x14ac:dyDescent="0.25">
      <c r="B55" s="12" t="s">
        <v>3063</v>
      </c>
      <c r="C55" s="27">
        <v>7.57</v>
      </c>
      <c r="D55" s="12" t="s">
        <v>508</v>
      </c>
      <c r="E55" s="12" t="s">
        <v>3062</v>
      </c>
      <c r="F55" s="17">
        <v>450</v>
      </c>
      <c r="G55" s="17">
        <v>4465.12</v>
      </c>
      <c r="H55" s="17">
        <v>5.25</v>
      </c>
    </row>
    <row r="56" spans="2:8" x14ac:dyDescent="0.25">
      <c r="B56" s="12" t="s">
        <v>3061</v>
      </c>
      <c r="C56" s="27">
        <v>7.54</v>
      </c>
      <c r="D56" s="12" t="s">
        <v>508</v>
      </c>
      <c r="E56" s="12" t="s">
        <v>3060</v>
      </c>
      <c r="F56" s="17">
        <v>370</v>
      </c>
      <c r="G56" s="17">
        <v>3663.57</v>
      </c>
      <c r="H56" s="17">
        <v>4.3</v>
      </c>
    </row>
    <row r="57" spans="2:8" x14ac:dyDescent="0.25">
      <c r="B57" s="12" t="s">
        <v>3059</v>
      </c>
      <c r="C57" s="27">
        <v>7.57</v>
      </c>
      <c r="D57" s="12" t="s">
        <v>508</v>
      </c>
      <c r="E57" s="12" t="s">
        <v>3058</v>
      </c>
      <c r="F57" s="17">
        <v>270</v>
      </c>
      <c r="G57" s="17">
        <v>2696.51</v>
      </c>
      <c r="H57" s="17">
        <v>3.17</v>
      </c>
    </row>
    <row r="58" spans="2:8" x14ac:dyDescent="0.25">
      <c r="B58" s="12" t="s">
        <v>3057</v>
      </c>
      <c r="C58" s="27">
        <v>7.65</v>
      </c>
      <c r="D58" s="12" t="s">
        <v>508</v>
      </c>
      <c r="E58" s="12" t="s">
        <v>3056</v>
      </c>
      <c r="F58" s="17">
        <v>250</v>
      </c>
      <c r="G58" s="17">
        <v>2517.4</v>
      </c>
      <c r="H58" s="17">
        <v>2.96</v>
      </c>
    </row>
    <row r="59" spans="2:8" x14ac:dyDescent="0.25">
      <c r="B59" s="12" t="s">
        <v>3055</v>
      </c>
      <c r="C59" s="27">
        <v>7.57</v>
      </c>
      <c r="D59" s="12" t="s">
        <v>508</v>
      </c>
      <c r="E59" s="12" t="s">
        <v>3054</v>
      </c>
      <c r="F59" s="17">
        <v>250</v>
      </c>
      <c r="G59" s="17">
        <v>2515.9</v>
      </c>
      <c r="H59" s="17">
        <v>2.96</v>
      </c>
    </row>
    <row r="60" spans="2:8" x14ac:dyDescent="0.25">
      <c r="B60" s="12" t="s">
        <v>3053</v>
      </c>
      <c r="C60" s="27">
        <v>7.65</v>
      </c>
      <c r="D60" s="12" t="s">
        <v>508</v>
      </c>
      <c r="E60" s="12" t="s">
        <v>3052</v>
      </c>
      <c r="F60" s="17">
        <v>234</v>
      </c>
      <c r="G60" s="17">
        <v>2338.6999999999998</v>
      </c>
      <c r="H60" s="17">
        <v>2.75</v>
      </c>
    </row>
    <row r="61" spans="2:8" x14ac:dyDescent="0.25">
      <c r="B61" s="12" t="s">
        <v>3051</v>
      </c>
      <c r="C61" s="27">
        <v>7.54</v>
      </c>
      <c r="D61" s="12" t="s">
        <v>508</v>
      </c>
      <c r="E61" s="12" t="s">
        <v>3050</v>
      </c>
      <c r="F61" s="17">
        <v>141</v>
      </c>
      <c r="G61" s="17">
        <v>1400.75</v>
      </c>
      <c r="H61" s="17">
        <v>1.65</v>
      </c>
    </row>
    <row r="62" spans="2:8" x14ac:dyDescent="0.25">
      <c r="B62" s="12" t="s">
        <v>3049</v>
      </c>
      <c r="C62" s="27">
        <v>7.51</v>
      </c>
      <c r="D62" s="12" t="s">
        <v>508</v>
      </c>
      <c r="E62" s="12" t="s">
        <v>3048</v>
      </c>
      <c r="F62" s="17">
        <v>100</v>
      </c>
      <c r="G62" s="17">
        <v>997.4</v>
      </c>
      <c r="H62" s="17">
        <v>1.17</v>
      </c>
    </row>
    <row r="63" spans="2:8" x14ac:dyDescent="0.25">
      <c r="B63" s="12" t="s">
        <v>3047</v>
      </c>
      <c r="C63" s="27">
        <v>7.57</v>
      </c>
      <c r="D63" s="12" t="s">
        <v>508</v>
      </c>
      <c r="E63" s="12" t="s">
        <v>3046</v>
      </c>
      <c r="F63" s="17">
        <v>95</v>
      </c>
      <c r="G63" s="17">
        <v>943.98</v>
      </c>
      <c r="H63" s="17">
        <v>1.1100000000000001</v>
      </c>
    </row>
    <row r="64" spans="2:8" x14ac:dyDescent="0.25">
      <c r="B64" s="12" t="s">
        <v>3045</v>
      </c>
      <c r="C64" s="27">
        <v>7.57</v>
      </c>
      <c r="D64" s="12" t="s">
        <v>508</v>
      </c>
      <c r="E64" s="12" t="s">
        <v>3044</v>
      </c>
      <c r="F64" s="17">
        <v>66</v>
      </c>
      <c r="G64" s="17">
        <v>658.67</v>
      </c>
      <c r="H64" s="17">
        <v>0.77</v>
      </c>
    </row>
    <row r="65" spans="2:8" x14ac:dyDescent="0.25">
      <c r="B65" s="12" t="s">
        <v>3043</v>
      </c>
      <c r="C65" s="27">
        <v>7.5</v>
      </c>
      <c r="D65" s="12" t="s">
        <v>508</v>
      </c>
      <c r="E65" s="12" t="s">
        <v>3042</v>
      </c>
      <c r="F65" s="17">
        <v>50</v>
      </c>
      <c r="G65" s="17">
        <v>501.71</v>
      </c>
      <c r="H65" s="17">
        <v>0.59</v>
      </c>
    </row>
    <row r="66" spans="2:8" x14ac:dyDescent="0.25">
      <c r="B66" s="11" t="s">
        <v>525</v>
      </c>
      <c r="C66" s="62"/>
      <c r="D66" s="11"/>
      <c r="E66" s="11"/>
      <c r="F66" s="60"/>
      <c r="G66" s="60">
        <f>SUM(G53:G65)</f>
        <v>31509.630000000005</v>
      </c>
      <c r="H66" s="60">
        <f>SUM(H53:H65)</f>
        <v>37.030000000000008</v>
      </c>
    </row>
    <row r="67" spans="2:8" x14ac:dyDescent="0.25">
      <c r="B67" s="11" t="s">
        <v>526</v>
      </c>
      <c r="C67" s="62"/>
      <c r="D67" s="11"/>
      <c r="E67" s="11"/>
      <c r="F67" s="60"/>
      <c r="G67" s="60">
        <v>476.57</v>
      </c>
      <c r="H67" s="60">
        <v>0.56000000000000005</v>
      </c>
    </row>
    <row r="68" spans="2:8" x14ac:dyDescent="0.25">
      <c r="B68" s="11" t="s">
        <v>157</v>
      </c>
      <c r="C68" s="62"/>
      <c r="D68" s="11"/>
      <c r="E68" s="11"/>
      <c r="F68" s="60"/>
      <c r="G68" s="60">
        <v>82920.140000000014</v>
      </c>
      <c r="H68" s="60">
        <v>97.41</v>
      </c>
    </row>
    <row r="69" spans="2:8" x14ac:dyDescent="0.25">
      <c r="B69" s="11" t="s">
        <v>231</v>
      </c>
      <c r="C69" s="62"/>
      <c r="D69" s="11"/>
      <c r="E69" s="11"/>
      <c r="F69" s="60"/>
      <c r="G69" s="60">
        <v>2188.8645316099933</v>
      </c>
      <c r="H69" s="60">
        <v>2.5900000000000034</v>
      </c>
    </row>
    <row r="70" spans="2:8" x14ac:dyDescent="0.25">
      <c r="B70" s="11" t="s">
        <v>159</v>
      </c>
      <c r="C70" s="62"/>
      <c r="D70" s="11"/>
      <c r="E70" s="11"/>
      <c r="F70" s="60"/>
      <c r="G70" s="60">
        <v>85109.00453161</v>
      </c>
      <c r="H70" s="60">
        <v>100</v>
      </c>
    </row>
    <row r="71" spans="2:8" x14ac:dyDescent="0.25">
      <c r="B71" s="12" t="s">
        <v>160</v>
      </c>
    </row>
    <row r="72" spans="2:8" x14ac:dyDescent="0.25">
      <c r="B72" s="12" t="s">
        <v>161</v>
      </c>
    </row>
    <row r="73" spans="2:8" x14ac:dyDescent="0.25">
      <c r="B73" s="12" t="s">
        <v>162</v>
      </c>
      <c r="C73" s="27" t="s">
        <v>2507</v>
      </c>
    </row>
    <row r="74" spans="2:8" x14ac:dyDescent="0.25">
      <c r="B74" s="11"/>
    </row>
    <row r="75" spans="2:8" ht="30" x14ac:dyDescent="0.25">
      <c r="B75" s="72" t="s">
        <v>164</v>
      </c>
      <c r="C75" s="27" t="s">
        <v>165</v>
      </c>
    </row>
    <row r="76" spans="2:8" x14ac:dyDescent="0.25">
      <c r="B76" s="11"/>
    </row>
    <row r="77" spans="2:8" x14ac:dyDescent="0.25">
      <c r="B77" s="11" t="s">
        <v>166</v>
      </c>
      <c r="C77" s="27" t="s">
        <v>165</v>
      </c>
    </row>
    <row r="78" spans="2:8" x14ac:dyDescent="0.25">
      <c r="B78" s="11" t="s">
        <v>168</v>
      </c>
      <c r="C78" s="27" t="s">
        <v>169</v>
      </c>
    </row>
    <row r="79" spans="2:8" x14ac:dyDescent="0.25">
      <c r="B79" s="11" t="s">
        <v>3041</v>
      </c>
      <c r="C79" s="62"/>
    </row>
    <row r="80" spans="2:8" x14ac:dyDescent="0.25">
      <c r="B80" s="11" t="s">
        <v>3040</v>
      </c>
      <c r="C80" s="62"/>
    </row>
    <row r="81" spans="2:3" x14ac:dyDescent="0.25">
      <c r="B81" s="11" t="s">
        <v>3039</v>
      </c>
      <c r="C81" s="62"/>
    </row>
    <row r="82" spans="2:3" x14ac:dyDescent="0.25">
      <c r="B82" s="11" t="s">
        <v>3038</v>
      </c>
      <c r="C82" s="62"/>
    </row>
    <row r="83" spans="2:3" x14ac:dyDescent="0.25">
      <c r="B83" s="11" t="s">
        <v>3037</v>
      </c>
      <c r="C83" s="62"/>
    </row>
    <row r="84" spans="2:3" x14ac:dyDescent="0.25">
      <c r="B84" s="11" t="s">
        <v>3036</v>
      </c>
      <c r="C84" s="62"/>
    </row>
    <row r="85" spans="2:3" x14ac:dyDescent="0.25">
      <c r="B85" s="11" t="s">
        <v>3035</v>
      </c>
      <c r="C85" s="62"/>
    </row>
    <row r="86" spans="2:3" x14ac:dyDescent="0.25">
      <c r="B86" s="11" t="s">
        <v>3034</v>
      </c>
      <c r="C86" s="62"/>
    </row>
    <row r="87" spans="2:3" x14ac:dyDescent="0.25">
      <c r="B87" s="11" t="s">
        <v>3033</v>
      </c>
      <c r="C87" s="62"/>
    </row>
    <row r="88" spans="2:3" x14ac:dyDescent="0.25">
      <c r="B88" s="12" t="s">
        <v>174</v>
      </c>
    </row>
    <row r="90" spans="2:3" x14ac:dyDescent="0.25">
      <c r="B90" s="156"/>
      <c r="C90" s="2" t="s">
        <v>2496</v>
      </c>
    </row>
    <row r="91" spans="2:3" ht="45" x14ac:dyDescent="0.25">
      <c r="B91" s="156" t="s">
        <v>2495</v>
      </c>
      <c r="C91" s="3" t="s">
        <v>24</v>
      </c>
    </row>
    <row r="92" spans="2:3" x14ac:dyDescent="0.25">
      <c r="B92" s="156" t="s">
        <v>2494</v>
      </c>
      <c r="C92" s="2"/>
    </row>
    <row r="93" spans="2:3" x14ac:dyDescent="0.25">
      <c r="B93" s="156"/>
      <c r="C93" s="2"/>
    </row>
    <row r="94" spans="2:3" x14ac:dyDescent="0.25">
      <c r="B94" s="156" t="s">
        <v>2493</v>
      </c>
      <c r="C94" s="70">
        <v>7.4899999999999994E-2</v>
      </c>
    </row>
    <row r="95" spans="2:3" x14ac:dyDescent="0.25">
      <c r="B95" s="156"/>
      <c r="C95" s="2"/>
    </row>
    <row r="96" spans="2:3" x14ac:dyDescent="0.25">
      <c r="B96" s="156" t="s">
        <v>2492</v>
      </c>
      <c r="C96" s="2" t="s">
        <v>3032</v>
      </c>
    </row>
    <row r="97" spans="2:7" x14ac:dyDescent="0.25">
      <c r="B97" s="156" t="s">
        <v>2491</v>
      </c>
      <c r="C97" s="2" t="s">
        <v>3031</v>
      </c>
    </row>
    <row r="98" spans="2:7" x14ac:dyDescent="0.25">
      <c r="B98" s="156"/>
      <c r="C98" s="2"/>
    </row>
    <row r="99" spans="2:7" x14ac:dyDescent="0.25">
      <c r="B99" s="156" t="s">
        <v>2489</v>
      </c>
      <c r="C99" s="2" t="s">
        <v>163</v>
      </c>
    </row>
    <row r="100" spans="2:7" x14ac:dyDescent="0.25">
      <c r="B100" s="187" t="s">
        <v>2488</v>
      </c>
      <c r="C100" s="187"/>
    </row>
    <row r="102" spans="2:7" x14ac:dyDescent="0.25">
      <c r="B102" s="156" t="s">
        <v>175</v>
      </c>
      <c r="C102" s="2"/>
      <c r="D102" s="156"/>
    </row>
    <row r="103" spans="2:7" ht="30" x14ac:dyDescent="0.25">
      <c r="B103" s="4" t="s">
        <v>176</v>
      </c>
      <c r="C103" s="3" t="s">
        <v>177</v>
      </c>
      <c r="D103" s="4" t="s">
        <v>178</v>
      </c>
    </row>
    <row r="104" spans="2:7" x14ac:dyDescent="0.25">
      <c r="B104" s="131" t="s">
        <v>2997</v>
      </c>
      <c r="C104" s="130">
        <v>5</v>
      </c>
      <c r="D104" s="129">
        <v>0.23</v>
      </c>
    </row>
    <row r="106" spans="2:7" x14ac:dyDescent="0.25">
      <c r="B106" s="6" t="s">
        <v>179</v>
      </c>
      <c r="C106" s="14">
        <v>45443</v>
      </c>
      <c r="D106" s="156"/>
      <c r="E106" s="63"/>
      <c r="F106" s="69"/>
    </row>
    <row r="107" spans="2:7" x14ac:dyDescent="0.25">
      <c r="B107" s="6" t="s">
        <v>180</v>
      </c>
      <c r="C107" s="7" t="s">
        <v>181</v>
      </c>
      <c r="D107" s="6" t="s">
        <v>182</v>
      </c>
      <c r="E107" s="64" t="s">
        <v>183</v>
      </c>
      <c r="F107" s="61" t="s">
        <v>184</v>
      </c>
      <c r="G107" s="60"/>
    </row>
    <row r="108" spans="2:7" x14ac:dyDescent="0.25">
      <c r="B108" s="67" t="s">
        <v>165</v>
      </c>
      <c r="C108" s="68" t="s">
        <v>165</v>
      </c>
      <c r="D108" s="67" t="s">
        <v>165</v>
      </c>
      <c r="E108" s="66" t="s">
        <v>165</v>
      </c>
      <c r="F108" s="65" t="s">
        <v>165</v>
      </c>
    </row>
    <row r="111" spans="2:7" x14ac:dyDescent="0.25">
      <c r="B111" s="11" t="s">
        <v>185</v>
      </c>
    </row>
    <row r="112" spans="2:7" x14ac:dyDescent="0.25">
      <c r="B112" s="11"/>
    </row>
    <row r="113" spans="2:6" x14ac:dyDescent="0.25">
      <c r="B113" s="11" t="s">
        <v>186</v>
      </c>
    </row>
    <row r="114" spans="2:6" x14ac:dyDescent="0.25">
      <c r="B114" s="6" t="s">
        <v>187</v>
      </c>
      <c r="C114" s="7" t="s">
        <v>188</v>
      </c>
      <c r="D114" s="11"/>
    </row>
    <row r="115" spans="2:6" x14ac:dyDescent="0.25">
      <c r="B115" s="156" t="s">
        <v>165</v>
      </c>
      <c r="C115" s="2" t="s">
        <v>165</v>
      </c>
    </row>
    <row r="117" spans="2:6" x14ac:dyDescent="0.25">
      <c r="B117" s="6" t="s">
        <v>189</v>
      </c>
      <c r="C117" s="7" t="s">
        <v>188</v>
      </c>
    </row>
    <row r="118" spans="2:6" x14ac:dyDescent="0.25">
      <c r="B118" s="156" t="s">
        <v>165</v>
      </c>
      <c r="C118" s="2" t="s">
        <v>165</v>
      </c>
    </row>
    <row r="120" spans="2:6" x14ac:dyDescent="0.25">
      <c r="B120" s="6" t="s">
        <v>165</v>
      </c>
      <c r="C120" s="7" t="s">
        <v>165</v>
      </c>
    </row>
    <row r="121" spans="2:6" x14ac:dyDescent="0.25">
      <c r="B121" s="156" t="s">
        <v>165</v>
      </c>
      <c r="C121" s="2" t="s">
        <v>165</v>
      </c>
    </row>
    <row r="123" spans="2:6" x14ac:dyDescent="0.25">
      <c r="B123" s="64" t="s">
        <v>190</v>
      </c>
      <c r="C123" s="7" t="s">
        <v>191</v>
      </c>
    </row>
    <row r="124" spans="2:6" x14ac:dyDescent="0.25">
      <c r="B124" s="63" t="s">
        <v>165</v>
      </c>
      <c r="C124" s="2" t="s">
        <v>165</v>
      </c>
    </row>
    <row r="126" spans="2:6" x14ac:dyDescent="0.25">
      <c r="B126" s="6" t="s">
        <v>192</v>
      </c>
      <c r="C126" s="7" t="s">
        <v>165</v>
      </c>
    </row>
    <row r="128" spans="2:6" x14ac:dyDescent="0.25">
      <c r="B128" s="6" t="s">
        <v>193</v>
      </c>
      <c r="C128" s="14">
        <v>45443</v>
      </c>
      <c r="D128" s="156"/>
      <c r="E128" s="63"/>
      <c r="F128" s="69"/>
    </row>
    <row r="129" spans="2:7" x14ac:dyDescent="0.25">
      <c r="B129" s="6" t="s">
        <v>180</v>
      </c>
      <c r="C129" s="7" t="s">
        <v>181</v>
      </c>
      <c r="D129" s="6" t="s">
        <v>182</v>
      </c>
      <c r="E129" s="64" t="s">
        <v>183</v>
      </c>
      <c r="F129" s="61" t="s">
        <v>184</v>
      </c>
      <c r="G129" s="60"/>
    </row>
    <row r="130" spans="2:7" x14ac:dyDescent="0.25">
      <c r="B130" s="67" t="s">
        <v>165</v>
      </c>
      <c r="C130" s="68" t="s">
        <v>165</v>
      </c>
      <c r="D130" s="67" t="s">
        <v>165</v>
      </c>
      <c r="E130" s="66" t="s">
        <v>165</v>
      </c>
      <c r="F130" s="65" t="s">
        <v>165</v>
      </c>
    </row>
    <row r="131" spans="2:7" x14ac:dyDescent="0.25">
      <c r="B131" s="11" t="s">
        <v>185</v>
      </c>
    </row>
    <row r="132" spans="2:7" x14ac:dyDescent="0.25">
      <c r="B132" s="11"/>
    </row>
    <row r="133" spans="2:7" x14ac:dyDescent="0.25">
      <c r="B133" s="11" t="s">
        <v>186</v>
      </c>
    </row>
    <row r="134" spans="2:7" x14ac:dyDescent="0.25">
      <c r="B134" s="6" t="s">
        <v>187</v>
      </c>
      <c r="C134" s="7" t="s">
        <v>188</v>
      </c>
      <c r="D134" s="11"/>
    </row>
    <row r="135" spans="2:7" x14ac:dyDescent="0.25">
      <c r="B135" s="156" t="s">
        <v>165</v>
      </c>
      <c r="C135" s="2" t="s">
        <v>165</v>
      </c>
    </row>
    <row r="137" spans="2:7" x14ac:dyDescent="0.25">
      <c r="B137" s="6" t="s">
        <v>189</v>
      </c>
      <c r="C137" s="7" t="s">
        <v>188</v>
      </c>
    </row>
    <row r="138" spans="2:7" x14ac:dyDescent="0.25">
      <c r="B138" s="156" t="s">
        <v>165</v>
      </c>
      <c r="C138" s="2" t="s">
        <v>165</v>
      </c>
    </row>
    <row r="140" spans="2:7" x14ac:dyDescent="0.25">
      <c r="B140" s="6" t="s">
        <v>165</v>
      </c>
      <c r="C140" s="7" t="s">
        <v>165</v>
      </c>
    </row>
    <row r="141" spans="2:7" x14ac:dyDescent="0.25">
      <c r="B141" s="156" t="s">
        <v>165</v>
      </c>
      <c r="C141" s="2" t="s">
        <v>165</v>
      </c>
    </row>
    <row r="143" spans="2:7" x14ac:dyDescent="0.25">
      <c r="B143" s="64" t="s">
        <v>190</v>
      </c>
      <c r="C143" s="7" t="s">
        <v>191</v>
      </c>
    </row>
    <row r="144" spans="2:7" x14ac:dyDescent="0.25">
      <c r="B144" s="63" t="s">
        <v>165</v>
      </c>
      <c r="C144" s="2" t="s">
        <v>165</v>
      </c>
    </row>
    <row r="146" spans="2:80" x14ac:dyDescent="0.25">
      <c r="B146" s="6" t="s">
        <v>192</v>
      </c>
      <c r="C146" s="7" t="s">
        <v>165</v>
      </c>
    </row>
    <row r="149" spans="2:80" x14ac:dyDescent="0.25">
      <c r="B149" s="11" t="s">
        <v>194</v>
      </c>
    </row>
    <row r="151" spans="2:80" x14ac:dyDescent="0.25">
      <c r="B151" s="6" t="s">
        <v>180</v>
      </c>
      <c r="C151" s="7" t="s">
        <v>195</v>
      </c>
      <c r="D151" s="6" t="s">
        <v>196</v>
      </c>
      <c r="E151" s="6" t="s">
        <v>197</v>
      </c>
      <c r="F151" s="60"/>
    </row>
    <row r="152" spans="2:80" x14ac:dyDescent="0.25">
      <c r="B152" s="156" t="s">
        <v>165</v>
      </c>
      <c r="C152" s="2" t="s">
        <v>165</v>
      </c>
      <c r="D152" s="156" t="s">
        <v>165</v>
      </c>
      <c r="E152" s="156" t="s">
        <v>165</v>
      </c>
    </row>
    <row r="155" spans="2:80" x14ac:dyDescent="0.25">
      <c r="B155" s="11" t="s">
        <v>198</v>
      </c>
      <c r="C155" s="62" t="s">
        <v>165</v>
      </c>
      <c r="D155" s="11"/>
      <c r="E155" s="11"/>
      <c r="F155" s="60"/>
      <c r="G155" s="60"/>
      <c r="H155" s="60"/>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row>
    <row r="157" spans="2:80" x14ac:dyDescent="0.25">
      <c r="B157" s="11" t="s">
        <v>199</v>
      </c>
    </row>
    <row r="159" spans="2:80" x14ac:dyDescent="0.25">
      <c r="B159" s="6" t="s">
        <v>200</v>
      </c>
      <c r="C159" s="7" t="s">
        <v>188</v>
      </c>
      <c r="D159" s="11"/>
    </row>
    <row r="160" spans="2:80" x14ac:dyDescent="0.25">
      <c r="B160" s="156" t="s">
        <v>165</v>
      </c>
      <c r="C160" s="2" t="s">
        <v>165</v>
      </c>
    </row>
    <row r="163" spans="2:80" x14ac:dyDescent="0.25">
      <c r="B163" s="6" t="s">
        <v>201</v>
      </c>
      <c r="C163" s="7" t="s">
        <v>202</v>
      </c>
      <c r="D163" s="11"/>
    </row>
    <row r="164" spans="2:80" x14ac:dyDescent="0.25">
      <c r="B164" s="156" t="s">
        <v>165</v>
      </c>
      <c r="C164" s="2" t="s">
        <v>165</v>
      </c>
    </row>
    <row r="167" spans="2:80" x14ac:dyDescent="0.25">
      <c r="B167" s="11" t="s">
        <v>203</v>
      </c>
    </row>
    <row r="170" spans="2:80" x14ac:dyDescent="0.25">
      <c r="B170" s="11" t="s">
        <v>204</v>
      </c>
    </row>
    <row r="172" spans="2:80" x14ac:dyDescent="0.25">
      <c r="B172" s="6" t="s">
        <v>180</v>
      </c>
      <c r="C172" s="7" t="s">
        <v>205</v>
      </c>
      <c r="D172" s="6" t="s">
        <v>195</v>
      </c>
      <c r="E172" s="6" t="s">
        <v>196</v>
      </c>
      <c r="F172" s="61" t="s">
        <v>197</v>
      </c>
      <c r="G172" s="60"/>
    </row>
    <row r="173" spans="2:80" x14ac:dyDescent="0.25">
      <c r="B173" s="156" t="s">
        <v>165</v>
      </c>
      <c r="C173" s="2" t="s">
        <v>165</v>
      </c>
      <c r="D173" s="156" t="s">
        <v>165</v>
      </c>
      <c r="E173" s="156" t="s">
        <v>165</v>
      </c>
      <c r="F173" s="59" t="s">
        <v>165</v>
      </c>
    </row>
    <row r="176" spans="2:80" x14ac:dyDescent="0.25">
      <c r="B176" s="11" t="s">
        <v>198</v>
      </c>
      <c r="C176" s="62" t="s">
        <v>165</v>
      </c>
      <c r="D176" s="11"/>
      <c r="E176" s="11"/>
      <c r="F176" s="60"/>
      <c r="G176" s="60"/>
      <c r="H176" s="60"/>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row>
    <row r="178" spans="2:7" x14ac:dyDescent="0.25">
      <c r="B178" s="11" t="s">
        <v>199</v>
      </c>
    </row>
    <row r="180" spans="2:7" x14ac:dyDescent="0.25">
      <c r="B180" s="6" t="s">
        <v>200</v>
      </c>
      <c r="C180" s="7" t="s">
        <v>188</v>
      </c>
      <c r="D180" s="11"/>
    </row>
    <row r="181" spans="2:7" x14ac:dyDescent="0.25">
      <c r="B181" s="156" t="s">
        <v>165</v>
      </c>
      <c r="C181" s="2" t="s">
        <v>165</v>
      </c>
    </row>
    <row r="184" spans="2:7" x14ac:dyDescent="0.25">
      <c r="B184" s="6" t="s">
        <v>201</v>
      </c>
      <c r="C184" s="7" t="s">
        <v>202</v>
      </c>
      <c r="D184" s="11"/>
    </row>
    <row r="185" spans="2:7" x14ac:dyDescent="0.25">
      <c r="B185" s="156" t="s">
        <v>165</v>
      </c>
      <c r="C185" s="2" t="s">
        <v>165</v>
      </c>
    </row>
    <row r="188" spans="2:7" x14ac:dyDescent="0.25">
      <c r="B188" s="11" t="s">
        <v>203</v>
      </c>
    </row>
    <row r="191" spans="2:7" x14ac:dyDescent="0.25">
      <c r="B191" s="11" t="s">
        <v>206</v>
      </c>
    </row>
    <row r="192" spans="2:7" x14ac:dyDescent="0.25">
      <c r="B192" s="6" t="s">
        <v>180</v>
      </c>
      <c r="C192" s="7" t="s">
        <v>207</v>
      </c>
      <c r="D192" s="6" t="s">
        <v>208</v>
      </c>
      <c r="E192" s="6" t="s">
        <v>209</v>
      </c>
      <c r="F192" s="61" t="s">
        <v>210</v>
      </c>
      <c r="G192" s="60"/>
    </row>
    <row r="193" spans="2:6" x14ac:dyDescent="0.25">
      <c r="B193" s="156" t="s">
        <v>165</v>
      </c>
      <c r="C193" s="2" t="s">
        <v>165</v>
      </c>
      <c r="D193" s="156" t="s">
        <v>165</v>
      </c>
      <c r="E193" s="156" t="s">
        <v>165</v>
      </c>
      <c r="F193" s="59" t="s">
        <v>165</v>
      </c>
    </row>
    <row r="194" spans="2:6" x14ac:dyDescent="0.25">
      <c r="B194" s="12" t="s">
        <v>211</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B9ED467F-575C-4766-8664-6F5A7CBD7EA2}"/>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24CC-1139-46E7-93AB-EA7848437405}">
  <dimension ref="A1:CB156"/>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22</v>
      </c>
      <c r="C1" s="188"/>
      <c r="D1" s="188"/>
      <c r="E1" s="188"/>
    </row>
    <row r="3" spans="1:5" x14ac:dyDescent="0.25">
      <c r="B3" s="1" t="s">
        <v>22</v>
      </c>
      <c r="C3" s="178"/>
      <c r="D3" s="179"/>
    </row>
    <row r="4" spans="1:5" ht="30" x14ac:dyDescent="0.25">
      <c r="B4" s="159" t="s">
        <v>3129</v>
      </c>
      <c r="C4" s="178"/>
      <c r="D4" s="179"/>
      <c r="E4" s="132"/>
    </row>
    <row r="5" spans="1:5" x14ac:dyDescent="0.25">
      <c r="B5" s="159" t="s">
        <v>131</v>
      </c>
      <c r="C5" s="178"/>
      <c r="D5" s="179"/>
    </row>
    <row r="6" spans="1:5" x14ac:dyDescent="0.25">
      <c r="B6" s="159" t="s">
        <v>3114</v>
      </c>
      <c r="C6" s="178"/>
      <c r="D6" s="179"/>
    </row>
    <row r="7" spans="1:5" x14ac:dyDescent="0.25">
      <c r="B7" s="133" t="s">
        <v>3128</v>
      </c>
      <c r="C7" s="178"/>
      <c r="D7" s="179"/>
      <c r="E7" s="132"/>
    </row>
    <row r="8" spans="1:5" x14ac:dyDescent="0.25">
      <c r="B8" s="66" t="s">
        <v>134</v>
      </c>
      <c r="C8" s="126" t="s">
        <v>135</v>
      </c>
      <c r="D8" s="125" t="s">
        <v>136</v>
      </c>
    </row>
    <row r="9" spans="1:5" x14ac:dyDescent="0.25">
      <c r="C9" s="123"/>
    </row>
    <row r="10" spans="1:5" x14ac:dyDescent="0.25">
      <c r="B10" s="17"/>
      <c r="C10" s="17"/>
      <c r="D10" s="17"/>
      <c r="E10" s="17"/>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t="s">
        <v>3112</v>
      </c>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2985</v>
      </c>
      <c r="C26" s="27">
        <v>7.05</v>
      </c>
      <c r="D26" s="12" t="s">
        <v>220</v>
      </c>
      <c r="E26" s="12" t="s">
        <v>2984</v>
      </c>
      <c r="F26" s="17">
        <v>11850000</v>
      </c>
      <c r="G26" s="17">
        <v>11871.01</v>
      </c>
      <c r="H26" s="17">
        <v>69.099999999999994</v>
      </c>
    </row>
    <row r="27" spans="2:8" x14ac:dyDescent="0.25">
      <c r="B27" s="12" t="s">
        <v>499</v>
      </c>
      <c r="C27" s="27">
        <v>7.05</v>
      </c>
      <c r="D27" s="12" t="s">
        <v>220</v>
      </c>
      <c r="E27" s="12" t="s">
        <v>500</v>
      </c>
      <c r="F27" s="17">
        <v>4650000</v>
      </c>
      <c r="G27" s="17">
        <v>4594.1400000000003</v>
      </c>
      <c r="H27" s="17">
        <v>26.74</v>
      </c>
    </row>
    <row r="28" spans="2:8" x14ac:dyDescent="0.25">
      <c r="B28" s="11" t="s">
        <v>222</v>
      </c>
      <c r="C28" s="62"/>
      <c r="D28" s="11"/>
      <c r="E28" s="11"/>
      <c r="F28" s="60"/>
      <c r="G28" s="60">
        <f>SUM(G22:G27)</f>
        <v>16465.150000000001</v>
      </c>
      <c r="H28" s="60">
        <f>SUM(H22:H27)</f>
        <v>95.839999999999989</v>
      </c>
    </row>
    <row r="29" spans="2:8" x14ac:dyDescent="0.25">
      <c r="B29" s="11" t="s">
        <v>526</v>
      </c>
      <c r="C29" s="62"/>
      <c r="D29" s="11"/>
      <c r="E29" s="11"/>
      <c r="F29" s="60"/>
      <c r="G29" s="60">
        <v>478.63</v>
      </c>
      <c r="H29" s="60">
        <v>2.79</v>
      </c>
    </row>
    <row r="30" spans="2:8" x14ac:dyDescent="0.25">
      <c r="B30" s="11" t="s">
        <v>157</v>
      </c>
      <c r="C30" s="62"/>
      <c r="D30" s="11"/>
      <c r="E30" s="11"/>
      <c r="F30" s="60"/>
      <c r="G30" s="60">
        <v>16943.780000000002</v>
      </c>
      <c r="H30" s="60">
        <v>98.63</v>
      </c>
    </row>
    <row r="31" spans="2:8" x14ac:dyDescent="0.25">
      <c r="B31" s="11" t="s">
        <v>231</v>
      </c>
      <c r="C31" s="62"/>
      <c r="D31" s="11"/>
      <c r="E31" s="11"/>
      <c r="F31" s="60"/>
      <c r="G31" s="60">
        <v>236.29277479999757</v>
      </c>
      <c r="H31" s="60">
        <v>1.3700000000000045</v>
      </c>
    </row>
    <row r="32" spans="2:8" x14ac:dyDescent="0.25">
      <c r="B32" s="11" t="s">
        <v>159</v>
      </c>
      <c r="C32" s="62"/>
      <c r="D32" s="11"/>
      <c r="E32" s="11"/>
      <c r="F32" s="60"/>
      <c r="G32" s="60">
        <v>17180.072774799999</v>
      </c>
      <c r="H32" s="60">
        <v>100</v>
      </c>
    </row>
    <row r="33" spans="2:3" x14ac:dyDescent="0.25">
      <c r="B33" s="12" t="s">
        <v>160</v>
      </c>
    </row>
    <row r="34" spans="2:3" x14ac:dyDescent="0.25">
      <c r="B34" s="12" t="s">
        <v>161</v>
      </c>
    </row>
    <row r="35" spans="2:3" x14ac:dyDescent="0.25">
      <c r="B35" s="12" t="s">
        <v>162</v>
      </c>
      <c r="C35" s="27" t="s">
        <v>2507</v>
      </c>
    </row>
    <row r="36" spans="2:3" x14ac:dyDescent="0.25">
      <c r="B36" s="11"/>
    </row>
    <row r="37" spans="2:3" ht="30" x14ac:dyDescent="0.25">
      <c r="B37" s="72" t="s">
        <v>164</v>
      </c>
      <c r="C37" s="27" t="s">
        <v>165</v>
      </c>
    </row>
    <row r="38" spans="2:3" x14ac:dyDescent="0.25">
      <c r="B38" s="11"/>
    </row>
    <row r="39" spans="2:3" x14ac:dyDescent="0.25">
      <c r="B39" s="11" t="s">
        <v>166</v>
      </c>
      <c r="C39" s="27" t="s">
        <v>165</v>
      </c>
    </row>
    <row r="40" spans="2:3" x14ac:dyDescent="0.25">
      <c r="B40" s="11" t="s">
        <v>168</v>
      </c>
      <c r="C40" s="27" t="s">
        <v>169</v>
      </c>
    </row>
    <row r="41" spans="2:3" x14ac:dyDescent="0.25">
      <c r="B41" s="11" t="s">
        <v>3127</v>
      </c>
      <c r="C41" s="62"/>
    </row>
    <row r="42" spans="2:3" x14ac:dyDescent="0.25">
      <c r="B42" s="11" t="s">
        <v>3126</v>
      </c>
      <c r="C42" s="62"/>
    </row>
    <row r="43" spans="2:3" x14ac:dyDescent="0.25">
      <c r="B43" s="11" t="s">
        <v>3125</v>
      </c>
      <c r="C43" s="62"/>
    </row>
    <row r="44" spans="2:3" x14ac:dyDescent="0.25">
      <c r="B44" s="11" t="s">
        <v>3124</v>
      </c>
      <c r="C44" s="62"/>
    </row>
    <row r="45" spans="2:3" x14ac:dyDescent="0.25">
      <c r="B45" s="11" t="s">
        <v>3123</v>
      </c>
      <c r="C45" s="62"/>
    </row>
    <row r="46" spans="2:3" x14ac:dyDescent="0.25">
      <c r="B46" s="11" t="s">
        <v>3122</v>
      </c>
      <c r="C46" s="62"/>
    </row>
    <row r="47" spans="2:3" x14ac:dyDescent="0.25">
      <c r="B47" s="11" t="s">
        <v>3121</v>
      </c>
      <c r="C47" s="62"/>
    </row>
    <row r="48" spans="2:3" x14ac:dyDescent="0.25">
      <c r="B48" s="11" t="s">
        <v>3120</v>
      </c>
      <c r="C48" s="62"/>
    </row>
    <row r="49" spans="2:4" x14ac:dyDescent="0.25">
      <c r="B49" s="11" t="s">
        <v>3119</v>
      </c>
      <c r="C49" s="62"/>
    </row>
    <row r="50" spans="2:4" x14ac:dyDescent="0.25">
      <c r="B50" s="12" t="s">
        <v>174</v>
      </c>
    </row>
    <row r="52" spans="2:4" x14ac:dyDescent="0.25">
      <c r="B52" s="156"/>
      <c r="C52" s="2" t="s">
        <v>2496</v>
      </c>
    </row>
    <row r="53" spans="2:4" ht="30" x14ac:dyDescent="0.25">
      <c r="B53" s="156" t="s">
        <v>2495</v>
      </c>
      <c r="C53" s="3" t="s">
        <v>22</v>
      </c>
    </row>
    <row r="54" spans="2:4" x14ac:dyDescent="0.25">
      <c r="B54" s="156" t="s">
        <v>2494</v>
      </c>
      <c r="C54" s="2"/>
    </row>
    <row r="55" spans="2:4" x14ac:dyDescent="0.25">
      <c r="B55" s="156"/>
      <c r="C55" s="2"/>
    </row>
    <row r="56" spans="2:4" x14ac:dyDescent="0.25">
      <c r="B56" s="156" t="s">
        <v>2493</v>
      </c>
      <c r="C56" s="70">
        <v>7.1599999999999997E-2</v>
      </c>
    </row>
    <row r="57" spans="2:4" x14ac:dyDescent="0.25">
      <c r="B57" s="156"/>
      <c r="C57" s="2"/>
    </row>
    <row r="58" spans="2:4" x14ac:dyDescent="0.25">
      <c r="B58" s="156" t="s">
        <v>2492</v>
      </c>
      <c r="C58" s="2" t="s">
        <v>3118</v>
      </c>
    </row>
    <row r="59" spans="2:4" x14ac:dyDescent="0.25">
      <c r="B59" s="156" t="s">
        <v>2491</v>
      </c>
      <c r="C59" s="2" t="s">
        <v>3117</v>
      </c>
    </row>
    <row r="60" spans="2:4" x14ac:dyDescent="0.25">
      <c r="B60" s="156"/>
      <c r="C60" s="2"/>
    </row>
    <row r="61" spans="2:4" x14ac:dyDescent="0.25">
      <c r="B61" s="156" t="s">
        <v>2489</v>
      </c>
      <c r="C61" s="2" t="s">
        <v>163</v>
      </c>
    </row>
    <row r="62" spans="2:4" x14ac:dyDescent="0.25">
      <c r="B62" s="187" t="s">
        <v>2488</v>
      </c>
      <c r="C62" s="187"/>
    </row>
    <row r="64" spans="2:4" x14ac:dyDescent="0.25">
      <c r="B64" s="156" t="s">
        <v>175</v>
      </c>
      <c r="C64" s="2"/>
      <c r="D64" s="156"/>
    </row>
    <row r="65" spans="2:7" ht="30" x14ac:dyDescent="0.25">
      <c r="B65" s="4" t="s">
        <v>176</v>
      </c>
      <c r="C65" s="3" t="s">
        <v>177</v>
      </c>
      <c r="D65" s="4" t="s">
        <v>178</v>
      </c>
    </row>
    <row r="66" spans="2:7" x14ac:dyDescent="0.25">
      <c r="B66" s="156" t="s">
        <v>165</v>
      </c>
      <c r="C66" s="2" t="s">
        <v>165</v>
      </c>
      <c r="D66" s="156" t="s">
        <v>165</v>
      </c>
    </row>
    <row r="68" spans="2:7" x14ac:dyDescent="0.25">
      <c r="B68" s="6" t="s">
        <v>179</v>
      </c>
      <c r="C68" s="14">
        <v>45443</v>
      </c>
      <c r="D68" s="156"/>
      <c r="E68" s="63"/>
      <c r="F68" s="69"/>
    </row>
    <row r="69" spans="2:7" x14ac:dyDescent="0.25">
      <c r="B69" s="6" t="s">
        <v>180</v>
      </c>
      <c r="C69" s="7" t="s">
        <v>181</v>
      </c>
      <c r="D69" s="6" t="s">
        <v>182</v>
      </c>
      <c r="E69" s="64" t="s">
        <v>183</v>
      </c>
      <c r="F69" s="61" t="s">
        <v>184</v>
      </c>
      <c r="G69" s="60"/>
    </row>
    <row r="70" spans="2:7" x14ac:dyDescent="0.25">
      <c r="B70" s="67" t="s">
        <v>165</v>
      </c>
      <c r="C70" s="68" t="s">
        <v>165</v>
      </c>
      <c r="D70" s="67" t="s">
        <v>165</v>
      </c>
      <c r="E70" s="66" t="s">
        <v>165</v>
      </c>
      <c r="F70" s="65" t="s">
        <v>165</v>
      </c>
    </row>
    <row r="73" spans="2:7" x14ac:dyDescent="0.25">
      <c r="B73" s="11" t="s">
        <v>185</v>
      </c>
    </row>
    <row r="74" spans="2:7" x14ac:dyDescent="0.25">
      <c r="B74" s="11"/>
    </row>
    <row r="75" spans="2:7" x14ac:dyDescent="0.25">
      <c r="B75" s="11" t="s">
        <v>186</v>
      </c>
    </row>
    <row r="76" spans="2:7" x14ac:dyDescent="0.25">
      <c r="B76" s="6" t="s">
        <v>187</v>
      </c>
      <c r="C76" s="7" t="s">
        <v>188</v>
      </c>
      <c r="D76" s="11"/>
    </row>
    <row r="77" spans="2:7" x14ac:dyDescent="0.25">
      <c r="B77" s="156" t="s">
        <v>165</v>
      </c>
      <c r="C77" s="2" t="s">
        <v>165</v>
      </c>
    </row>
    <row r="79" spans="2:7" x14ac:dyDescent="0.25">
      <c r="B79" s="6" t="s">
        <v>189</v>
      </c>
      <c r="C79" s="7" t="s">
        <v>188</v>
      </c>
    </row>
    <row r="80" spans="2:7" x14ac:dyDescent="0.25">
      <c r="B80" s="156" t="s">
        <v>165</v>
      </c>
      <c r="C80" s="2" t="s">
        <v>165</v>
      </c>
    </row>
    <row r="82" spans="2:7" x14ac:dyDescent="0.25">
      <c r="B82" s="6" t="s">
        <v>165</v>
      </c>
      <c r="C82" s="7" t="s">
        <v>165</v>
      </c>
    </row>
    <row r="83" spans="2:7" x14ac:dyDescent="0.25">
      <c r="B83" s="156" t="s">
        <v>165</v>
      </c>
      <c r="C83" s="2" t="s">
        <v>165</v>
      </c>
    </row>
    <row r="85" spans="2:7" x14ac:dyDescent="0.25">
      <c r="B85" s="64" t="s">
        <v>190</v>
      </c>
      <c r="C85" s="7" t="s">
        <v>191</v>
      </c>
    </row>
    <row r="86" spans="2:7" x14ac:dyDescent="0.25">
      <c r="B86" s="63" t="s">
        <v>165</v>
      </c>
      <c r="C86" s="2" t="s">
        <v>165</v>
      </c>
    </row>
    <row r="88" spans="2:7" x14ac:dyDescent="0.25">
      <c r="B88" s="6" t="s">
        <v>192</v>
      </c>
      <c r="C88" s="7" t="s">
        <v>165</v>
      </c>
    </row>
    <row r="90" spans="2:7" x14ac:dyDescent="0.25">
      <c r="B90" s="6" t="s">
        <v>193</v>
      </c>
      <c r="C90" s="14">
        <v>45443</v>
      </c>
      <c r="D90" s="156"/>
      <c r="E90" s="63"/>
      <c r="F90" s="69"/>
    </row>
    <row r="91" spans="2:7" x14ac:dyDescent="0.25">
      <c r="B91" s="6" t="s">
        <v>180</v>
      </c>
      <c r="C91" s="7" t="s">
        <v>181</v>
      </c>
      <c r="D91" s="6" t="s">
        <v>182</v>
      </c>
      <c r="E91" s="64" t="s">
        <v>183</v>
      </c>
      <c r="F91" s="61" t="s">
        <v>184</v>
      </c>
      <c r="G91" s="60"/>
    </row>
    <row r="92" spans="2:7" x14ac:dyDescent="0.25">
      <c r="B92" s="67" t="s">
        <v>165</v>
      </c>
      <c r="C92" s="68" t="s">
        <v>165</v>
      </c>
      <c r="D92" s="67" t="s">
        <v>165</v>
      </c>
      <c r="E92" s="66" t="s">
        <v>165</v>
      </c>
      <c r="F92" s="65" t="s">
        <v>165</v>
      </c>
    </row>
    <row r="93" spans="2:7" x14ac:dyDescent="0.25">
      <c r="B93" s="11" t="s">
        <v>185</v>
      </c>
    </row>
    <row r="94" spans="2:7" x14ac:dyDescent="0.25">
      <c r="B94" s="11"/>
    </row>
    <row r="95" spans="2:7" x14ac:dyDescent="0.25">
      <c r="B95" s="11" t="s">
        <v>186</v>
      </c>
    </row>
    <row r="96" spans="2:7" x14ac:dyDescent="0.25">
      <c r="B96" s="6" t="s">
        <v>187</v>
      </c>
      <c r="C96" s="7" t="s">
        <v>188</v>
      </c>
      <c r="D96" s="11"/>
    </row>
    <row r="97" spans="2:3" x14ac:dyDescent="0.25">
      <c r="B97" s="156" t="s">
        <v>165</v>
      </c>
      <c r="C97" s="2" t="s">
        <v>165</v>
      </c>
    </row>
    <row r="99" spans="2:3" x14ac:dyDescent="0.25">
      <c r="B99" s="6" t="s">
        <v>189</v>
      </c>
      <c r="C99" s="7" t="s">
        <v>188</v>
      </c>
    </row>
    <row r="100" spans="2:3" x14ac:dyDescent="0.25">
      <c r="B100" s="156" t="s">
        <v>165</v>
      </c>
      <c r="C100" s="2" t="s">
        <v>165</v>
      </c>
    </row>
    <row r="102" spans="2:3" x14ac:dyDescent="0.25">
      <c r="B102" s="6" t="s">
        <v>165</v>
      </c>
      <c r="C102" s="7" t="s">
        <v>165</v>
      </c>
    </row>
    <row r="103" spans="2:3" x14ac:dyDescent="0.25">
      <c r="B103" s="156" t="s">
        <v>165</v>
      </c>
      <c r="C103" s="2" t="s">
        <v>165</v>
      </c>
    </row>
    <row r="105" spans="2:3" x14ac:dyDescent="0.25">
      <c r="B105" s="64" t="s">
        <v>190</v>
      </c>
      <c r="C105" s="7" t="s">
        <v>191</v>
      </c>
    </row>
    <row r="106" spans="2:3" x14ac:dyDescent="0.25">
      <c r="B106" s="63" t="s">
        <v>165</v>
      </c>
      <c r="C106" s="2" t="s">
        <v>165</v>
      </c>
    </row>
    <row r="108" spans="2:3" x14ac:dyDescent="0.25">
      <c r="B108" s="6" t="s">
        <v>192</v>
      </c>
      <c r="C108" s="7" t="s">
        <v>165</v>
      </c>
    </row>
    <row r="111" spans="2:3" x14ac:dyDescent="0.25">
      <c r="B111" s="11" t="s">
        <v>194</v>
      </c>
    </row>
    <row r="113" spans="2:80" x14ac:dyDescent="0.25">
      <c r="B113" s="6" t="s">
        <v>180</v>
      </c>
      <c r="C113" s="7" t="s">
        <v>195</v>
      </c>
      <c r="D113" s="6" t="s">
        <v>196</v>
      </c>
      <c r="E113" s="6" t="s">
        <v>197</v>
      </c>
      <c r="F113" s="60"/>
    </row>
    <row r="114" spans="2:80" x14ac:dyDescent="0.25">
      <c r="B114" s="156" t="s">
        <v>165</v>
      </c>
      <c r="C114" s="2" t="s">
        <v>165</v>
      </c>
      <c r="D114" s="156" t="s">
        <v>165</v>
      </c>
      <c r="E114" s="156" t="s">
        <v>165</v>
      </c>
    </row>
    <row r="117" spans="2:80" x14ac:dyDescent="0.25">
      <c r="B117" s="11" t="s">
        <v>198</v>
      </c>
      <c r="C117" s="62" t="s">
        <v>165</v>
      </c>
      <c r="D117" s="11"/>
      <c r="E117" s="11"/>
      <c r="F117" s="60"/>
      <c r="G117" s="60"/>
      <c r="H117" s="60"/>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row>
    <row r="119" spans="2:80" x14ac:dyDescent="0.25">
      <c r="B119" s="11" t="s">
        <v>199</v>
      </c>
    </row>
    <row r="121" spans="2:80" x14ac:dyDescent="0.25">
      <c r="B121" s="6" t="s">
        <v>200</v>
      </c>
      <c r="C121" s="7" t="s">
        <v>188</v>
      </c>
      <c r="D121" s="11"/>
    </row>
    <row r="122" spans="2:80" x14ac:dyDescent="0.25">
      <c r="B122" s="156" t="s">
        <v>165</v>
      </c>
      <c r="C122" s="2" t="s">
        <v>165</v>
      </c>
    </row>
    <row r="125" spans="2:80" x14ac:dyDescent="0.25">
      <c r="B125" s="6" t="s">
        <v>201</v>
      </c>
      <c r="C125" s="7" t="s">
        <v>202</v>
      </c>
      <c r="D125" s="11"/>
    </row>
    <row r="126" spans="2:80" x14ac:dyDescent="0.25">
      <c r="B126" s="156" t="s">
        <v>165</v>
      </c>
      <c r="C126" s="2" t="s">
        <v>165</v>
      </c>
    </row>
    <row r="129" spans="2:80" x14ac:dyDescent="0.25">
      <c r="B129" s="11" t="s">
        <v>203</v>
      </c>
    </row>
    <row r="132" spans="2:80" x14ac:dyDescent="0.25">
      <c r="B132" s="11" t="s">
        <v>204</v>
      </c>
    </row>
    <row r="134" spans="2:80" x14ac:dyDescent="0.25">
      <c r="B134" s="6" t="s">
        <v>180</v>
      </c>
      <c r="C134" s="7" t="s">
        <v>205</v>
      </c>
      <c r="D134" s="6" t="s">
        <v>195</v>
      </c>
      <c r="E134" s="6" t="s">
        <v>196</v>
      </c>
      <c r="F134" s="61" t="s">
        <v>197</v>
      </c>
      <c r="G134" s="60"/>
    </row>
    <row r="135" spans="2:80" x14ac:dyDescent="0.25">
      <c r="B135" s="156" t="s">
        <v>165</v>
      </c>
      <c r="C135" s="2" t="s">
        <v>165</v>
      </c>
      <c r="D135" s="156" t="s">
        <v>165</v>
      </c>
      <c r="E135" s="156" t="s">
        <v>165</v>
      </c>
      <c r="F135" s="59" t="s">
        <v>165</v>
      </c>
    </row>
    <row r="138" spans="2:80" x14ac:dyDescent="0.25">
      <c r="B138" s="11" t="s">
        <v>198</v>
      </c>
      <c r="C138" s="62" t="s">
        <v>165</v>
      </c>
      <c r="D138" s="11"/>
      <c r="E138" s="11"/>
      <c r="F138" s="60"/>
      <c r="G138" s="60"/>
      <c r="H138" s="60"/>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row>
    <row r="140" spans="2:80" x14ac:dyDescent="0.25">
      <c r="B140" s="11" t="s">
        <v>199</v>
      </c>
    </row>
    <row r="142" spans="2:80" x14ac:dyDescent="0.25">
      <c r="B142" s="6" t="s">
        <v>200</v>
      </c>
      <c r="C142" s="7" t="s">
        <v>188</v>
      </c>
      <c r="D142" s="11"/>
    </row>
    <row r="143" spans="2:80" x14ac:dyDescent="0.25">
      <c r="B143" s="156" t="s">
        <v>165</v>
      </c>
      <c r="C143" s="2" t="s">
        <v>165</v>
      </c>
    </row>
    <row r="146" spans="2:7" x14ac:dyDescent="0.25">
      <c r="B146" s="6" t="s">
        <v>201</v>
      </c>
      <c r="C146" s="7" t="s">
        <v>202</v>
      </c>
      <c r="D146" s="11"/>
    </row>
    <row r="147" spans="2:7" x14ac:dyDescent="0.25">
      <c r="B147" s="156" t="s">
        <v>165</v>
      </c>
      <c r="C147" s="2" t="s">
        <v>165</v>
      </c>
    </row>
    <row r="150" spans="2:7" x14ac:dyDescent="0.25">
      <c r="B150" s="11" t="s">
        <v>203</v>
      </c>
    </row>
    <row r="153" spans="2:7" x14ac:dyDescent="0.25">
      <c r="B153" s="11" t="s">
        <v>206</v>
      </c>
    </row>
    <row r="154" spans="2:7" x14ac:dyDescent="0.25">
      <c r="B154" s="6" t="s">
        <v>180</v>
      </c>
      <c r="C154" s="7" t="s">
        <v>207</v>
      </c>
      <c r="D154" s="6" t="s">
        <v>208</v>
      </c>
      <c r="E154" s="6" t="s">
        <v>209</v>
      </c>
      <c r="F154" s="61" t="s">
        <v>210</v>
      </c>
      <c r="G154" s="60"/>
    </row>
    <row r="155" spans="2:7" x14ac:dyDescent="0.25">
      <c r="B155" s="156" t="s">
        <v>165</v>
      </c>
      <c r="C155" s="2" t="s">
        <v>165</v>
      </c>
      <c r="D155" s="156" t="s">
        <v>165</v>
      </c>
      <c r="E155" s="156" t="s">
        <v>165</v>
      </c>
      <c r="F155" s="59" t="s">
        <v>165</v>
      </c>
    </row>
    <row r="156" spans="2:7" x14ac:dyDescent="0.25">
      <c r="B156" s="12" t="s">
        <v>211</v>
      </c>
    </row>
  </sheetData>
  <mergeCells count="8">
    <mergeCell ref="B62:C62"/>
    <mergeCell ref="B1:E1"/>
    <mergeCell ref="C3:C7"/>
    <mergeCell ref="D3:D7"/>
    <mergeCell ref="B11:E11"/>
    <mergeCell ref="C12:C13"/>
    <mergeCell ref="D12:D13"/>
    <mergeCell ref="E12:E13"/>
  </mergeCells>
  <hyperlinks>
    <hyperlink ref="A1" location="Index!A1" display="Index" xr:uid="{3E897131-07E3-4966-9181-4C281E9CBD7F}"/>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A591-CA06-4F55-BABA-0A40657850D3}">
  <dimension ref="A1:CB157"/>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20</v>
      </c>
      <c r="C1" s="188"/>
      <c r="D1" s="188"/>
      <c r="E1" s="188"/>
    </row>
    <row r="3" spans="1:5" x14ac:dyDescent="0.25">
      <c r="B3" s="6" t="s">
        <v>20</v>
      </c>
      <c r="C3" s="178"/>
      <c r="D3" s="179"/>
    </row>
    <row r="4" spans="1:5" ht="30" x14ac:dyDescent="0.25">
      <c r="B4" s="159" t="s">
        <v>3146</v>
      </c>
      <c r="C4" s="178"/>
      <c r="D4" s="179"/>
      <c r="E4" s="132"/>
    </row>
    <row r="5" spans="1:5" x14ac:dyDescent="0.25">
      <c r="B5" s="159" t="s">
        <v>131</v>
      </c>
      <c r="C5" s="178"/>
      <c r="D5" s="179"/>
    </row>
    <row r="6" spans="1:5" x14ac:dyDescent="0.25">
      <c r="B6" s="159" t="s">
        <v>3114</v>
      </c>
      <c r="C6" s="178"/>
      <c r="D6" s="179"/>
    </row>
    <row r="7" spans="1:5" x14ac:dyDescent="0.25">
      <c r="B7" s="133" t="s">
        <v>3145</v>
      </c>
      <c r="C7" s="178"/>
      <c r="D7" s="179"/>
      <c r="E7" s="132"/>
    </row>
    <row r="8" spans="1:5" x14ac:dyDescent="0.25">
      <c r="B8" s="66" t="s">
        <v>134</v>
      </c>
      <c r="C8" s="126" t="s">
        <v>135</v>
      </c>
      <c r="D8" s="125" t="s">
        <v>136</v>
      </c>
    </row>
    <row r="9" spans="1:5" x14ac:dyDescent="0.25">
      <c r="C9" s="123"/>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t="s">
        <v>3112</v>
      </c>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3144</v>
      </c>
      <c r="C26" s="27">
        <v>7.06</v>
      </c>
      <c r="D26" s="12" t="s">
        <v>220</v>
      </c>
      <c r="E26" s="12" t="s">
        <v>3143</v>
      </c>
      <c r="F26" s="17">
        <v>5000000</v>
      </c>
      <c r="G26" s="17">
        <v>5122.08</v>
      </c>
      <c r="H26" s="17">
        <v>46.49</v>
      </c>
    </row>
    <row r="27" spans="2:8" x14ac:dyDescent="0.25">
      <c r="B27" s="12" t="s">
        <v>3142</v>
      </c>
      <c r="C27" s="27">
        <v>6.98</v>
      </c>
      <c r="D27" s="12" t="s">
        <v>220</v>
      </c>
      <c r="E27" s="12" t="s">
        <v>1214</v>
      </c>
      <c r="F27" s="17">
        <v>4200000</v>
      </c>
      <c r="G27" s="17">
        <v>4084.16</v>
      </c>
      <c r="H27" s="17">
        <v>37.07</v>
      </c>
    </row>
    <row r="28" spans="2:8" x14ac:dyDescent="0.25">
      <c r="B28" s="12" t="s">
        <v>3141</v>
      </c>
      <c r="C28" s="27">
        <v>7.04</v>
      </c>
      <c r="D28" s="12" t="s">
        <v>220</v>
      </c>
      <c r="E28" s="12" t="s">
        <v>1352</v>
      </c>
      <c r="F28" s="17">
        <v>1500000</v>
      </c>
      <c r="G28" s="17">
        <v>1497.67</v>
      </c>
      <c r="H28" s="17">
        <v>13.59</v>
      </c>
    </row>
    <row r="29" spans="2:8" x14ac:dyDescent="0.25">
      <c r="B29" s="11" t="s">
        <v>222</v>
      </c>
      <c r="C29" s="62"/>
      <c r="D29" s="11"/>
      <c r="E29" s="11"/>
      <c r="F29" s="60"/>
      <c r="G29" s="60">
        <f>SUM(G22:G28)</f>
        <v>10703.91</v>
      </c>
      <c r="H29" s="60">
        <f>SUM(H22:H28)</f>
        <v>97.15</v>
      </c>
    </row>
    <row r="30" spans="2:8" x14ac:dyDescent="0.25">
      <c r="B30" s="11" t="s">
        <v>526</v>
      </c>
      <c r="C30" s="62"/>
      <c r="D30" s="11"/>
      <c r="E30" s="11"/>
      <c r="F30" s="60"/>
      <c r="G30" s="60">
        <v>267.62</v>
      </c>
      <c r="H30" s="60">
        <v>2.4300000000000002</v>
      </c>
    </row>
    <row r="31" spans="2:8" x14ac:dyDescent="0.25">
      <c r="B31" s="11" t="s">
        <v>157</v>
      </c>
      <c r="C31" s="62"/>
      <c r="D31" s="11"/>
      <c r="E31" s="11"/>
      <c r="F31" s="60"/>
      <c r="G31" s="60">
        <v>10971.53</v>
      </c>
      <c r="H31" s="60">
        <v>99.58</v>
      </c>
    </row>
    <row r="32" spans="2:8" x14ac:dyDescent="0.25">
      <c r="B32" s="11" t="s">
        <v>231</v>
      </c>
      <c r="C32" s="62"/>
      <c r="D32" s="11"/>
      <c r="E32" s="11"/>
      <c r="F32" s="60"/>
      <c r="G32" s="60">
        <v>45.300675089999345</v>
      </c>
      <c r="H32" s="60">
        <v>0.42000000000000171</v>
      </c>
    </row>
    <row r="33" spans="2:8" x14ac:dyDescent="0.25">
      <c r="B33" s="11" t="s">
        <v>159</v>
      </c>
      <c r="C33" s="62"/>
      <c r="D33" s="11"/>
      <c r="E33" s="11"/>
      <c r="F33" s="60"/>
      <c r="G33" s="60">
        <v>11016.830675089999</v>
      </c>
      <c r="H33" s="60">
        <v>100</v>
      </c>
    </row>
    <row r="34" spans="2:8" x14ac:dyDescent="0.25">
      <c r="B34" s="12" t="s">
        <v>160</v>
      </c>
    </row>
    <row r="35" spans="2:8" x14ac:dyDescent="0.25">
      <c r="B35" s="12" t="s">
        <v>161</v>
      </c>
    </row>
    <row r="36" spans="2:8" x14ac:dyDescent="0.25">
      <c r="B36" s="12" t="s">
        <v>162</v>
      </c>
      <c r="C36" s="27" t="s">
        <v>2507</v>
      </c>
    </row>
    <row r="37" spans="2:8" x14ac:dyDescent="0.25">
      <c r="B37" s="11"/>
    </row>
    <row r="38" spans="2:8" ht="30" x14ac:dyDescent="0.25">
      <c r="B38" s="72" t="s">
        <v>164</v>
      </c>
      <c r="C38" s="27" t="s">
        <v>165</v>
      </c>
    </row>
    <row r="39" spans="2:8" x14ac:dyDescent="0.25">
      <c r="B39" s="11"/>
    </row>
    <row r="40" spans="2:8" x14ac:dyDescent="0.25">
      <c r="B40" s="11" t="s">
        <v>166</v>
      </c>
      <c r="C40" s="27" t="s">
        <v>165</v>
      </c>
    </row>
    <row r="41" spans="2:8" x14ac:dyDescent="0.25">
      <c r="B41" s="11" t="s">
        <v>168</v>
      </c>
      <c r="C41" s="27" t="s">
        <v>169</v>
      </c>
    </row>
    <row r="42" spans="2:8" x14ac:dyDescent="0.25">
      <c r="B42" s="11" t="s">
        <v>3140</v>
      </c>
      <c r="C42" s="62"/>
    </row>
    <row r="43" spans="2:8" x14ac:dyDescent="0.25">
      <c r="B43" s="11" t="s">
        <v>3139</v>
      </c>
      <c r="C43" s="62"/>
    </row>
    <row r="44" spans="2:8" x14ac:dyDescent="0.25">
      <c r="B44" s="11" t="s">
        <v>3138</v>
      </c>
      <c r="C44" s="62"/>
    </row>
    <row r="45" spans="2:8" x14ac:dyDescent="0.25">
      <c r="B45" s="11" t="s">
        <v>3137</v>
      </c>
      <c r="C45" s="62"/>
    </row>
    <row r="46" spans="2:8" x14ac:dyDescent="0.25">
      <c r="B46" s="11" t="s">
        <v>3136</v>
      </c>
      <c r="C46" s="62"/>
    </row>
    <row r="47" spans="2:8" x14ac:dyDescent="0.25">
      <c r="B47" s="11" t="s">
        <v>3135</v>
      </c>
      <c r="C47" s="62"/>
    </row>
    <row r="48" spans="2:8" x14ac:dyDescent="0.25">
      <c r="B48" s="11" t="s">
        <v>3134</v>
      </c>
      <c r="C48" s="62"/>
    </row>
    <row r="49" spans="2:3" x14ac:dyDescent="0.25">
      <c r="B49" s="11" t="s">
        <v>3133</v>
      </c>
      <c r="C49" s="62"/>
    </row>
    <row r="50" spans="2:3" x14ac:dyDescent="0.25">
      <c r="B50" s="11" t="s">
        <v>3132</v>
      </c>
      <c r="C50" s="62"/>
    </row>
    <row r="51" spans="2:3" x14ac:dyDescent="0.25">
      <c r="B51" s="12" t="s">
        <v>174</v>
      </c>
    </row>
    <row r="53" spans="2:3" x14ac:dyDescent="0.25">
      <c r="B53" s="156"/>
      <c r="C53" s="2" t="s">
        <v>2496</v>
      </c>
    </row>
    <row r="54" spans="2:3" ht="30" x14ac:dyDescent="0.25">
      <c r="B54" s="156" t="s">
        <v>2495</v>
      </c>
      <c r="C54" s="3" t="s">
        <v>20</v>
      </c>
    </row>
    <row r="55" spans="2:3" x14ac:dyDescent="0.25">
      <c r="B55" s="156" t="s">
        <v>2494</v>
      </c>
      <c r="C55" s="2"/>
    </row>
    <row r="56" spans="2:3" x14ac:dyDescent="0.25">
      <c r="B56" s="156"/>
      <c r="C56" s="2"/>
    </row>
    <row r="57" spans="2:3" x14ac:dyDescent="0.25">
      <c r="B57" s="156" t="s">
        <v>2493</v>
      </c>
      <c r="C57" s="70">
        <v>7.1400000000000005E-2</v>
      </c>
    </row>
    <row r="58" spans="2:3" x14ac:dyDescent="0.25">
      <c r="B58" s="156"/>
      <c r="C58" s="2"/>
    </row>
    <row r="59" spans="2:3" x14ac:dyDescent="0.25">
      <c r="B59" s="156" t="s">
        <v>2492</v>
      </c>
      <c r="C59" s="2" t="s">
        <v>3131</v>
      </c>
    </row>
    <row r="60" spans="2:3" x14ac:dyDescent="0.25">
      <c r="B60" s="156" t="s">
        <v>2491</v>
      </c>
      <c r="C60" s="2" t="s">
        <v>3130</v>
      </c>
    </row>
    <row r="61" spans="2:3" x14ac:dyDescent="0.25">
      <c r="B61" s="156"/>
      <c r="C61" s="2"/>
    </row>
    <row r="62" spans="2:3" x14ac:dyDescent="0.25">
      <c r="B62" s="156" t="s">
        <v>2489</v>
      </c>
      <c r="C62" s="2" t="s">
        <v>163</v>
      </c>
    </row>
    <row r="63" spans="2:3" x14ac:dyDescent="0.25">
      <c r="B63" s="187" t="s">
        <v>2488</v>
      </c>
      <c r="C63" s="187"/>
    </row>
    <row r="65" spans="2:7" x14ac:dyDescent="0.25">
      <c r="B65" s="156" t="s">
        <v>175</v>
      </c>
      <c r="C65" s="2"/>
      <c r="D65" s="156"/>
    </row>
    <row r="66" spans="2:7" ht="30" x14ac:dyDescent="0.25">
      <c r="B66" s="4" t="s">
        <v>176</v>
      </c>
      <c r="C66" s="3" t="s">
        <v>177</v>
      </c>
      <c r="D66" s="4" t="s">
        <v>178</v>
      </c>
    </row>
    <row r="67" spans="2:7" x14ac:dyDescent="0.25">
      <c r="B67" s="4" t="s">
        <v>1322</v>
      </c>
      <c r="C67" s="161">
        <v>15</v>
      </c>
      <c r="D67" s="154">
        <v>0.16</v>
      </c>
    </row>
    <row r="69" spans="2:7" x14ac:dyDescent="0.25">
      <c r="B69" s="6" t="s">
        <v>179</v>
      </c>
      <c r="C69" s="14">
        <v>45443</v>
      </c>
      <c r="D69" s="156"/>
      <c r="E69" s="63"/>
      <c r="F69" s="69"/>
    </row>
    <row r="70" spans="2:7" x14ac:dyDescent="0.25">
      <c r="B70" s="6" t="s">
        <v>180</v>
      </c>
      <c r="C70" s="7" t="s">
        <v>181</v>
      </c>
      <c r="D70" s="6" t="s">
        <v>182</v>
      </c>
      <c r="E70" s="64" t="s">
        <v>183</v>
      </c>
      <c r="F70" s="61" t="s">
        <v>184</v>
      </c>
      <c r="G70" s="60"/>
    </row>
    <row r="71" spans="2:7" x14ac:dyDescent="0.25">
      <c r="B71" s="67" t="s">
        <v>165</v>
      </c>
      <c r="C71" s="68" t="s">
        <v>165</v>
      </c>
      <c r="D71" s="67" t="s">
        <v>165</v>
      </c>
      <c r="E71" s="66" t="s">
        <v>165</v>
      </c>
      <c r="F71" s="65" t="s">
        <v>165</v>
      </c>
    </row>
    <row r="74" spans="2:7" x14ac:dyDescent="0.25">
      <c r="B74" s="11" t="s">
        <v>185</v>
      </c>
    </row>
    <row r="75" spans="2:7" x14ac:dyDescent="0.25">
      <c r="B75" s="11"/>
    </row>
    <row r="76" spans="2:7" x14ac:dyDescent="0.25">
      <c r="B76" s="11" t="s">
        <v>186</v>
      </c>
    </row>
    <row r="77" spans="2:7" x14ac:dyDescent="0.25">
      <c r="B77" s="6" t="s">
        <v>187</v>
      </c>
      <c r="C77" s="7" t="s">
        <v>188</v>
      </c>
      <c r="D77" s="11"/>
    </row>
    <row r="78" spans="2:7" x14ac:dyDescent="0.25">
      <c r="B78" s="156" t="s">
        <v>165</v>
      </c>
      <c r="C78" s="2" t="s">
        <v>165</v>
      </c>
    </row>
    <row r="80" spans="2:7" x14ac:dyDescent="0.25">
      <c r="B80" s="6" t="s">
        <v>189</v>
      </c>
      <c r="C80" s="7" t="s">
        <v>188</v>
      </c>
    </row>
    <row r="81" spans="2:7" x14ac:dyDescent="0.25">
      <c r="B81" s="156" t="s">
        <v>165</v>
      </c>
      <c r="C81" s="2" t="s">
        <v>165</v>
      </c>
    </row>
    <row r="83" spans="2:7" x14ac:dyDescent="0.25">
      <c r="B83" s="6" t="s">
        <v>165</v>
      </c>
      <c r="C83" s="7" t="s">
        <v>165</v>
      </c>
    </row>
    <row r="84" spans="2:7" x14ac:dyDescent="0.25">
      <c r="B84" s="156" t="s">
        <v>165</v>
      </c>
      <c r="C84" s="2" t="s">
        <v>165</v>
      </c>
    </row>
    <row r="86" spans="2:7" x14ac:dyDescent="0.25">
      <c r="B86" s="64" t="s">
        <v>190</v>
      </c>
      <c r="C86" s="7" t="s">
        <v>191</v>
      </c>
    </row>
    <row r="87" spans="2:7" x14ac:dyDescent="0.25">
      <c r="B87" s="63" t="s">
        <v>165</v>
      </c>
      <c r="C87" s="2" t="s">
        <v>165</v>
      </c>
    </row>
    <row r="89" spans="2:7" x14ac:dyDescent="0.25">
      <c r="B89" s="6" t="s">
        <v>192</v>
      </c>
      <c r="C89" s="7" t="s">
        <v>165</v>
      </c>
    </row>
    <row r="91" spans="2:7" x14ac:dyDescent="0.25">
      <c r="B91" s="6" t="s">
        <v>193</v>
      </c>
      <c r="C91" s="14">
        <v>45443</v>
      </c>
      <c r="D91" s="156"/>
      <c r="E91" s="63"/>
      <c r="F91" s="69"/>
    </row>
    <row r="92" spans="2:7" x14ac:dyDescent="0.25">
      <c r="B92" s="6" t="s">
        <v>180</v>
      </c>
      <c r="C92" s="7" t="s">
        <v>181</v>
      </c>
      <c r="D92" s="6" t="s">
        <v>182</v>
      </c>
      <c r="E92" s="64" t="s">
        <v>183</v>
      </c>
      <c r="F92" s="61" t="s">
        <v>184</v>
      </c>
      <c r="G92" s="60"/>
    </row>
    <row r="93" spans="2:7" x14ac:dyDescent="0.25">
      <c r="B93" s="67" t="s">
        <v>165</v>
      </c>
      <c r="C93" s="68" t="s">
        <v>165</v>
      </c>
      <c r="D93" s="67" t="s">
        <v>165</v>
      </c>
      <c r="E93" s="66" t="s">
        <v>165</v>
      </c>
      <c r="F93" s="65" t="s">
        <v>165</v>
      </c>
    </row>
    <row r="94" spans="2:7" x14ac:dyDescent="0.25">
      <c r="B94" s="11" t="s">
        <v>185</v>
      </c>
    </row>
    <row r="95" spans="2:7" x14ac:dyDescent="0.25">
      <c r="B95" s="11"/>
    </row>
    <row r="96" spans="2:7" x14ac:dyDescent="0.25">
      <c r="B96" s="11" t="s">
        <v>186</v>
      </c>
    </row>
    <row r="97" spans="2:4" x14ac:dyDescent="0.25">
      <c r="B97" s="6" t="s">
        <v>187</v>
      </c>
      <c r="C97" s="7" t="s">
        <v>188</v>
      </c>
      <c r="D97" s="11"/>
    </row>
    <row r="98" spans="2:4" x14ac:dyDescent="0.25">
      <c r="B98" s="156" t="s">
        <v>165</v>
      </c>
      <c r="C98" s="2" t="s">
        <v>165</v>
      </c>
    </row>
    <row r="100" spans="2:4" x14ac:dyDescent="0.25">
      <c r="B100" s="6" t="s">
        <v>189</v>
      </c>
      <c r="C100" s="7" t="s">
        <v>188</v>
      </c>
    </row>
    <row r="101" spans="2:4" x14ac:dyDescent="0.25">
      <c r="B101" s="156" t="s">
        <v>165</v>
      </c>
      <c r="C101" s="2" t="s">
        <v>165</v>
      </c>
    </row>
    <row r="103" spans="2:4" x14ac:dyDescent="0.25">
      <c r="B103" s="6" t="s">
        <v>165</v>
      </c>
      <c r="C103" s="7" t="s">
        <v>165</v>
      </c>
    </row>
    <row r="104" spans="2:4" x14ac:dyDescent="0.25">
      <c r="B104" s="156" t="s">
        <v>165</v>
      </c>
      <c r="C104" s="2" t="s">
        <v>165</v>
      </c>
    </row>
    <row r="106" spans="2:4" x14ac:dyDescent="0.25">
      <c r="B106" s="64" t="s">
        <v>190</v>
      </c>
      <c r="C106" s="7" t="s">
        <v>191</v>
      </c>
    </row>
    <row r="107" spans="2:4" x14ac:dyDescent="0.25">
      <c r="B107" s="63" t="s">
        <v>165</v>
      </c>
      <c r="C107" s="2" t="s">
        <v>165</v>
      </c>
    </row>
    <row r="109" spans="2:4" x14ac:dyDescent="0.25">
      <c r="B109" s="6" t="s">
        <v>192</v>
      </c>
      <c r="C109" s="7" t="s">
        <v>165</v>
      </c>
    </row>
    <row r="112" spans="2:4" x14ac:dyDescent="0.25">
      <c r="B112" s="11" t="s">
        <v>194</v>
      </c>
    </row>
    <row r="114" spans="2:80" x14ac:dyDescent="0.25">
      <c r="B114" s="6" t="s">
        <v>180</v>
      </c>
      <c r="C114" s="7" t="s">
        <v>195</v>
      </c>
      <c r="D114" s="6" t="s">
        <v>196</v>
      </c>
      <c r="E114" s="6" t="s">
        <v>197</v>
      </c>
      <c r="F114" s="60"/>
    </row>
    <row r="115" spans="2:80" x14ac:dyDescent="0.25">
      <c r="B115" s="156" t="s">
        <v>165</v>
      </c>
      <c r="C115" s="2" t="s">
        <v>165</v>
      </c>
      <c r="D115" s="156" t="s">
        <v>165</v>
      </c>
      <c r="E115" s="156" t="s">
        <v>165</v>
      </c>
    </row>
    <row r="118" spans="2:80" x14ac:dyDescent="0.25">
      <c r="B118" s="11" t="s">
        <v>198</v>
      </c>
      <c r="C118" s="62" t="s">
        <v>165</v>
      </c>
      <c r="D118" s="11"/>
      <c r="E118" s="11"/>
      <c r="F118" s="60"/>
      <c r="G118" s="60"/>
      <c r="H118" s="60"/>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row>
    <row r="120" spans="2:80" x14ac:dyDescent="0.25">
      <c r="B120" s="11" t="s">
        <v>199</v>
      </c>
    </row>
    <row r="122" spans="2:80" x14ac:dyDescent="0.25">
      <c r="B122" s="6" t="s">
        <v>200</v>
      </c>
      <c r="C122" s="7" t="s">
        <v>188</v>
      </c>
      <c r="D122" s="11"/>
    </row>
    <row r="123" spans="2:80" x14ac:dyDescent="0.25">
      <c r="B123" s="156" t="s">
        <v>165</v>
      </c>
      <c r="C123" s="2" t="s">
        <v>165</v>
      </c>
    </row>
    <row r="126" spans="2:80" x14ac:dyDescent="0.25">
      <c r="B126" s="6" t="s">
        <v>201</v>
      </c>
      <c r="C126" s="7" t="s">
        <v>202</v>
      </c>
      <c r="D126" s="11"/>
    </row>
    <row r="127" spans="2:80" x14ac:dyDescent="0.25">
      <c r="B127" s="156" t="s">
        <v>165</v>
      </c>
      <c r="C127" s="2" t="s">
        <v>165</v>
      </c>
    </row>
    <row r="130" spans="2:80" x14ac:dyDescent="0.25">
      <c r="B130" s="11" t="s">
        <v>203</v>
      </c>
    </row>
    <row r="133" spans="2:80" x14ac:dyDescent="0.25">
      <c r="B133" s="11" t="s">
        <v>204</v>
      </c>
    </row>
    <row r="135" spans="2:80" x14ac:dyDescent="0.25">
      <c r="B135" s="6" t="s">
        <v>180</v>
      </c>
      <c r="C135" s="7" t="s">
        <v>205</v>
      </c>
      <c r="D135" s="6" t="s">
        <v>195</v>
      </c>
      <c r="E135" s="6" t="s">
        <v>196</v>
      </c>
      <c r="F135" s="61" t="s">
        <v>197</v>
      </c>
      <c r="G135" s="60"/>
    </row>
    <row r="136" spans="2:80" x14ac:dyDescent="0.25">
      <c r="B136" s="156" t="s">
        <v>165</v>
      </c>
      <c r="C136" s="2" t="s">
        <v>165</v>
      </c>
      <c r="D136" s="156" t="s">
        <v>165</v>
      </c>
      <c r="E136" s="156" t="s">
        <v>165</v>
      </c>
      <c r="F136" s="59" t="s">
        <v>165</v>
      </c>
    </row>
    <row r="139" spans="2:80" x14ac:dyDescent="0.25">
      <c r="B139" s="11" t="s">
        <v>198</v>
      </c>
      <c r="C139" s="62" t="s">
        <v>165</v>
      </c>
      <c r="D139" s="11"/>
      <c r="E139" s="11"/>
      <c r="F139" s="60"/>
      <c r="G139" s="60"/>
      <c r="H139" s="60"/>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row>
    <row r="141" spans="2:80" x14ac:dyDescent="0.25">
      <c r="B141" s="11" t="s">
        <v>199</v>
      </c>
    </row>
    <row r="143" spans="2:80" x14ac:dyDescent="0.25">
      <c r="B143" s="6" t="s">
        <v>200</v>
      </c>
      <c r="C143" s="7" t="s">
        <v>188</v>
      </c>
      <c r="D143" s="11"/>
    </row>
    <row r="144" spans="2:80" x14ac:dyDescent="0.25">
      <c r="B144" s="156" t="s">
        <v>165</v>
      </c>
      <c r="C144" s="2" t="s">
        <v>165</v>
      </c>
    </row>
    <row r="147" spans="2:7" x14ac:dyDescent="0.25">
      <c r="B147" s="6" t="s">
        <v>201</v>
      </c>
      <c r="C147" s="7" t="s">
        <v>202</v>
      </c>
      <c r="D147" s="11"/>
    </row>
    <row r="148" spans="2:7" x14ac:dyDescent="0.25">
      <c r="B148" s="156" t="s">
        <v>165</v>
      </c>
      <c r="C148" s="2" t="s">
        <v>165</v>
      </c>
    </row>
    <row r="151" spans="2:7" x14ac:dyDescent="0.25">
      <c r="B151" s="11" t="s">
        <v>203</v>
      </c>
    </row>
    <row r="154" spans="2:7" x14ac:dyDescent="0.25">
      <c r="B154" s="11" t="s">
        <v>206</v>
      </c>
    </row>
    <row r="155" spans="2:7" x14ac:dyDescent="0.25">
      <c r="B155" s="6" t="s">
        <v>180</v>
      </c>
      <c r="C155" s="7" t="s">
        <v>207</v>
      </c>
      <c r="D155" s="6" t="s">
        <v>208</v>
      </c>
      <c r="E155" s="6" t="s">
        <v>209</v>
      </c>
      <c r="F155" s="61" t="s">
        <v>210</v>
      </c>
      <c r="G155" s="60"/>
    </row>
    <row r="156" spans="2:7" x14ac:dyDescent="0.25">
      <c r="B156" s="156" t="s">
        <v>165</v>
      </c>
      <c r="C156" s="2" t="s">
        <v>165</v>
      </c>
      <c r="D156" s="156" t="s">
        <v>165</v>
      </c>
      <c r="E156" s="156" t="s">
        <v>165</v>
      </c>
      <c r="F156" s="59" t="s">
        <v>165</v>
      </c>
    </row>
    <row r="157" spans="2:7" x14ac:dyDescent="0.25">
      <c r="B157" s="12" t="s">
        <v>211</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20679529-A734-4E53-9B62-B13C0D222405}"/>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0E0CF-7D51-408B-A6F5-934EEEFF4CDB}">
  <dimension ref="A1:CB243"/>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18</v>
      </c>
      <c r="C1" s="188"/>
      <c r="D1" s="188"/>
      <c r="E1" s="188"/>
    </row>
    <row r="3" spans="1:5" x14ac:dyDescent="0.25">
      <c r="B3" s="1" t="s">
        <v>3297</v>
      </c>
      <c r="C3" s="178"/>
      <c r="D3" s="179"/>
    </row>
    <row r="4" spans="1:5" ht="30" x14ac:dyDescent="0.25">
      <c r="B4" s="159" t="s">
        <v>3296</v>
      </c>
      <c r="C4" s="178"/>
      <c r="D4" s="179"/>
    </row>
    <row r="5" spans="1:5" x14ac:dyDescent="0.25">
      <c r="B5" s="159"/>
      <c r="C5" s="178"/>
      <c r="D5" s="179"/>
    </row>
    <row r="6" spans="1:5" x14ac:dyDescent="0.25">
      <c r="B6" s="159" t="s">
        <v>131</v>
      </c>
      <c r="C6" s="178"/>
      <c r="D6" s="179"/>
    </row>
    <row r="7" spans="1:5" x14ac:dyDescent="0.25">
      <c r="B7" s="159" t="s">
        <v>2775</v>
      </c>
      <c r="C7" s="178"/>
      <c r="D7" s="179"/>
    </row>
    <row r="8" spans="1:5" x14ac:dyDescent="0.25">
      <c r="B8" s="159" t="s">
        <v>3295</v>
      </c>
      <c r="C8" s="178"/>
      <c r="D8" s="179"/>
    </row>
    <row r="9" spans="1:5" x14ac:dyDescent="0.25">
      <c r="B9" s="156" t="s">
        <v>134</v>
      </c>
      <c r="C9" s="78" t="s">
        <v>135</v>
      </c>
      <c r="D9" s="78" t="s">
        <v>136</v>
      </c>
    </row>
    <row r="10" spans="1:5" x14ac:dyDescent="0.25">
      <c r="C10" s="23"/>
    </row>
    <row r="11" spans="1:5" x14ac:dyDescent="0.25">
      <c r="B11" s="191"/>
      <c r="C11" s="191"/>
      <c r="D11" s="191"/>
      <c r="E11" s="191"/>
    </row>
    <row r="12" spans="1:5" x14ac:dyDescent="0.25">
      <c r="B12" s="189" t="s">
        <v>2631</v>
      </c>
      <c r="C12" s="189"/>
      <c r="D12" s="189"/>
      <c r="E12" s="189"/>
    </row>
    <row r="13" spans="1:5" x14ac:dyDescent="0.25">
      <c r="B13" s="157" t="s">
        <v>2630</v>
      </c>
      <c r="C13" s="190" t="s">
        <v>2629</v>
      </c>
      <c r="D13" s="189" t="s">
        <v>2628</v>
      </c>
      <c r="E13" s="189" t="s">
        <v>2627</v>
      </c>
    </row>
    <row r="14" spans="1:5" x14ac:dyDescent="0.25">
      <c r="B14" s="157" t="s">
        <v>2626</v>
      </c>
      <c r="C14" s="190"/>
      <c r="D14" s="189"/>
      <c r="E14" s="189"/>
    </row>
    <row r="15" spans="1:5" x14ac:dyDescent="0.25">
      <c r="B15" s="1" t="s">
        <v>2625</v>
      </c>
      <c r="C15" s="77"/>
      <c r="D15" s="76" t="s">
        <v>2624</v>
      </c>
      <c r="E15" s="76"/>
    </row>
    <row r="16" spans="1:5" x14ac:dyDescent="0.25">
      <c r="B16" s="1" t="s">
        <v>2623</v>
      </c>
      <c r="C16" s="77"/>
      <c r="D16" s="76"/>
      <c r="E16" s="76"/>
    </row>
    <row r="17" spans="2:8" x14ac:dyDescent="0.25">
      <c r="B17" s="1" t="s">
        <v>2622</v>
      </c>
      <c r="C17" s="77"/>
      <c r="D17" s="76"/>
      <c r="E17" s="76"/>
    </row>
    <row r="18" spans="2:8" x14ac:dyDescent="0.25">
      <c r="B18" s="6" t="s">
        <v>2621</v>
      </c>
      <c r="C18" s="158"/>
      <c r="D18" s="157"/>
      <c r="E18"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3294</v>
      </c>
      <c r="C26" s="27">
        <v>7.24</v>
      </c>
      <c r="D26" s="12" t="s">
        <v>220</v>
      </c>
      <c r="E26" s="12" t="s">
        <v>3293</v>
      </c>
      <c r="F26" s="17">
        <v>18000000</v>
      </c>
      <c r="G26" s="17">
        <v>18157.990000000002</v>
      </c>
      <c r="H26" s="17">
        <v>0.97</v>
      </c>
    </row>
    <row r="27" spans="2:8" x14ac:dyDescent="0.25">
      <c r="B27" s="12" t="s">
        <v>3292</v>
      </c>
      <c r="C27" s="27">
        <v>7.16</v>
      </c>
      <c r="D27" s="12" t="s">
        <v>220</v>
      </c>
      <c r="E27" s="12" t="s">
        <v>3291</v>
      </c>
      <c r="F27" s="17">
        <v>12000000</v>
      </c>
      <c r="G27" s="17">
        <v>12068.2</v>
      </c>
      <c r="H27" s="17">
        <v>0.64</v>
      </c>
    </row>
    <row r="28" spans="2:8" x14ac:dyDescent="0.25">
      <c r="B28" s="12" t="s">
        <v>3290</v>
      </c>
      <c r="C28" s="27">
        <v>7.17</v>
      </c>
      <c r="D28" s="12" t="s">
        <v>220</v>
      </c>
      <c r="E28" s="12" t="s">
        <v>3289</v>
      </c>
      <c r="F28" s="17">
        <v>5000000</v>
      </c>
      <c r="G28" s="17">
        <v>5027.97</v>
      </c>
      <c r="H28" s="17">
        <v>0.27</v>
      </c>
    </row>
    <row r="29" spans="2:8" x14ac:dyDescent="0.25">
      <c r="B29" s="12" t="s">
        <v>3288</v>
      </c>
      <c r="C29" s="27">
        <v>6.9</v>
      </c>
      <c r="D29" s="12" t="s">
        <v>220</v>
      </c>
      <c r="E29" s="12" t="s">
        <v>3287</v>
      </c>
      <c r="F29" s="17">
        <v>1634500</v>
      </c>
      <c r="G29" s="17">
        <v>1636.58</v>
      </c>
      <c r="H29" s="17">
        <v>0.09</v>
      </c>
    </row>
    <row r="30" spans="2:8" x14ac:dyDescent="0.25">
      <c r="B30" s="12" t="s">
        <v>3286</v>
      </c>
      <c r="C30" s="27">
        <v>7.07</v>
      </c>
      <c r="D30" s="12" t="s">
        <v>220</v>
      </c>
      <c r="E30" s="12" t="s">
        <v>3285</v>
      </c>
      <c r="F30" s="17">
        <v>1000000</v>
      </c>
      <c r="G30" s="17">
        <v>1004.74</v>
      </c>
      <c r="H30" s="17">
        <v>0.05</v>
      </c>
    </row>
    <row r="31" spans="2:8" x14ac:dyDescent="0.25">
      <c r="B31" s="12" t="s">
        <v>3284</v>
      </c>
      <c r="C31" s="27">
        <v>6.88</v>
      </c>
      <c r="D31" s="12" t="s">
        <v>220</v>
      </c>
      <c r="E31" s="12" t="s">
        <v>3283</v>
      </c>
      <c r="F31" s="17">
        <v>500000</v>
      </c>
      <c r="G31" s="17">
        <v>500.24</v>
      </c>
      <c r="H31" s="17">
        <v>0.03</v>
      </c>
    </row>
    <row r="32" spans="2:8" x14ac:dyDescent="0.25">
      <c r="B32" s="11" t="s">
        <v>222</v>
      </c>
      <c r="C32" s="62"/>
      <c r="D32" s="11"/>
      <c r="E32" s="11"/>
      <c r="F32" s="60"/>
      <c r="G32" s="60">
        <f>SUM(G22:G31)</f>
        <v>38395.72</v>
      </c>
      <c r="H32" s="60">
        <f>SUM(H22:H31)</f>
        <v>2.0499999999999998</v>
      </c>
    </row>
    <row r="33" spans="2:8" x14ac:dyDescent="0.25">
      <c r="B33" s="11" t="s">
        <v>223</v>
      </c>
    </row>
    <row r="34" spans="2:8" x14ac:dyDescent="0.25">
      <c r="B34" s="12" t="s">
        <v>3282</v>
      </c>
      <c r="C34" s="27">
        <v>7.51</v>
      </c>
      <c r="D34" s="12" t="s">
        <v>225</v>
      </c>
      <c r="E34" s="12" t="s">
        <v>3281</v>
      </c>
      <c r="F34" s="17">
        <v>16500</v>
      </c>
      <c r="G34" s="17">
        <v>78556.17</v>
      </c>
      <c r="H34" s="17">
        <v>4.1900000000000004</v>
      </c>
    </row>
    <row r="35" spans="2:8" x14ac:dyDescent="0.25">
      <c r="B35" s="12" t="s">
        <v>2687</v>
      </c>
      <c r="C35" s="27">
        <v>6.91</v>
      </c>
      <c r="D35" s="12" t="s">
        <v>220</v>
      </c>
      <c r="E35" s="12" t="s">
        <v>2686</v>
      </c>
      <c r="F35" s="17">
        <v>76000000</v>
      </c>
      <c r="G35" s="17">
        <v>74643.399999999994</v>
      </c>
      <c r="H35" s="17">
        <v>3.98</v>
      </c>
    </row>
    <row r="36" spans="2:8" x14ac:dyDescent="0.25">
      <c r="B36" s="12" t="s">
        <v>2733</v>
      </c>
      <c r="C36" s="27">
        <v>6.9</v>
      </c>
      <c r="D36" s="12" t="s">
        <v>220</v>
      </c>
      <c r="E36" s="12" t="s">
        <v>2732</v>
      </c>
      <c r="F36" s="17">
        <v>74000000</v>
      </c>
      <c r="G36" s="17">
        <v>72586.67</v>
      </c>
      <c r="H36" s="17">
        <v>3.87</v>
      </c>
    </row>
    <row r="37" spans="2:8" x14ac:dyDescent="0.25">
      <c r="B37" s="12" t="s">
        <v>3280</v>
      </c>
      <c r="C37" s="27">
        <v>7.52</v>
      </c>
      <c r="D37" s="12" t="s">
        <v>225</v>
      </c>
      <c r="E37" s="12" t="s">
        <v>3279</v>
      </c>
      <c r="F37" s="17">
        <v>13000</v>
      </c>
      <c r="G37" s="17">
        <v>61816.04</v>
      </c>
      <c r="H37" s="17">
        <v>3.3</v>
      </c>
    </row>
    <row r="38" spans="2:8" x14ac:dyDescent="0.25">
      <c r="B38" s="12" t="s">
        <v>3278</v>
      </c>
      <c r="C38" s="27">
        <v>7.65</v>
      </c>
      <c r="D38" s="12" t="s">
        <v>225</v>
      </c>
      <c r="E38" s="12" t="s">
        <v>3277</v>
      </c>
      <c r="F38" s="17">
        <v>12500</v>
      </c>
      <c r="G38" s="17">
        <v>58884</v>
      </c>
      <c r="H38" s="17">
        <v>3.14</v>
      </c>
    </row>
    <row r="39" spans="2:8" x14ac:dyDescent="0.25">
      <c r="B39" s="12" t="s">
        <v>3276</v>
      </c>
      <c r="C39" s="27">
        <v>7.56</v>
      </c>
      <c r="D39" s="12" t="s">
        <v>225</v>
      </c>
      <c r="E39" s="12" t="s">
        <v>3275</v>
      </c>
      <c r="F39" s="17">
        <v>11000</v>
      </c>
      <c r="G39" s="17">
        <v>52148.47</v>
      </c>
      <c r="H39" s="17">
        <v>2.78</v>
      </c>
    </row>
    <row r="40" spans="2:8" x14ac:dyDescent="0.25">
      <c r="B40" s="12" t="s">
        <v>3274</v>
      </c>
      <c r="C40" s="27">
        <v>7.56</v>
      </c>
      <c r="D40" s="12" t="s">
        <v>225</v>
      </c>
      <c r="E40" s="12" t="s">
        <v>3273</v>
      </c>
      <c r="F40" s="17">
        <v>10500</v>
      </c>
      <c r="G40" s="17">
        <v>49905.5</v>
      </c>
      <c r="H40" s="17">
        <v>2.66</v>
      </c>
    </row>
    <row r="41" spans="2:8" x14ac:dyDescent="0.25">
      <c r="B41" s="12" t="s">
        <v>2218</v>
      </c>
      <c r="C41" s="27">
        <v>8.1199999999999992</v>
      </c>
      <c r="D41" s="12" t="s">
        <v>225</v>
      </c>
      <c r="E41" s="12" t="s">
        <v>1453</v>
      </c>
      <c r="F41" s="17">
        <v>10000</v>
      </c>
      <c r="G41" s="17">
        <v>47505.85</v>
      </c>
      <c r="H41" s="17">
        <v>2.5299999999999998</v>
      </c>
    </row>
    <row r="42" spans="2:8" x14ac:dyDescent="0.25">
      <c r="B42" s="12" t="s">
        <v>3272</v>
      </c>
      <c r="C42" s="27">
        <v>8.15</v>
      </c>
      <c r="D42" s="12" t="s">
        <v>225</v>
      </c>
      <c r="E42" s="12" t="s">
        <v>3271</v>
      </c>
      <c r="F42" s="17">
        <v>10000</v>
      </c>
      <c r="G42" s="17">
        <v>47137.77</v>
      </c>
      <c r="H42" s="17">
        <v>2.5099999999999998</v>
      </c>
    </row>
    <row r="43" spans="2:8" x14ac:dyDescent="0.25">
      <c r="B43" s="12" t="s">
        <v>3270</v>
      </c>
      <c r="C43" s="27">
        <v>7.56</v>
      </c>
      <c r="D43" s="12" t="s">
        <v>225</v>
      </c>
      <c r="E43" s="12" t="s">
        <v>3269</v>
      </c>
      <c r="F43" s="17">
        <v>9500</v>
      </c>
      <c r="G43" s="17">
        <v>45366.97</v>
      </c>
      <c r="H43" s="17">
        <v>2.42</v>
      </c>
    </row>
    <row r="44" spans="2:8" x14ac:dyDescent="0.25">
      <c r="B44" s="12" t="s">
        <v>3268</v>
      </c>
      <c r="C44" s="27">
        <v>7.51</v>
      </c>
      <c r="D44" s="12" t="s">
        <v>225</v>
      </c>
      <c r="E44" s="12" t="s">
        <v>3267</v>
      </c>
      <c r="F44" s="17">
        <v>9500</v>
      </c>
      <c r="G44" s="17">
        <v>45353.71</v>
      </c>
      <c r="H44" s="17">
        <v>2.42</v>
      </c>
    </row>
    <row r="45" spans="2:8" x14ac:dyDescent="0.25">
      <c r="B45" s="12" t="s">
        <v>3266</v>
      </c>
      <c r="C45" s="27">
        <v>7.51</v>
      </c>
      <c r="D45" s="12" t="s">
        <v>225</v>
      </c>
      <c r="E45" s="12" t="s">
        <v>3265</v>
      </c>
      <c r="F45" s="17">
        <v>9500</v>
      </c>
      <c r="G45" s="17">
        <v>44982.55</v>
      </c>
      <c r="H45" s="17">
        <v>2.4</v>
      </c>
    </row>
    <row r="46" spans="2:8" x14ac:dyDescent="0.25">
      <c r="B46" s="12" t="s">
        <v>3264</v>
      </c>
      <c r="C46" s="27">
        <v>7.51</v>
      </c>
      <c r="D46" s="12" t="s">
        <v>225</v>
      </c>
      <c r="E46" s="12" t="s">
        <v>3263</v>
      </c>
      <c r="F46" s="17">
        <v>9500</v>
      </c>
      <c r="G46" s="17">
        <v>44921.27</v>
      </c>
      <c r="H46" s="17">
        <v>2.39</v>
      </c>
    </row>
    <row r="47" spans="2:8" x14ac:dyDescent="0.25">
      <c r="B47" s="12" t="s">
        <v>3262</v>
      </c>
      <c r="C47" s="27">
        <v>7</v>
      </c>
      <c r="D47" s="12" t="s">
        <v>220</v>
      </c>
      <c r="E47" s="12" t="s">
        <v>3261</v>
      </c>
      <c r="F47" s="17">
        <v>41500000</v>
      </c>
      <c r="G47" s="17">
        <v>39652.42</v>
      </c>
      <c r="H47" s="17">
        <v>2.11</v>
      </c>
    </row>
    <row r="48" spans="2:8" x14ac:dyDescent="0.25">
      <c r="B48" s="12" t="s">
        <v>3260</v>
      </c>
      <c r="C48" s="27">
        <v>7.56</v>
      </c>
      <c r="D48" s="12" t="s">
        <v>225</v>
      </c>
      <c r="E48" s="12" t="s">
        <v>3259</v>
      </c>
      <c r="F48" s="17">
        <v>8000</v>
      </c>
      <c r="G48" s="17">
        <v>38083.24</v>
      </c>
      <c r="H48" s="17">
        <v>2.0299999999999998</v>
      </c>
    </row>
    <row r="49" spans="2:8" x14ac:dyDescent="0.25">
      <c r="B49" s="12" t="s">
        <v>1884</v>
      </c>
      <c r="C49" s="27">
        <v>7.56</v>
      </c>
      <c r="D49" s="12" t="s">
        <v>225</v>
      </c>
      <c r="E49" s="12" t="s">
        <v>942</v>
      </c>
      <c r="F49" s="17">
        <v>8000</v>
      </c>
      <c r="G49" s="17">
        <v>37874.120000000003</v>
      </c>
      <c r="H49" s="17">
        <v>2.02</v>
      </c>
    </row>
    <row r="50" spans="2:8" x14ac:dyDescent="0.25">
      <c r="B50" s="12" t="s">
        <v>3258</v>
      </c>
      <c r="C50" s="27">
        <v>7.5</v>
      </c>
      <c r="D50" s="12" t="s">
        <v>225</v>
      </c>
      <c r="E50" s="12" t="s">
        <v>3257</v>
      </c>
      <c r="F50" s="17">
        <v>8000</v>
      </c>
      <c r="G50" s="17">
        <v>37847.24</v>
      </c>
      <c r="H50" s="17">
        <v>2.02</v>
      </c>
    </row>
    <row r="51" spans="2:8" x14ac:dyDescent="0.25">
      <c r="B51" s="12" t="s">
        <v>3256</v>
      </c>
      <c r="C51" s="27">
        <v>7.65</v>
      </c>
      <c r="D51" s="12" t="s">
        <v>225</v>
      </c>
      <c r="E51" s="12" t="s">
        <v>3255</v>
      </c>
      <c r="F51" s="17">
        <v>8000</v>
      </c>
      <c r="G51" s="17">
        <v>37812.68</v>
      </c>
      <c r="H51" s="17">
        <v>2.02</v>
      </c>
    </row>
    <row r="52" spans="2:8" x14ac:dyDescent="0.25">
      <c r="B52" s="12" t="s">
        <v>3254</v>
      </c>
      <c r="C52" s="27">
        <v>7.5</v>
      </c>
      <c r="D52" s="12" t="s">
        <v>2586</v>
      </c>
      <c r="E52" s="12" t="s">
        <v>3253</v>
      </c>
      <c r="F52" s="17">
        <v>8000</v>
      </c>
      <c r="G52" s="17">
        <v>37810.559999999998</v>
      </c>
      <c r="H52" s="17">
        <v>2.02</v>
      </c>
    </row>
    <row r="53" spans="2:8" x14ac:dyDescent="0.25">
      <c r="B53" s="12" t="s">
        <v>3252</v>
      </c>
      <c r="C53" s="27">
        <v>7.69</v>
      </c>
      <c r="D53" s="12" t="s">
        <v>225</v>
      </c>
      <c r="E53" s="12" t="s">
        <v>3251</v>
      </c>
      <c r="F53" s="17">
        <v>7500</v>
      </c>
      <c r="G53" s="17">
        <v>35818.28</v>
      </c>
      <c r="H53" s="17">
        <v>1.91</v>
      </c>
    </row>
    <row r="54" spans="2:8" x14ac:dyDescent="0.25">
      <c r="B54" s="12" t="s">
        <v>3250</v>
      </c>
      <c r="C54" s="27">
        <v>7.56</v>
      </c>
      <c r="D54" s="12" t="s">
        <v>225</v>
      </c>
      <c r="E54" s="12" t="s">
        <v>3249</v>
      </c>
      <c r="F54" s="17">
        <v>7500</v>
      </c>
      <c r="G54" s="17">
        <v>35801.89</v>
      </c>
      <c r="H54" s="17">
        <v>1.91</v>
      </c>
    </row>
    <row r="55" spans="2:8" x14ac:dyDescent="0.25">
      <c r="B55" s="12" t="s">
        <v>2217</v>
      </c>
      <c r="C55" s="27">
        <v>7.81</v>
      </c>
      <c r="D55" s="12" t="s">
        <v>228</v>
      </c>
      <c r="E55" s="12" t="s">
        <v>1452</v>
      </c>
      <c r="F55" s="17">
        <v>7000</v>
      </c>
      <c r="G55" s="17">
        <v>34195.14</v>
      </c>
      <c r="H55" s="17">
        <v>1.82</v>
      </c>
    </row>
    <row r="56" spans="2:8" x14ac:dyDescent="0.25">
      <c r="B56" s="12" t="s">
        <v>3248</v>
      </c>
      <c r="C56" s="27">
        <v>7.56</v>
      </c>
      <c r="D56" s="12" t="s">
        <v>225</v>
      </c>
      <c r="E56" s="12" t="s">
        <v>3247</v>
      </c>
      <c r="F56" s="17">
        <v>7000</v>
      </c>
      <c r="G56" s="17">
        <v>33139.86</v>
      </c>
      <c r="H56" s="17">
        <v>1.77</v>
      </c>
    </row>
    <row r="57" spans="2:8" x14ac:dyDescent="0.25">
      <c r="B57" s="12" t="s">
        <v>3246</v>
      </c>
      <c r="C57" s="27">
        <v>7.56</v>
      </c>
      <c r="D57" s="12" t="s">
        <v>225</v>
      </c>
      <c r="E57" s="12" t="s">
        <v>3245</v>
      </c>
      <c r="F57" s="17">
        <v>6500</v>
      </c>
      <c r="G57" s="17">
        <v>30730.54</v>
      </c>
      <c r="H57" s="17">
        <v>1.64</v>
      </c>
    </row>
    <row r="58" spans="2:8" x14ac:dyDescent="0.25">
      <c r="B58" s="12" t="s">
        <v>3244</v>
      </c>
      <c r="C58" s="27">
        <v>7.49</v>
      </c>
      <c r="D58" s="12" t="s">
        <v>225</v>
      </c>
      <c r="E58" s="12" t="s">
        <v>3243</v>
      </c>
      <c r="F58" s="17">
        <v>6000</v>
      </c>
      <c r="G58" s="17">
        <v>28767.06</v>
      </c>
      <c r="H58" s="17">
        <v>1.53</v>
      </c>
    </row>
    <row r="59" spans="2:8" x14ac:dyDescent="0.25">
      <c r="B59" s="12" t="s">
        <v>3242</v>
      </c>
      <c r="C59" s="27">
        <v>7.9</v>
      </c>
      <c r="D59" s="12" t="s">
        <v>228</v>
      </c>
      <c r="E59" s="12" t="s">
        <v>3241</v>
      </c>
      <c r="F59" s="17">
        <v>6000</v>
      </c>
      <c r="G59" s="17">
        <v>28274.25</v>
      </c>
      <c r="H59" s="17">
        <v>1.51</v>
      </c>
    </row>
    <row r="60" spans="2:8" x14ac:dyDescent="0.25">
      <c r="B60" s="12" t="s">
        <v>3240</v>
      </c>
      <c r="C60" s="27">
        <v>8.2899999999999991</v>
      </c>
      <c r="D60" s="12" t="s">
        <v>225</v>
      </c>
      <c r="E60" s="12" t="s">
        <v>3239</v>
      </c>
      <c r="F60" s="17">
        <v>6000</v>
      </c>
      <c r="G60" s="17">
        <v>28230.87</v>
      </c>
      <c r="H60" s="17">
        <v>1.51</v>
      </c>
    </row>
    <row r="61" spans="2:8" x14ac:dyDescent="0.25">
      <c r="B61" s="12" t="s">
        <v>2707</v>
      </c>
      <c r="C61" s="27">
        <v>8.75</v>
      </c>
      <c r="D61" s="12" t="s">
        <v>225</v>
      </c>
      <c r="E61" s="12" t="s">
        <v>2706</v>
      </c>
      <c r="F61" s="17">
        <v>5700</v>
      </c>
      <c r="G61" s="17">
        <v>27806.74</v>
      </c>
      <c r="H61" s="17">
        <v>1.48</v>
      </c>
    </row>
    <row r="62" spans="2:8" x14ac:dyDescent="0.25">
      <c r="B62" s="12" t="s">
        <v>3238</v>
      </c>
      <c r="C62" s="27">
        <v>8.1199999999999992</v>
      </c>
      <c r="D62" s="12" t="s">
        <v>225</v>
      </c>
      <c r="E62" s="12" t="s">
        <v>3237</v>
      </c>
      <c r="F62" s="17">
        <v>5000</v>
      </c>
      <c r="G62" s="17">
        <v>23722.85</v>
      </c>
      <c r="H62" s="17">
        <v>1.26</v>
      </c>
    </row>
    <row r="63" spans="2:8" x14ac:dyDescent="0.25">
      <c r="B63" s="12" t="s">
        <v>3236</v>
      </c>
      <c r="C63" s="27">
        <v>7.56</v>
      </c>
      <c r="D63" s="12" t="s">
        <v>225</v>
      </c>
      <c r="E63" s="12" t="s">
        <v>3235</v>
      </c>
      <c r="F63" s="17">
        <v>5000</v>
      </c>
      <c r="G63" s="17">
        <v>23699.200000000001</v>
      </c>
      <c r="H63" s="17">
        <v>1.26</v>
      </c>
    </row>
    <row r="64" spans="2:8" x14ac:dyDescent="0.25">
      <c r="B64" s="12" t="s">
        <v>3234</v>
      </c>
      <c r="C64" s="27">
        <v>7.5</v>
      </c>
      <c r="D64" s="12" t="s">
        <v>2586</v>
      </c>
      <c r="E64" s="12" t="s">
        <v>3233</v>
      </c>
      <c r="F64" s="17">
        <v>5000</v>
      </c>
      <c r="G64" s="17">
        <v>23672.95</v>
      </c>
      <c r="H64" s="17">
        <v>1.26</v>
      </c>
    </row>
    <row r="65" spans="2:8" x14ac:dyDescent="0.25">
      <c r="B65" s="12" t="s">
        <v>3232</v>
      </c>
      <c r="C65" s="27">
        <v>8.6999999999999993</v>
      </c>
      <c r="D65" s="12" t="s">
        <v>225</v>
      </c>
      <c r="E65" s="12" t="s">
        <v>3231</v>
      </c>
      <c r="F65" s="17">
        <v>5000</v>
      </c>
      <c r="G65" s="17">
        <v>23625.95</v>
      </c>
      <c r="H65" s="17">
        <v>1.26</v>
      </c>
    </row>
    <row r="66" spans="2:8" x14ac:dyDescent="0.25">
      <c r="B66" s="12" t="s">
        <v>3230</v>
      </c>
      <c r="C66" s="27">
        <v>7.49</v>
      </c>
      <c r="D66" s="12" t="s">
        <v>225</v>
      </c>
      <c r="E66" s="12" t="s">
        <v>3229</v>
      </c>
      <c r="F66" s="17">
        <v>5000</v>
      </c>
      <c r="G66" s="17">
        <v>23618.7</v>
      </c>
      <c r="H66" s="17">
        <v>1.26</v>
      </c>
    </row>
    <row r="67" spans="2:8" x14ac:dyDescent="0.25">
      <c r="B67" s="12" t="s">
        <v>3228</v>
      </c>
      <c r="C67" s="27">
        <v>7.59</v>
      </c>
      <c r="D67" s="12" t="s">
        <v>228</v>
      </c>
      <c r="E67" s="12" t="s">
        <v>3227</v>
      </c>
      <c r="F67" s="17">
        <v>5000</v>
      </c>
      <c r="G67" s="17">
        <v>23579.03</v>
      </c>
      <c r="H67" s="17">
        <v>1.26</v>
      </c>
    </row>
    <row r="68" spans="2:8" x14ac:dyDescent="0.25">
      <c r="B68" s="12" t="s">
        <v>2820</v>
      </c>
      <c r="C68" s="27">
        <v>7.49</v>
      </c>
      <c r="D68" s="12" t="s">
        <v>225</v>
      </c>
      <c r="E68" s="12" t="s">
        <v>2819</v>
      </c>
      <c r="F68" s="17">
        <v>4500</v>
      </c>
      <c r="G68" s="17">
        <v>21464.89</v>
      </c>
      <c r="H68" s="17">
        <v>1.1399999999999999</v>
      </c>
    </row>
    <row r="69" spans="2:8" x14ac:dyDescent="0.25">
      <c r="B69" s="12" t="s">
        <v>3226</v>
      </c>
      <c r="C69" s="27">
        <v>7.02</v>
      </c>
      <c r="D69" s="12" t="s">
        <v>220</v>
      </c>
      <c r="E69" s="12" t="s">
        <v>3225</v>
      </c>
      <c r="F69" s="17">
        <v>22500000</v>
      </c>
      <c r="G69" s="17">
        <v>21440.25</v>
      </c>
      <c r="H69" s="17">
        <v>1.1399999999999999</v>
      </c>
    </row>
    <row r="70" spans="2:8" x14ac:dyDescent="0.25">
      <c r="B70" s="12" t="s">
        <v>3224</v>
      </c>
      <c r="C70" s="27">
        <v>7.5</v>
      </c>
      <c r="D70" s="12" t="s">
        <v>2586</v>
      </c>
      <c r="E70" s="12" t="s">
        <v>3223</v>
      </c>
      <c r="F70" s="17">
        <v>4500</v>
      </c>
      <c r="G70" s="17">
        <v>21322.22</v>
      </c>
      <c r="H70" s="17">
        <v>1.1399999999999999</v>
      </c>
    </row>
    <row r="71" spans="2:8" x14ac:dyDescent="0.25">
      <c r="B71" s="12" t="s">
        <v>2719</v>
      </c>
      <c r="C71" s="27">
        <v>7.31</v>
      </c>
      <c r="D71" s="12" t="s">
        <v>225</v>
      </c>
      <c r="E71" s="12" t="s">
        <v>2718</v>
      </c>
      <c r="F71" s="17">
        <v>4000</v>
      </c>
      <c r="G71" s="17">
        <v>19591.939999999999</v>
      </c>
      <c r="H71" s="17">
        <v>1.04</v>
      </c>
    </row>
    <row r="72" spans="2:8" x14ac:dyDescent="0.25">
      <c r="B72" s="12" t="s">
        <v>3222</v>
      </c>
      <c r="C72" s="27">
        <v>8.0299999999999994</v>
      </c>
      <c r="D72" s="12" t="s">
        <v>225</v>
      </c>
      <c r="E72" s="12" t="s">
        <v>3221</v>
      </c>
      <c r="F72" s="17">
        <v>4000</v>
      </c>
      <c r="G72" s="17">
        <v>18926.419999999998</v>
      </c>
      <c r="H72" s="17">
        <v>1.01</v>
      </c>
    </row>
    <row r="73" spans="2:8" x14ac:dyDescent="0.25">
      <c r="B73" s="12" t="s">
        <v>3220</v>
      </c>
      <c r="C73" s="27">
        <v>8.1300000000000008</v>
      </c>
      <c r="D73" s="12" t="s">
        <v>225</v>
      </c>
      <c r="E73" s="12" t="s">
        <v>3219</v>
      </c>
      <c r="F73" s="17">
        <v>4000</v>
      </c>
      <c r="G73" s="17">
        <v>18857.52</v>
      </c>
      <c r="H73" s="17">
        <v>1.01</v>
      </c>
    </row>
    <row r="74" spans="2:8" x14ac:dyDescent="0.25">
      <c r="B74" s="12" t="s">
        <v>3218</v>
      </c>
      <c r="C74" s="27">
        <v>8.7899999999999991</v>
      </c>
      <c r="D74" s="12" t="s">
        <v>225</v>
      </c>
      <c r="E74" s="12" t="s">
        <v>3217</v>
      </c>
      <c r="F74" s="17">
        <v>4000</v>
      </c>
      <c r="G74" s="17">
        <v>18843.48</v>
      </c>
      <c r="H74" s="17">
        <v>1</v>
      </c>
    </row>
    <row r="75" spans="2:8" x14ac:dyDescent="0.25">
      <c r="B75" s="12" t="s">
        <v>3216</v>
      </c>
      <c r="C75" s="27">
        <v>7.01</v>
      </c>
      <c r="D75" s="12" t="s">
        <v>220</v>
      </c>
      <c r="E75" s="12" t="s">
        <v>3215</v>
      </c>
      <c r="F75" s="17">
        <v>17000000</v>
      </c>
      <c r="G75" s="17">
        <v>16076.73</v>
      </c>
      <c r="H75" s="17">
        <v>0.86</v>
      </c>
    </row>
    <row r="76" spans="2:8" x14ac:dyDescent="0.25">
      <c r="B76" s="12" t="s">
        <v>3214</v>
      </c>
      <c r="C76" s="27">
        <v>8.43</v>
      </c>
      <c r="D76" s="12" t="s">
        <v>225</v>
      </c>
      <c r="E76" s="12" t="s">
        <v>3213</v>
      </c>
      <c r="F76" s="17">
        <v>3100</v>
      </c>
      <c r="G76" s="17">
        <v>14650.69</v>
      </c>
      <c r="H76" s="17">
        <v>0.78</v>
      </c>
    </row>
    <row r="77" spans="2:8" x14ac:dyDescent="0.25">
      <c r="B77" s="12" t="s">
        <v>3212</v>
      </c>
      <c r="C77" s="27">
        <v>7.56</v>
      </c>
      <c r="D77" s="12" t="s">
        <v>225</v>
      </c>
      <c r="E77" s="12" t="s">
        <v>3211</v>
      </c>
      <c r="F77" s="17">
        <v>3000</v>
      </c>
      <c r="G77" s="17">
        <v>14340.6</v>
      </c>
      <c r="H77" s="17">
        <v>0.76</v>
      </c>
    </row>
    <row r="78" spans="2:8" x14ac:dyDescent="0.25">
      <c r="B78" s="12" t="s">
        <v>3210</v>
      </c>
      <c r="C78" s="27">
        <v>8.3800000000000008</v>
      </c>
      <c r="D78" s="12" t="s">
        <v>225</v>
      </c>
      <c r="E78" s="12" t="s">
        <v>3209</v>
      </c>
      <c r="F78" s="17">
        <v>3000</v>
      </c>
      <c r="G78" s="17">
        <v>14214</v>
      </c>
      <c r="H78" s="17">
        <v>0.76</v>
      </c>
    </row>
    <row r="79" spans="2:8" x14ac:dyDescent="0.25">
      <c r="B79" s="12" t="s">
        <v>3208</v>
      </c>
      <c r="C79" s="27">
        <v>7.62</v>
      </c>
      <c r="D79" s="12" t="s">
        <v>225</v>
      </c>
      <c r="E79" s="12" t="s">
        <v>3207</v>
      </c>
      <c r="F79" s="17">
        <v>3000</v>
      </c>
      <c r="G79" s="17">
        <v>14163.23</v>
      </c>
      <c r="H79" s="17">
        <v>0.76</v>
      </c>
    </row>
    <row r="80" spans="2:8" x14ac:dyDescent="0.25">
      <c r="B80" s="12" t="s">
        <v>3206</v>
      </c>
      <c r="C80" s="27">
        <v>8.34</v>
      </c>
      <c r="D80" s="12" t="s">
        <v>225</v>
      </c>
      <c r="E80" s="12" t="s">
        <v>3205</v>
      </c>
      <c r="F80" s="17">
        <v>3000</v>
      </c>
      <c r="G80" s="17">
        <v>14128.38</v>
      </c>
      <c r="H80" s="17">
        <v>0.75</v>
      </c>
    </row>
    <row r="81" spans="2:8" x14ac:dyDescent="0.25">
      <c r="B81" s="12" t="s">
        <v>3204</v>
      </c>
      <c r="C81" s="27">
        <v>7.9</v>
      </c>
      <c r="D81" s="12" t="s">
        <v>225</v>
      </c>
      <c r="E81" s="12" t="s">
        <v>3203</v>
      </c>
      <c r="F81" s="17">
        <v>2800</v>
      </c>
      <c r="G81" s="17">
        <v>13497.83</v>
      </c>
      <c r="H81" s="17">
        <v>0.72</v>
      </c>
    </row>
    <row r="82" spans="2:8" x14ac:dyDescent="0.25">
      <c r="B82" s="12" t="s">
        <v>3202</v>
      </c>
      <c r="C82" s="27">
        <v>7.56</v>
      </c>
      <c r="D82" s="12" t="s">
        <v>225</v>
      </c>
      <c r="E82" s="12" t="s">
        <v>3201</v>
      </c>
      <c r="F82" s="17">
        <v>2700</v>
      </c>
      <c r="G82" s="17">
        <v>12842.96</v>
      </c>
      <c r="H82" s="17">
        <v>0.68</v>
      </c>
    </row>
    <row r="83" spans="2:8" x14ac:dyDescent="0.25">
      <c r="B83" s="12" t="s">
        <v>2735</v>
      </c>
      <c r="C83" s="27">
        <v>7.49</v>
      </c>
      <c r="D83" s="12" t="s">
        <v>225</v>
      </c>
      <c r="E83" s="12" t="s">
        <v>2734</v>
      </c>
      <c r="F83" s="17">
        <v>2600</v>
      </c>
      <c r="G83" s="17">
        <v>12517.41</v>
      </c>
      <c r="H83" s="17">
        <v>0.67</v>
      </c>
    </row>
    <row r="84" spans="2:8" x14ac:dyDescent="0.25">
      <c r="B84" s="12" t="s">
        <v>3200</v>
      </c>
      <c r="C84" s="27">
        <v>9.4499999999999993</v>
      </c>
      <c r="D84" s="12" t="s">
        <v>225</v>
      </c>
      <c r="E84" s="12" t="s">
        <v>3199</v>
      </c>
      <c r="F84" s="17">
        <v>2500</v>
      </c>
      <c r="G84" s="17">
        <v>12026.71</v>
      </c>
      <c r="H84" s="17">
        <v>0.64</v>
      </c>
    </row>
    <row r="85" spans="2:8" x14ac:dyDescent="0.25">
      <c r="B85" s="12" t="s">
        <v>3198</v>
      </c>
      <c r="C85" s="27">
        <v>9.4499999999999993</v>
      </c>
      <c r="D85" s="12" t="s">
        <v>225</v>
      </c>
      <c r="E85" s="12" t="s">
        <v>3197</v>
      </c>
      <c r="F85" s="17">
        <v>2500</v>
      </c>
      <c r="G85" s="17">
        <v>11940.45</v>
      </c>
      <c r="H85" s="17">
        <v>0.64</v>
      </c>
    </row>
    <row r="86" spans="2:8" x14ac:dyDescent="0.25">
      <c r="B86" s="12" t="s">
        <v>3196</v>
      </c>
      <c r="C86" s="27">
        <v>9.0299999999999994</v>
      </c>
      <c r="D86" s="12" t="s">
        <v>225</v>
      </c>
      <c r="E86" s="12" t="s">
        <v>3195</v>
      </c>
      <c r="F86" s="17">
        <v>2500</v>
      </c>
      <c r="G86" s="17">
        <v>11813.56</v>
      </c>
      <c r="H86" s="17">
        <v>0.63</v>
      </c>
    </row>
    <row r="87" spans="2:8" x14ac:dyDescent="0.25">
      <c r="B87" s="12" t="s">
        <v>3194</v>
      </c>
      <c r="C87" s="27">
        <v>7.53</v>
      </c>
      <c r="D87" s="12" t="s">
        <v>228</v>
      </c>
      <c r="E87" s="12" t="s">
        <v>3193</v>
      </c>
      <c r="F87" s="17">
        <v>2500</v>
      </c>
      <c r="G87" s="17">
        <v>11776.04</v>
      </c>
      <c r="H87" s="17">
        <v>0.63</v>
      </c>
    </row>
    <row r="88" spans="2:8" x14ac:dyDescent="0.25">
      <c r="B88" s="12" t="s">
        <v>3192</v>
      </c>
      <c r="C88" s="27">
        <v>6.99</v>
      </c>
      <c r="D88" s="12" t="s">
        <v>220</v>
      </c>
      <c r="E88" s="12" t="s">
        <v>3191</v>
      </c>
      <c r="F88" s="17">
        <v>10000000</v>
      </c>
      <c r="G88" s="17">
        <v>9654.1</v>
      </c>
      <c r="H88" s="17">
        <v>0.51</v>
      </c>
    </row>
    <row r="89" spans="2:8" x14ac:dyDescent="0.25">
      <c r="B89" s="12" t="s">
        <v>3190</v>
      </c>
      <c r="C89" s="27">
        <v>7.9</v>
      </c>
      <c r="D89" s="12" t="s">
        <v>225</v>
      </c>
      <c r="E89" s="12" t="s">
        <v>3189</v>
      </c>
      <c r="F89" s="17">
        <v>2000</v>
      </c>
      <c r="G89" s="17">
        <v>9641.31</v>
      </c>
      <c r="H89" s="17">
        <v>0.51</v>
      </c>
    </row>
    <row r="90" spans="2:8" x14ac:dyDescent="0.25">
      <c r="B90" s="12" t="s">
        <v>3188</v>
      </c>
      <c r="C90" s="27">
        <v>7.56</v>
      </c>
      <c r="D90" s="12" t="s">
        <v>225</v>
      </c>
      <c r="E90" s="12" t="s">
        <v>3187</v>
      </c>
      <c r="F90" s="17">
        <v>2000</v>
      </c>
      <c r="G90" s="17">
        <v>9558.51</v>
      </c>
      <c r="H90" s="17">
        <v>0.51</v>
      </c>
    </row>
    <row r="91" spans="2:8" x14ac:dyDescent="0.25">
      <c r="B91" s="12" t="s">
        <v>3186</v>
      </c>
      <c r="C91" s="27">
        <v>8.26</v>
      </c>
      <c r="D91" s="12" t="s">
        <v>225</v>
      </c>
      <c r="E91" s="12" t="s">
        <v>3185</v>
      </c>
      <c r="F91" s="17">
        <v>2000</v>
      </c>
      <c r="G91" s="17">
        <v>9554.4500000000007</v>
      </c>
      <c r="H91" s="17">
        <v>0.51</v>
      </c>
    </row>
    <row r="92" spans="2:8" x14ac:dyDescent="0.25">
      <c r="B92" s="12" t="s">
        <v>3184</v>
      </c>
      <c r="C92" s="27">
        <v>8.5399999999999991</v>
      </c>
      <c r="D92" s="12" t="s">
        <v>225</v>
      </c>
      <c r="E92" s="12" t="s">
        <v>3183</v>
      </c>
      <c r="F92" s="17">
        <v>2000</v>
      </c>
      <c r="G92" s="17">
        <v>9540.44</v>
      </c>
      <c r="H92" s="17">
        <v>0.51</v>
      </c>
    </row>
    <row r="93" spans="2:8" x14ac:dyDescent="0.25">
      <c r="B93" s="12" t="s">
        <v>3182</v>
      </c>
      <c r="C93" s="27">
        <v>7.5</v>
      </c>
      <c r="D93" s="12" t="s">
        <v>2586</v>
      </c>
      <c r="E93" s="12" t="s">
        <v>3181</v>
      </c>
      <c r="F93" s="17">
        <v>2000</v>
      </c>
      <c r="G93" s="17">
        <v>9485.7800000000007</v>
      </c>
      <c r="H93" s="17">
        <v>0.51</v>
      </c>
    </row>
    <row r="94" spans="2:8" x14ac:dyDescent="0.25">
      <c r="B94" s="12" t="s">
        <v>3180</v>
      </c>
      <c r="C94" s="27">
        <v>7.51</v>
      </c>
      <c r="D94" s="12" t="s">
        <v>225</v>
      </c>
      <c r="E94" s="12" t="s">
        <v>3179</v>
      </c>
      <c r="F94" s="17">
        <v>2000</v>
      </c>
      <c r="G94" s="17">
        <v>9473.7000000000007</v>
      </c>
      <c r="H94" s="17">
        <v>0.51</v>
      </c>
    </row>
    <row r="95" spans="2:8" x14ac:dyDescent="0.25">
      <c r="B95" s="12" t="s">
        <v>3178</v>
      </c>
      <c r="C95" s="27">
        <v>7.52</v>
      </c>
      <c r="D95" s="12" t="s">
        <v>225</v>
      </c>
      <c r="E95" s="12" t="s">
        <v>3177</v>
      </c>
      <c r="F95" s="17">
        <v>2000</v>
      </c>
      <c r="G95" s="17">
        <v>9449.07</v>
      </c>
      <c r="H95" s="17">
        <v>0.5</v>
      </c>
    </row>
    <row r="96" spans="2:8" x14ac:dyDescent="0.25">
      <c r="B96" s="12" t="s">
        <v>3176</v>
      </c>
      <c r="C96" s="27">
        <v>7.56</v>
      </c>
      <c r="D96" s="12" t="s">
        <v>225</v>
      </c>
      <c r="E96" s="12" t="s">
        <v>3175</v>
      </c>
      <c r="F96" s="17">
        <v>2000</v>
      </c>
      <c r="G96" s="17">
        <v>9444.4500000000007</v>
      </c>
      <c r="H96" s="17">
        <v>0.5</v>
      </c>
    </row>
    <row r="97" spans="2:8" x14ac:dyDescent="0.25">
      <c r="B97" s="12" t="s">
        <v>3174</v>
      </c>
      <c r="C97" s="27">
        <v>7.5</v>
      </c>
      <c r="D97" s="12" t="s">
        <v>225</v>
      </c>
      <c r="E97" s="12" t="s">
        <v>3173</v>
      </c>
      <c r="F97" s="17">
        <v>2000</v>
      </c>
      <c r="G97" s="17">
        <v>9432.49</v>
      </c>
      <c r="H97" s="17">
        <v>0.5</v>
      </c>
    </row>
    <row r="98" spans="2:8" x14ac:dyDescent="0.25">
      <c r="B98" s="12" t="s">
        <v>3172</v>
      </c>
      <c r="C98" s="27">
        <v>8.27</v>
      </c>
      <c r="D98" s="12" t="s">
        <v>225</v>
      </c>
      <c r="E98" s="12" t="s">
        <v>3171</v>
      </c>
      <c r="F98" s="17">
        <v>1500</v>
      </c>
      <c r="G98" s="17">
        <v>7206.11</v>
      </c>
      <c r="H98" s="17">
        <v>0.38</v>
      </c>
    </row>
    <row r="99" spans="2:8" x14ac:dyDescent="0.25">
      <c r="B99" s="12" t="s">
        <v>3170</v>
      </c>
      <c r="C99" s="27">
        <v>9.0299999999999994</v>
      </c>
      <c r="D99" s="12" t="s">
        <v>225</v>
      </c>
      <c r="E99" s="12" t="s">
        <v>3169</v>
      </c>
      <c r="F99" s="17">
        <v>1350</v>
      </c>
      <c r="G99" s="17">
        <v>6368.91</v>
      </c>
      <c r="H99" s="17">
        <v>0.34</v>
      </c>
    </row>
    <row r="100" spans="2:8" x14ac:dyDescent="0.25">
      <c r="B100" s="12" t="s">
        <v>2717</v>
      </c>
      <c r="C100" s="27">
        <v>7.3</v>
      </c>
      <c r="D100" s="12" t="s">
        <v>225</v>
      </c>
      <c r="E100" s="12" t="s">
        <v>2716</v>
      </c>
      <c r="F100" s="17">
        <v>1000</v>
      </c>
      <c r="G100" s="17">
        <v>4893.3999999999996</v>
      </c>
      <c r="H100" s="17">
        <v>0.26</v>
      </c>
    </row>
    <row r="101" spans="2:8" x14ac:dyDescent="0.25">
      <c r="B101" s="12" t="s">
        <v>3168</v>
      </c>
      <c r="C101" s="27">
        <v>7</v>
      </c>
      <c r="D101" s="12" t="s">
        <v>220</v>
      </c>
      <c r="E101" s="12" t="s">
        <v>3167</v>
      </c>
      <c r="F101" s="17">
        <v>5000000</v>
      </c>
      <c r="G101" s="17">
        <v>4838.54</v>
      </c>
      <c r="H101" s="17">
        <v>0.26</v>
      </c>
    </row>
    <row r="102" spans="2:8" x14ac:dyDescent="0.25">
      <c r="B102" s="12" t="s">
        <v>3166</v>
      </c>
      <c r="C102" s="27">
        <v>7.49</v>
      </c>
      <c r="D102" s="12" t="s">
        <v>225</v>
      </c>
      <c r="E102" s="12" t="s">
        <v>3165</v>
      </c>
      <c r="F102" s="17">
        <v>1000</v>
      </c>
      <c r="G102" s="17">
        <v>4768.1099999999997</v>
      </c>
      <c r="H102" s="17">
        <v>0.25</v>
      </c>
    </row>
    <row r="103" spans="2:8" x14ac:dyDescent="0.25">
      <c r="B103" s="12" t="s">
        <v>2731</v>
      </c>
      <c r="C103" s="27">
        <v>7.51</v>
      </c>
      <c r="D103" s="12" t="s">
        <v>225</v>
      </c>
      <c r="E103" s="12" t="s">
        <v>2730</v>
      </c>
      <c r="F103" s="17">
        <v>1000</v>
      </c>
      <c r="G103" s="17">
        <v>4754.46</v>
      </c>
      <c r="H103" s="17">
        <v>0.25</v>
      </c>
    </row>
    <row r="104" spans="2:8" x14ac:dyDescent="0.25">
      <c r="B104" s="12" t="s">
        <v>3164</v>
      </c>
      <c r="C104" s="27">
        <v>8.15</v>
      </c>
      <c r="D104" s="12" t="s">
        <v>225</v>
      </c>
      <c r="E104" s="12" t="s">
        <v>3163</v>
      </c>
      <c r="F104" s="17">
        <v>1000</v>
      </c>
      <c r="G104" s="17">
        <v>4708.68</v>
      </c>
      <c r="H104" s="17">
        <v>0.25</v>
      </c>
    </row>
    <row r="105" spans="2:8" x14ac:dyDescent="0.25">
      <c r="B105" s="12" t="s">
        <v>3162</v>
      </c>
      <c r="C105" s="27">
        <v>7.5</v>
      </c>
      <c r="D105" s="12" t="s">
        <v>225</v>
      </c>
      <c r="E105" s="12" t="s">
        <v>3161</v>
      </c>
      <c r="F105" s="17">
        <v>500</v>
      </c>
      <c r="G105" s="17">
        <v>2378.39</v>
      </c>
      <c r="H105" s="17">
        <v>0.13</v>
      </c>
    </row>
    <row r="106" spans="2:8" x14ac:dyDescent="0.25">
      <c r="B106" s="12" t="s">
        <v>3160</v>
      </c>
      <c r="C106" s="27">
        <v>6.98</v>
      </c>
      <c r="D106" s="12" t="s">
        <v>220</v>
      </c>
      <c r="E106" s="12" t="s">
        <v>3159</v>
      </c>
      <c r="F106" s="17">
        <v>500000</v>
      </c>
      <c r="G106" s="17">
        <v>487.68</v>
      </c>
      <c r="H106" s="17">
        <v>0.03</v>
      </c>
    </row>
    <row r="107" spans="2:8" x14ac:dyDescent="0.25">
      <c r="B107" s="11" t="s">
        <v>229</v>
      </c>
      <c r="C107" s="62"/>
      <c r="D107" s="11"/>
      <c r="E107" s="11"/>
      <c r="F107" s="60"/>
      <c r="G107" s="60">
        <f>SUM(G33:G106)</f>
        <v>1827645.8299999998</v>
      </c>
      <c r="H107" s="60">
        <f>SUM(H33:H106)</f>
        <v>97.430000000000121</v>
      </c>
    </row>
    <row r="108" spans="2:8" x14ac:dyDescent="0.25">
      <c r="B108" s="11" t="s">
        <v>2511</v>
      </c>
    </row>
    <row r="109" spans="2:8" x14ac:dyDescent="0.25">
      <c r="B109" s="12" t="s">
        <v>2510</v>
      </c>
      <c r="C109" s="27" t="s">
        <v>143</v>
      </c>
      <c r="E109" s="12" t="s">
        <v>2509</v>
      </c>
      <c r="F109" s="17">
        <v>39333.608</v>
      </c>
      <c r="G109" s="17">
        <v>4031.98</v>
      </c>
      <c r="H109" s="17">
        <v>0.21</v>
      </c>
    </row>
    <row r="110" spans="2:8" x14ac:dyDescent="0.25">
      <c r="B110" s="11" t="s">
        <v>2508</v>
      </c>
      <c r="C110" s="62"/>
      <c r="D110" s="11"/>
      <c r="E110" s="11"/>
      <c r="F110" s="60"/>
      <c r="G110" s="60">
        <f>SUM(G108:G109)</f>
        <v>4031.98</v>
      </c>
      <c r="H110" s="60">
        <f>SUM(H108:H109)</f>
        <v>0.21</v>
      </c>
    </row>
    <row r="111" spans="2:8" x14ac:dyDescent="0.25">
      <c r="B111" s="11" t="s">
        <v>1455</v>
      </c>
      <c r="C111" s="62"/>
      <c r="D111" s="11"/>
      <c r="E111" s="11"/>
      <c r="F111" s="60"/>
      <c r="G111" s="60">
        <v>16593.91</v>
      </c>
      <c r="H111" s="60">
        <v>0.88</v>
      </c>
    </row>
    <row r="112" spans="2:8" x14ac:dyDescent="0.25">
      <c r="B112" s="11" t="s">
        <v>1456</v>
      </c>
      <c r="C112" s="62"/>
      <c r="D112" s="11"/>
      <c r="E112" s="11"/>
      <c r="F112" s="60"/>
      <c r="G112" s="60">
        <v>1185.76</v>
      </c>
      <c r="H112" s="60">
        <v>0.06</v>
      </c>
    </row>
    <row r="113" spans="2:8" x14ac:dyDescent="0.25">
      <c r="B113" s="11" t="s">
        <v>157</v>
      </c>
      <c r="C113" s="62"/>
      <c r="D113" s="11"/>
      <c r="E113" s="11"/>
      <c r="F113" s="60"/>
      <c r="G113" s="60">
        <v>1887853.2</v>
      </c>
      <c r="H113" s="60">
        <v>100.63</v>
      </c>
    </row>
    <row r="114" spans="2:8" x14ac:dyDescent="0.25">
      <c r="B114" s="11" t="s">
        <v>231</v>
      </c>
      <c r="C114" s="62"/>
      <c r="D114" s="11"/>
      <c r="E114" s="11"/>
      <c r="F114" s="60"/>
      <c r="G114" s="60">
        <v>-12160.052721380098</v>
      </c>
      <c r="H114" s="60">
        <v>-0.62999999999999545</v>
      </c>
    </row>
    <row r="115" spans="2:8" x14ac:dyDescent="0.25">
      <c r="B115" s="11" t="s">
        <v>159</v>
      </c>
      <c r="C115" s="62"/>
      <c r="D115" s="11"/>
      <c r="E115" s="11"/>
      <c r="F115" s="60"/>
      <c r="G115" s="60">
        <v>1875693.1472786199</v>
      </c>
      <c r="H115" s="60">
        <v>100</v>
      </c>
    </row>
    <row r="116" spans="2:8" x14ac:dyDescent="0.25">
      <c r="B116" s="12" t="s">
        <v>160</v>
      </c>
    </row>
    <row r="117" spans="2:8" x14ac:dyDescent="0.25">
      <c r="B117" s="12" t="s">
        <v>161</v>
      </c>
    </row>
    <row r="118" spans="2:8" x14ac:dyDescent="0.25">
      <c r="B118" s="12" t="s">
        <v>162</v>
      </c>
      <c r="C118" s="27" t="s">
        <v>2507</v>
      </c>
    </row>
    <row r="119" spans="2:8" x14ac:dyDescent="0.25">
      <c r="B119" s="11"/>
    </row>
    <row r="120" spans="2:8" ht="30" x14ac:dyDescent="0.25">
      <c r="B120" s="72" t="s">
        <v>164</v>
      </c>
      <c r="C120" s="27" t="s">
        <v>165</v>
      </c>
    </row>
    <row r="121" spans="2:8" x14ac:dyDescent="0.25">
      <c r="B121" s="11"/>
    </row>
    <row r="122" spans="2:8" x14ac:dyDescent="0.25">
      <c r="B122" s="11" t="s">
        <v>166</v>
      </c>
      <c r="C122" s="27" t="s">
        <v>165</v>
      </c>
    </row>
    <row r="123" spans="2:8" x14ac:dyDescent="0.25">
      <c r="B123" s="11" t="s">
        <v>168</v>
      </c>
      <c r="C123" s="27" t="s">
        <v>169</v>
      </c>
    </row>
    <row r="124" spans="2:8" x14ac:dyDescent="0.25">
      <c r="B124" s="11" t="s">
        <v>3158</v>
      </c>
      <c r="C124" s="62"/>
    </row>
    <row r="125" spans="2:8" x14ac:dyDescent="0.25">
      <c r="B125" s="11" t="s">
        <v>3157</v>
      </c>
      <c r="C125" s="62"/>
    </row>
    <row r="126" spans="2:8" x14ac:dyDescent="0.25">
      <c r="B126" s="11" t="s">
        <v>3156</v>
      </c>
      <c r="C126" s="62"/>
    </row>
    <row r="127" spans="2:8" x14ac:dyDescent="0.25">
      <c r="B127" s="11" t="s">
        <v>3155</v>
      </c>
      <c r="C127" s="62"/>
    </row>
    <row r="128" spans="2:8" x14ac:dyDescent="0.25">
      <c r="B128" s="11" t="s">
        <v>3154</v>
      </c>
      <c r="C128" s="62"/>
    </row>
    <row r="129" spans="2:3" x14ac:dyDescent="0.25">
      <c r="B129" s="11" t="s">
        <v>3153</v>
      </c>
      <c r="C129" s="62"/>
    </row>
    <row r="130" spans="2:3" x14ac:dyDescent="0.25">
      <c r="B130" s="11" t="s">
        <v>3152</v>
      </c>
      <c r="C130" s="62"/>
    </row>
    <row r="131" spans="2:3" x14ac:dyDescent="0.25">
      <c r="B131" s="11" t="s">
        <v>3151</v>
      </c>
      <c r="C131" s="62"/>
    </row>
    <row r="132" spans="2:3" x14ac:dyDescent="0.25">
      <c r="B132" s="11" t="s">
        <v>3150</v>
      </c>
      <c r="C132" s="62"/>
    </row>
    <row r="133" spans="2:3" x14ac:dyDescent="0.25">
      <c r="B133" s="71" t="s">
        <v>2497</v>
      </c>
    </row>
    <row r="135" spans="2:3" x14ac:dyDescent="0.25">
      <c r="B135" s="156"/>
      <c r="C135" s="2" t="s">
        <v>2496</v>
      </c>
    </row>
    <row r="136" spans="2:3" x14ac:dyDescent="0.25">
      <c r="B136" s="156" t="s">
        <v>2495</v>
      </c>
      <c r="C136" s="3" t="s">
        <v>18</v>
      </c>
    </row>
    <row r="137" spans="2:3" x14ac:dyDescent="0.25">
      <c r="B137" s="156" t="s">
        <v>2494</v>
      </c>
      <c r="C137" s="2"/>
    </row>
    <row r="138" spans="2:3" x14ac:dyDescent="0.25">
      <c r="B138" s="156"/>
      <c r="C138" s="2"/>
    </row>
    <row r="139" spans="2:3" x14ac:dyDescent="0.25">
      <c r="B139" s="156" t="s">
        <v>2493</v>
      </c>
      <c r="C139" s="70">
        <v>7.6300000000000007E-2</v>
      </c>
    </row>
    <row r="140" spans="2:3" x14ac:dyDescent="0.25">
      <c r="B140" s="156"/>
      <c r="C140" s="135"/>
    </row>
    <row r="141" spans="2:3" x14ac:dyDescent="0.25">
      <c r="B141" s="156" t="s">
        <v>2492</v>
      </c>
      <c r="C141" s="135" t="s">
        <v>3149</v>
      </c>
    </row>
    <row r="142" spans="2:3" x14ac:dyDescent="0.25">
      <c r="B142" s="156" t="s">
        <v>2491</v>
      </c>
      <c r="C142" s="135" t="s">
        <v>3149</v>
      </c>
    </row>
    <row r="143" spans="2:3" x14ac:dyDescent="0.25">
      <c r="B143" s="156"/>
      <c r="C143" s="2"/>
    </row>
    <row r="144" spans="2:3" x14ac:dyDescent="0.25">
      <c r="B144" s="156" t="s">
        <v>2489</v>
      </c>
      <c r="C144" s="2" t="s">
        <v>163</v>
      </c>
    </row>
    <row r="145" spans="2:8" x14ac:dyDescent="0.25">
      <c r="B145" s="187" t="s">
        <v>2488</v>
      </c>
      <c r="C145" s="187"/>
    </row>
    <row r="147" spans="2:8" x14ac:dyDescent="0.25">
      <c r="B147" s="156" t="s">
        <v>175</v>
      </c>
      <c r="C147" s="2"/>
      <c r="D147" s="156"/>
    </row>
    <row r="148" spans="2:8" ht="30" x14ac:dyDescent="0.25">
      <c r="B148" s="4" t="s">
        <v>176</v>
      </c>
      <c r="C148" s="3" t="s">
        <v>177</v>
      </c>
      <c r="D148" s="4" t="s">
        <v>178</v>
      </c>
    </row>
    <row r="149" spans="2:8" x14ac:dyDescent="0.25">
      <c r="B149" s="131" t="s">
        <v>1425</v>
      </c>
      <c r="C149" s="130">
        <v>1193.788786888</v>
      </c>
      <c r="D149" s="134">
        <v>10.09</v>
      </c>
    </row>
    <row r="150" spans="2:8" x14ac:dyDescent="0.25">
      <c r="B150" s="131" t="s">
        <v>3148</v>
      </c>
      <c r="C150" s="130">
        <v>2.9998498530000002</v>
      </c>
      <c r="D150" s="134">
        <v>0.32</v>
      </c>
    </row>
    <row r="151" spans="2:8" x14ac:dyDescent="0.25">
      <c r="B151" s="131" t="s">
        <v>1208</v>
      </c>
      <c r="C151" s="130">
        <v>6.6518965510000001</v>
      </c>
      <c r="D151" s="134">
        <v>4.5</v>
      </c>
    </row>
    <row r="152" spans="2:8" x14ac:dyDescent="0.25">
      <c r="C152" s="12"/>
    </row>
    <row r="153" spans="2:8" s="86" customFormat="1" x14ac:dyDescent="0.25">
      <c r="B153" s="186" t="s">
        <v>3147</v>
      </c>
      <c r="C153" s="186"/>
      <c r="D153" s="186"/>
      <c r="E153" s="186"/>
      <c r="F153" s="87"/>
      <c r="G153" s="87"/>
      <c r="H153" s="87"/>
    </row>
    <row r="155" spans="2:8" x14ac:dyDescent="0.25">
      <c r="B155" s="6" t="s">
        <v>179</v>
      </c>
      <c r="C155" s="14">
        <v>45443</v>
      </c>
      <c r="D155" s="156"/>
      <c r="E155" s="63"/>
      <c r="F155" s="69"/>
    </row>
    <row r="156" spans="2:8" x14ac:dyDescent="0.25">
      <c r="B156" s="6" t="s">
        <v>180</v>
      </c>
      <c r="C156" s="7" t="s">
        <v>181</v>
      </c>
      <c r="D156" s="6" t="s">
        <v>182</v>
      </c>
      <c r="E156" s="64" t="s">
        <v>183</v>
      </c>
      <c r="F156" s="61" t="s">
        <v>184</v>
      </c>
      <c r="G156" s="60"/>
    </row>
    <row r="157" spans="2:8" x14ac:dyDescent="0.25">
      <c r="B157" s="67" t="s">
        <v>165</v>
      </c>
      <c r="C157" s="68" t="s">
        <v>165</v>
      </c>
      <c r="D157" s="67" t="s">
        <v>165</v>
      </c>
      <c r="E157" s="66" t="s">
        <v>165</v>
      </c>
      <c r="F157" s="65" t="s">
        <v>165</v>
      </c>
    </row>
    <row r="160" spans="2:8" x14ac:dyDescent="0.25">
      <c r="B160" s="11" t="s">
        <v>185</v>
      </c>
    </row>
    <row r="161" spans="2:4" x14ac:dyDescent="0.25">
      <c r="B161" s="11"/>
    </row>
    <row r="162" spans="2:4" x14ac:dyDescent="0.25">
      <c r="B162" s="11" t="s">
        <v>186</v>
      </c>
    </row>
    <row r="163" spans="2:4" x14ac:dyDescent="0.25">
      <c r="B163" s="6" t="s">
        <v>187</v>
      </c>
      <c r="C163" s="7" t="s">
        <v>188</v>
      </c>
      <c r="D163" s="11"/>
    </row>
    <row r="164" spans="2:4" x14ac:dyDescent="0.25">
      <c r="B164" s="156" t="s">
        <v>165</v>
      </c>
      <c r="C164" s="2" t="s">
        <v>165</v>
      </c>
    </row>
    <row r="166" spans="2:4" x14ac:dyDescent="0.25">
      <c r="B166" s="6" t="s">
        <v>189</v>
      </c>
      <c r="C166" s="7" t="s">
        <v>188</v>
      </c>
    </row>
    <row r="167" spans="2:4" x14ac:dyDescent="0.25">
      <c r="B167" s="156" t="s">
        <v>165</v>
      </c>
      <c r="C167" s="2" t="s">
        <v>165</v>
      </c>
    </row>
    <row r="169" spans="2:4" x14ac:dyDescent="0.25">
      <c r="B169" s="6" t="s">
        <v>165</v>
      </c>
      <c r="C169" s="7" t="s">
        <v>165</v>
      </c>
    </row>
    <row r="170" spans="2:4" x14ac:dyDescent="0.25">
      <c r="B170" s="156" t="s">
        <v>165</v>
      </c>
      <c r="C170" s="2" t="s">
        <v>165</v>
      </c>
    </row>
    <row r="172" spans="2:4" x14ac:dyDescent="0.25">
      <c r="B172" s="64" t="s">
        <v>190</v>
      </c>
      <c r="C172" s="7" t="s">
        <v>191</v>
      </c>
    </row>
    <row r="173" spans="2:4" x14ac:dyDescent="0.25">
      <c r="B173" s="63" t="s">
        <v>165</v>
      </c>
      <c r="C173" s="2" t="s">
        <v>165</v>
      </c>
    </row>
    <row r="175" spans="2:4" x14ac:dyDescent="0.25">
      <c r="B175" s="6" t="s">
        <v>192</v>
      </c>
      <c r="C175" s="7" t="s">
        <v>165</v>
      </c>
    </row>
    <row r="177" spans="2:7" x14ac:dyDescent="0.25">
      <c r="B177" s="6" t="s">
        <v>193</v>
      </c>
      <c r="C177" s="14">
        <v>45443</v>
      </c>
      <c r="D177" s="156"/>
      <c r="E177" s="63"/>
      <c r="F177" s="69"/>
    </row>
    <row r="178" spans="2:7" x14ac:dyDescent="0.25">
      <c r="B178" s="6" t="s">
        <v>180</v>
      </c>
      <c r="C178" s="7" t="s">
        <v>181</v>
      </c>
      <c r="D178" s="6" t="s">
        <v>182</v>
      </c>
      <c r="E178" s="64" t="s">
        <v>183</v>
      </c>
      <c r="F178" s="61" t="s">
        <v>184</v>
      </c>
      <c r="G178" s="60"/>
    </row>
    <row r="179" spans="2:7" x14ac:dyDescent="0.25">
      <c r="B179" s="67" t="s">
        <v>165</v>
      </c>
      <c r="C179" s="68" t="s">
        <v>165</v>
      </c>
      <c r="D179" s="67" t="s">
        <v>165</v>
      </c>
      <c r="E179" s="66" t="s">
        <v>165</v>
      </c>
      <c r="F179" s="65" t="s">
        <v>165</v>
      </c>
    </row>
    <row r="180" spans="2:7" x14ac:dyDescent="0.25">
      <c r="B180" s="11" t="s">
        <v>185</v>
      </c>
    </row>
    <row r="181" spans="2:7" x14ac:dyDescent="0.25">
      <c r="B181" s="11"/>
    </row>
    <row r="182" spans="2:7" x14ac:dyDescent="0.25">
      <c r="B182" s="11" t="s">
        <v>186</v>
      </c>
    </row>
    <row r="183" spans="2:7" x14ac:dyDescent="0.25">
      <c r="B183" s="6" t="s">
        <v>187</v>
      </c>
      <c r="C183" s="7" t="s">
        <v>188</v>
      </c>
      <c r="D183" s="11"/>
    </row>
    <row r="184" spans="2:7" x14ac:dyDescent="0.25">
      <c r="B184" s="156" t="s">
        <v>165</v>
      </c>
      <c r="C184" s="2" t="s">
        <v>165</v>
      </c>
    </row>
    <row r="186" spans="2:7" x14ac:dyDescent="0.25">
      <c r="B186" s="6" t="s">
        <v>189</v>
      </c>
      <c r="C186" s="7" t="s">
        <v>188</v>
      </c>
    </row>
    <row r="187" spans="2:7" x14ac:dyDescent="0.25">
      <c r="B187" s="156" t="s">
        <v>165</v>
      </c>
      <c r="C187" s="2" t="s">
        <v>165</v>
      </c>
    </row>
    <row r="189" spans="2:7" x14ac:dyDescent="0.25">
      <c r="B189" s="6" t="s">
        <v>165</v>
      </c>
      <c r="C189" s="7" t="s">
        <v>165</v>
      </c>
    </row>
    <row r="190" spans="2:7" x14ac:dyDescent="0.25">
      <c r="B190" s="156" t="s">
        <v>165</v>
      </c>
      <c r="C190" s="2" t="s">
        <v>165</v>
      </c>
    </row>
    <row r="192" spans="2:7" x14ac:dyDescent="0.25">
      <c r="B192" s="64" t="s">
        <v>190</v>
      </c>
      <c r="C192" s="7" t="s">
        <v>191</v>
      </c>
    </row>
    <row r="193" spans="2:80" x14ac:dyDescent="0.25">
      <c r="B193" s="63" t="s">
        <v>165</v>
      </c>
      <c r="C193" s="2" t="s">
        <v>165</v>
      </c>
    </row>
    <row r="195" spans="2:80" x14ac:dyDescent="0.25">
      <c r="B195" s="6" t="s">
        <v>192</v>
      </c>
      <c r="C195" s="7" t="s">
        <v>165</v>
      </c>
    </row>
    <row r="198" spans="2:80" x14ac:dyDescent="0.25">
      <c r="B198" s="11" t="s">
        <v>194</v>
      </c>
    </row>
    <row r="200" spans="2:80" x14ac:dyDescent="0.25">
      <c r="B200" s="6" t="s">
        <v>180</v>
      </c>
      <c r="C200" s="7" t="s">
        <v>195</v>
      </c>
      <c r="D200" s="6" t="s">
        <v>196</v>
      </c>
      <c r="E200" s="6" t="s">
        <v>197</v>
      </c>
      <c r="F200" s="60"/>
    </row>
    <row r="201" spans="2:80" x14ac:dyDescent="0.25">
      <c r="B201" s="156" t="s">
        <v>165</v>
      </c>
      <c r="C201" s="2" t="s">
        <v>165</v>
      </c>
      <c r="D201" s="156" t="s">
        <v>165</v>
      </c>
      <c r="E201" s="156" t="s">
        <v>165</v>
      </c>
    </row>
    <row r="204" spans="2:80" x14ac:dyDescent="0.25">
      <c r="B204" s="11" t="s">
        <v>198</v>
      </c>
      <c r="C204" s="62" t="s">
        <v>165</v>
      </c>
      <c r="D204" s="11"/>
      <c r="E204" s="11"/>
      <c r="F204" s="60"/>
      <c r="G204" s="60"/>
      <c r="H204" s="60"/>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row>
    <row r="206" spans="2:80" x14ac:dyDescent="0.25">
      <c r="B206" s="11" t="s">
        <v>199</v>
      </c>
    </row>
    <row r="208" spans="2:80" x14ac:dyDescent="0.25">
      <c r="B208" s="6" t="s">
        <v>200</v>
      </c>
      <c r="C208" s="7" t="s">
        <v>188</v>
      </c>
      <c r="D208" s="11"/>
    </row>
    <row r="209" spans="2:7" x14ac:dyDescent="0.25">
      <c r="B209" s="156" t="s">
        <v>165</v>
      </c>
      <c r="C209" s="2" t="s">
        <v>165</v>
      </c>
    </row>
    <row r="212" spans="2:7" x14ac:dyDescent="0.25">
      <c r="B212" s="6" t="s">
        <v>201</v>
      </c>
      <c r="C212" s="7" t="s">
        <v>202</v>
      </c>
      <c r="D212" s="11"/>
    </row>
    <row r="213" spans="2:7" x14ac:dyDescent="0.25">
      <c r="B213" s="156" t="s">
        <v>165</v>
      </c>
      <c r="C213" s="2" t="s">
        <v>165</v>
      </c>
    </row>
    <row r="216" spans="2:7" x14ac:dyDescent="0.25">
      <c r="B216" s="11" t="s">
        <v>203</v>
      </c>
    </row>
    <row r="219" spans="2:7" x14ac:dyDescent="0.25">
      <c r="B219" s="11" t="s">
        <v>204</v>
      </c>
    </row>
    <row r="221" spans="2:7" x14ac:dyDescent="0.25">
      <c r="B221" s="6" t="s">
        <v>180</v>
      </c>
      <c r="C221" s="7" t="s">
        <v>205</v>
      </c>
      <c r="D221" s="6" t="s">
        <v>195</v>
      </c>
      <c r="E221" s="6" t="s">
        <v>196</v>
      </c>
      <c r="F221" s="61" t="s">
        <v>197</v>
      </c>
      <c r="G221" s="60"/>
    </row>
    <row r="222" spans="2:7" x14ac:dyDescent="0.25">
      <c r="B222" s="156" t="s">
        <v>165</v>
      </c>
      <c r="C222" s="2" t="s">
        <v>165</v>
      </c>
      <c r="D222" s="156" t="s">
        <v>165</v>
      </c>
      <c r="E222" s="156" t="s">
        <v>165</v>
      </c>
      <c r="F222" s="59" t="s">
        <v>165</v>
      </c>
    </row>
    <row r="225" spans="2:80" x14ac:dyDescent="0.25">
      <c r="B225" s="11" t="s">
        <v>198</v>
      </c>
      <c r="C225" s="62" t="s">
        <v>165</v>
      </c>
      <c r="D225" s="11"/>
      <c r="E225" s="11"/>
      <c r="F225" s="60"/>
      <c r="G225" s="60"/>
      <c r="H225" s="60"/>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row>
    <row r="227" spans="2:80" x14ac:dyDescent="0.25">
      <c r="B227" s="11" t="s">
        <v>199</v>
      </c>
    </row>
    <row r="229" spans="2:80" x14ac:dyDescent="0.25">
      <c r="B229" s="6" t="s">
        <v>200</v>
      </c>
      <c r="C229" s="7" t="s">
        <v>188</v>
      </c>
      <c r="D229" s="11"/>
    </row>
    <row r="230" spans="2:80" x14ac:dyDescent="0.25">
      <c r="B230" s="156" t="s">
        <v>165</v>
      </c>
      <c r="C230" s="2" t="s">
        <v>165</v>
      </c>
    </row>
    <row r="233" spans="2:80" x14ac:dyDescent="0.25">
      <c r="B233" s="6" t="s">
        <v>201</v>
      </c>
      <c r="C233" s="7" t="s">
        <v>202</v>
      </c>
      <c r="D233" s="11"/>
    </row>
    <row r="234" spans="2:80" x14ac:dyDescent="0.25">
      <c r="B234" s="156" t="s">
        <v>165</v>
      </c>
      <c r="C234" s="2" t="s">
        <v>165</v>
      </c>
    </row>
    <row r="237" spans="2:80" x14ac:dyDescent="0.25">
      <c r="B237" s="11" t="s">
        <v>203</v>
      </c>
    </row>
    <row r="240" spans="2:80" x14ac:dyDescent="0.25">
      <c r="B240" s="11" t="s">
        <v>206</v>
      </c>
    </row>
    <row r="241" spans="2:7" x14ac:dyDescent="0.25">
      <c r="B241" s="6" t="s">
        <v>180</v>
      </c>
      <c r="C241" s="7" t="s">
        <v>207</v>
      </c>
      <c r="D241" s="6" t="s">
        <v>208</v>
      </c>
      <c r="E241" s="6" t="s">
        <v>209</v>
      </c>
      <c r="F241" s="61" t="s">
        <v>210</v>
      </c>
      <c r="G241" s="60"/>
    </row>
    <row r="242" spans="2:7" x14ac:dyDescent="0.25">
      <c r="B242" s="156" t="s">
        <v>165</v>
      </c>
      <c r="C242" s="2" t="s">
        <v>165</v>
      </c>
      <c r="D242" s="156" t="s">
        <v>165</v>
      </c>
      <c r="E242" s="156" t="s">
        <v>165</v>
      </c>
      <c r="F242" s="59" t="s">
        <v>165</v>
      </c>
    </row>
    <row r="243" spans="2:7" x14ac:dyDescent="0.25">
      <c r="B243" s="12" t="s">
        <v>211</v>
      </c>
    </row>
  </sheetData>
  <mergeCells count="10">
    <mergeCell ref="B153:E153"/>
    <mergeCell ref="B145:C145"/>
    <mergeCell ref="B1:E1"/>
    <mergeCell ref="C3:C8"/>
    <mergeCell ref="D3:D8"/>
    <mergeCell ref="B11:E11"/>
    <mergeCell ref="B12:E12"/>
    <mergeCell ref="C13:C14"/>
    <mergeCell ref="D13:D14"/>
    <mergeCell ref="E13:E14"/>
  </mergeCells>
  <hyperlinks>
    <hyperlink ref="A1" location="Index!A1" display="Index" xr:uid="{96F2189D-A35C-42DE-9B53-62634C08C29C}"/>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7E9E-4582-4208-86A3-51A50509D5FF}">
  <dimension ref="A1:CB171"/>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16</v>
      </c>
      <c r="C1" s="188"/>
      <c r="D1" s="188"/>
      <c r="E1" s="188"/>
    </row>
    <row r="3" spans="1:5" x14ac:dyDescent="0.25">
      <c r="B3" s="1" t="s">
        <v>3327</v>
      </c>
      <c r="C3" s="178"/>
      <c r="D3" s="179"/>
    </row>
    <row r="4" spans="1:5" ht="30" x14ac:dyDescent="0.25">
      <c r="B4" s="159" t="s">
        <v>3326</v>
      </c>
      <c r="C4" s="178"/>
      <c r="D4" s="179"/>
    </row>
    <row r="5" spans="1:5" x14ac:dyDescent="0.25">
      <c r="B5" s="159" t="s">
        <v>131</v>
      </c>
      <c r="C5" s="178"/>
      <c r="D5" s="179"/>
    </row>
    <row r="6" spans="1:5" x14ac:dyDescent="0.25">
      <c r="B6" s="159" t="s">
        <v>3325</v>
      </c>
      <c r="C6" s="178"/>
      <c r="D6" s="179"/>
    </row>
    <row r="7" spans="1:5" x14ac:dyDescent="0.25">
      <c r="B7" s="159" t="s">
        <v>3324</v>
      </c>
      <c r="C7" s="178"/>
      <c r="D7" s="179"/>
    </row>
    <row r="8" spans="1:5" x14ac:dyDescent="0.25">
      <c r="B8" s="156" t="s">
        <v>134</v>
      </c>
      <c r="C8" s="78" t="s">
        <v>135</v>
      </c>
      <c r="D8" s="78" t="s">
        <v>136</v>
      </c>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t="s">
        <v>3112</v>
      </c>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2985</v>
      </c>
      <c r="C26" s="27">
        <v>7.05</v>
      </c>
      <c r="D26" s="12" t="s">
        <v>220</v>
      </c>
      <c r="E26" s="12" t="s">
        <v>2984</v>
      </c>
      <c r="F26" s="17">
        <v>15000000</v>
      </c>
      <c r="G26" s="17">
        <v>15026.6</v>
      </c>
      <c r="H26" s="17">
        <v>20.65</v>
      </c>
    </row>
    <row r="27" spans="2:8" x14ac:dyDescent="0.25">
      <c r="B27" s="12" t="s">
        <v>911</v>
      </c>
      <c r="C27" s="27">
        <v>7.07</v>
      </c>
      <c r="D27" s="12" t="s">
        <v>220</v>
      </c>
      <c r="E27" s="12" t="s">
        <v>912</v>
      </c>
      <c r="F27" s="17">
        <v>10000000</v>
      </c>
      <c r="G27" s="17">
        <v>10121.48</v>
      </c>
      <c r="H27" s="17">
        <v>13.91</v>
      </c>
    </row>
    <row r="28" spans="2:8" x14ac:dyDescent="0.25">
      <c r="B28" s="12" t="s">
        <v>913</v>
      </c>
      <c r="C28" s="27">
        <v>7.04</v>
      </c>
      <c r="D28" s="12" t="s">
        <v>220</v>
      </c>
      <c r="E28" s="12" t="s">
        <v>914</v>
      </c>
      <c r="F28" s="17">
        <v>10000000</v>
      </c>
      <c r="G28" s="17">
        <v>10089.84</v>
      </c>
      <c r="H28" s="17">
        <v>13.87</v>
      </c>
    </row>
    <row r="29" spans="2:8" x14ac:dyDescent="0.25">
      <c r="B29" s="12" t="s">
        <v>3323</v>
      </c>
      <c r="C29" s="27">
        <v>7.05</v>
      </c>
      <c r="D29" s="12" t="s">
        <v>220</v>
      </c>
      <c r="E29" s="12" t="s">
        <v>3322</v>
      </c>
      <c r="F29" s="17">
        <v>7500000</v>
      </c>
      <c r="G29" s="17">
        <v>7589.41</v>
      </c>
      <c r="H29" s="17">
        <v>10.43</v>
      </c>
    </row>
    <row r="30" spans="2:8" x14ac:dyDescent="0.25">
      <c r="B30" s="12" t="s">
        <v>3321</v>
      </c>
      <c r="C30" s="27">
        <v>7.37</v>
      </c>
      <c r="D30" s="12" t="s">
        <v>220</v>
      </c>
      <c r="E30" s="12" t="s">
        <v>3320</v>
      </c>
      <c r="F30" s="17">
        <v>3500000</v>
      </c>
      <c r="G30" s="17">
        <v>3524.95</v>
      </c>
      <c r="H30" s="17">
        <v>4.84</v>
      </c>
    </row>
    <row r="31" spans="2:8" x14ac:dyDescent="0.25">
      <c r="B31" s="12" t="s">
        <v>907</v>
      </c>
      <c r="C31" s="27">
        <v>7.16</v>
      </c>
      <c r="D31" s="12" t="s">
        <v>220</v>
      </c>
      <c r="E31" s="12" t="s">
        <v>908</v>
      </c>
      <c r="F31" s="17">
        <v>2935700</v>
      </c>
      <c r="G31" s="17">
        <v>3005.49</v>
      </c>
      <c r="H31" s="17">
        <v>4.13</v>
      </c>
    </row>
    <row r="32" spans="2:8" x14ac:dyDescent="0.25">
      <c r="B32" s="12" t="s">
        <v>3319</v>
      </c>
      <c r="C32" s="27">
        <v>7.4</v>
      </c>
      <c r="D32" s="12" t="s">
        <v>220</v>
      </c>
      <c r="E32" s="12" t="s">
        <v>3318</v>
      </c>
      <c r="F32" s="17">
        <v>1960800</v>
      </c>
      <c r="G32" s="17">
        <v>1973.18</v>
      </c>
      <c r="H32" s="17">
        <v>2.71</v>
      </c>
    </row>
    <row r="33" spans="2:8" x14ac:dyDescent="0.25">
      <c r="B33" s="12" t="s">
        <v>1343</v>
      </c>
      <c r="C33" s="27">
        <v>7.36</v>
      </c>
      <c r="D33" s="12" t="s">
        <v>220</v>
      </c>
      <c r="E33" s="12" t="s">
        <v>1344</v>
      </c>
      <c r="F33" s="17">
        <v>1500000</v>
      </c>
      <c r="G33" s="17">
        <v>1510.95</v>
      </c>
      <c r="H33" s="17">
        <v>2.08</v>
      </c>
    </row>
    <row r="34" spans="2:8" x14ac:dyDescent="0.25">
      <c r="B34" s="12" t="s">
        <v>3317</v>
      </c>
      <c r="C34" s="27">
        <v>7.39</v>
      </c>
      <c r="D34" s="12" t="s">
        <v>220</v>
      </c>
      <c r="E34" s="12" t="s">
        <v>3316</v>
      </c>
      <c r="F34" s="17">
        <v>1500000</v>
      </c>
      <c r="G34" s="17">
        <v>1510.24</v>
      </c>
      <c r="H34" s="17">
        <v>2.08</v>
      </c>
    </row>
    <row r="35" spans="2:8" x14ac:dyDescent="0.25">
      <c r="B35" s="12" t="s">
        <v>3315</v>
      </c>
      <c r="C35" s="27">
        <v>7.36</v>
      </c>
      <c r="D35" s="12" t="s">
        <v>220</v>
      </c>
      <c r="E35" s="12" t="s">
        <v>3314</v>
      </c>
      <c r="F35" s="17">
        <v>1000000</v>
      </c>
      <c r="G35" s="17">
        <v>1009.68</v>
      </c>
      <c r="H35" s="17">
        <v>1.39</v>
      </c>
    </row>
    <row r="36" spans="2:8" x14ac:dyDescent="0.25">
      <c r="B36" s="11" t="s">
        <v>222</v>
      </c>
      <c r="C36" s="62"/>
      <c r="D36" s="11"/>
      <c r="E36" s="11"/>
      <c r="F36" s="60"/>
      <c r="G36" s="60">
        <f>SUM(G22:G35)</f>
        <v>55361.819999999992</v>
      </c>
      <c r="H36" s="60">
        <f>SUM(H22:H35)</f>
        <v>76.089999999999989</v>
      </c>
    </row>
    <row r="37" spans="2:8" x14ac:dyDescent="0.25">
      <c r="B37" s="11" t="s">
        <v>223</v>
      </c>
    </row>
    <row r="38" spans="2:8" x14ac:dyDescent="0.25">
      <c r="B38" s="12" t="s">
        <v>3313</v>
      </c>
      <c r="C38" s="27">
        <v>6.83</v>
      </c>
      <c r="D38" s="12" t="s">
        <v>220</v>
      </c>
      <c r="E38" s="12" t="s">
        <v>3024</v>
      </c>
      <c r="F38" s="17">
        <v>10000000</v>
      </c>
      <c r="G38" s="17">
        <v>9990.65</v>
      </c>
      <c r="H38" s="17">
        <v>13.73</v>
      </c>
    </row>
    <row r="39" spans="2:8" x14ac:dyDescent="0.25">
      <c r="B39" s="11" t="s">
        <v>229</v>
      </c>
      <c r="C39" s="62"/>
      <c r="D39" s="11"/>
      <c r="E39" s="11"/>
      <c r="F39" s="60"/>
      <c r="G39" s="60">
        <f>SUM(G37:G38)</f>
        <v>9990.65</v>
      </c>
      <c r="H39" s="60">
        <f>SUM(H37:H38)</f>
        <v>13.73</v>
      </c>
    </row>
    <row r="40" spans="2:8" x14ac:dyDescent="0.25">
      <c r="B40" s="11" t="s">
        <v>230</v>
      </c>
      <c r="C40" s="62"/>
      <c r="D40" s="11"/>
      <c r="E40" s="11"/>
      <c r="F40" s="60"/>
      <c r="G40" s="60">
        <v>9691.41</v>
      </c>
      <c r="H40" s="60">
        <v>13.32</v>
      </c>
    </row>
    <row r="41" spans="2:8" x14ac:dyDescent="0.25">
      <c r="B41" s="11" t="s">
        <v>157</v>
      </c>
      <c r="C41" s="62"/>
      <c r="D41" s="11"/>
      <c r="E41" s="11"/>
      <c r="F41" s="60"/>
      <c r="G41" s="60">
        <v>75043.88</v>
      </c>
      <c r="H41" s="60">
        <v>103.14</v>
      </c>
    </row>
    <row r="42" spans="2:8" x14ac:dyDescent="0.25">
      <c r="B42" s="11" t="s">
        <v>231</v>
      </c>
      <c r="C42" s="62"/>
      <c r="D42" s="11"/>
      <c r="E42" s="11"/>
      <c r="F42" s="60"/>
      <c r="G42" s="60">
        <v>-2288.2912389999947</v>
      </c>
      <c r="H42" s="60">
        <v>-3.1400000000000006</v>
      </c>
    </row>
    <row r="43" spans="2:8" x14ac:dyDescent="0.25">
      <c r="B43" s="11" t="s">
        <v>159</v>
      </c>
      <c r="C43" s="62"/>
      <c r="D43" s="11"/>
      <c r="E43" s="11"/>
      <c r="F43" s="60"/>
      <c r="G43" s="60">
        <v>72755.588761000006</v>
      </c>
      <c r="H43" s="60">
        <v>100</v>
      </c>
    </row>
    <row r="44" spans="2:8" x14ac:dyDescent="0.25">
      <c r="B44" s="12" t="s">
        <v>160</v>
      </c>
    </row>
    <row r="45" spans="2:8" x14ac:dyDescent="0.25">
      <c r="B45" s="12" t="s">
        <v>161</v>
      </c>
    </row>
    <row r="46" spans="2:8" x14ac:dyDescent="0.25">
      <c r="B46" s="12" t="s">
        <v>162</v>
      </c>
      <c r="C46" s="27" t="s">
        <v>2507</v>
      </c>
    </row>
    <row r="47" spans="2:8" x14ac:dyDescent="0.25">
      <c r="B47" s="11"/>
    </row>
    <row r="48" spans="2:8" ht="30" x14ac:dyDescent="0.25">
      <c r="B48" s="72" t="s">
        <v>164</v>
      </c>
      <c r="C48" s="27" t="s">
        <v>165</v>
      </c>
    </row>
    <row r="49" spans="2:3" x14ac:dyDescent="0.25">
      <c r="B49" s="11"/>
    </row>
    <row r="50" spans="2:3" x14ac:dyDescent="0.25">
      <c r="B50" s="11" t="s">
        <v>166</v>
      </c>
      <c r="C50" s="27" t="s">
        <v>165</v>
      </c>
    </row>
    <row r="51" spans="2:3" x14ac:dyDescent="0.25">
      <c r="B51" s="11" t="s">
        <v>168</v>
      </c>
      <c r="C51" s="27" t="s">
        <v>169</v>
      </c>
    </row>
    <row r="52" spans="2:3" x14ac:dyDescent="0.25">
      <c r="B52" s="11" t="s">
        <v>3312</v>
      </c>
      <c r="C52" s="62"/>
    </row>
    <row r="53" spans="2:3" x14ac:dyDescent="0.25">
      <c r="B53" s="11" t="s">
        <v>3311</v>
      </c>
      <c r="C53" s="62"/>
    </row>
    <row r="54" spans="2:3" x14ac:dyDescent="0.25">
      <c r="B54" s="11" t="s">
        <v>3310</v>
      </c>
      <c r="C54" s="62"/>
    </row>
    <row r="55" spans="2:3" x14ac:dyDescent="0.25">
      <c r="B55" s="11" t="s">
        <v>3309</v>
      </c>
      <c r="C55" s="62"/>
    </row>
    <row r="56" spans="2:3" x14ac:dyDescent="0.25">
      <c r="B56" s="11" t="s">
        <v>3308</v>
      </c>
      <c r="C56" s="62"/>
    </row>
    <row r="57" spans="2:3" x14ac:dyDescent="0.25">
      <c r="B57" s="11" t="s">
        <v>3307</v>
      </c>
      <c r="C57" s="62"/>
    </row>
    <row r="58" spans="2:3" x14ac:dyDescent="0.25">
      <c r="B58" s="11" t="s">
        <v>3306</v>
      </c>
      <c r="C58" s="62"/>
    </row>
    <row r="59" spans="2:3" x14ac:dyDescent="0.25">
      <c r="B59" s="11" t="s">
        <v>3305</v>
      </c>
      <c r="C59" s="62"/>
    </row>
    <row r="60" spans="2:3" x14ac:dyDescent="0.25">
      <c r="B60" s="11" t="s">
        <v>3304</v>
      </c>
      <c r="C60" s="62"/>
    </row>
    <row r="61" spans="2:3" x14ac:dyDescent="0.25">
      <c r="B61" s="11" t="s">
        <v>3303</v>
      </c>
      <c r="C61" s="62"/>
    </row>
    <row r="62" spans="2:3" x14ac:dyDescent="0.25">
      <c r="B62" s="11" t="s">
        <v>3302</v>
      </c>
      <c r="C62" s="62"/>
    </row>
    <row r="63" spans="2:3" x14ac:dyDescent="0.25">
      <c r="B63" s="11" t="s">
        <v>3301</v>
      </c>
      <c r="C63" s="62"/>
    </row>
    <row r="64" spans="2:3" x14ac:dyDescent="0.25">
      <c r="B64" s="11" t="s">
        <v>3300</v>
      </c>
      <c r="C64" s="62"/>
    </row>
    <row r="65" spans="2:4" x14ac:dyDescent="0.25">
      <c r="B65" s="12" t="s">
        <v>174</v>
      </c>
    </row>
    <row r="67" spans="2:4" x14ac:dyDescent="0.25">
      <c r="B67" s="156"/>
      <c r="C67" s="2" t="s">
        <v>2496</v>
      </c>
    </row>
    <row r="68" spans="2:4" x14ac:dyDescent="0.25">
      <c r="B68" s="156" t="s">
        <v>2495</v>
      </c>
      <c r="C68" s="3" t="s">
        <v>16</v>
      </c>
    </row>
    <row r="69" spans="2:4" x14ac:dyDescent="0.25">
      <c r="B69" s="156" t="s">
        <v>2494</v>
      </c>
      <c r="C69" s="2"/>
    </row>
    <row r="70" spans="2:4" x14ac:dyDescent="0.25">
      <c r="B70" s="156"/>
      <c r="C70" s="2"/>
    </row>
    <row r="71" spans="2:4" x14ac:dyDescent="0.25">
      <c r="B71" s="156" t="s">
        <v>2493</v>
      </c>
      <c r="C71" s="70">
        <v>7.1400000000000005E-2</v>
      </c>
    </row>
    <row r="72" spans="2:4" x14ac:dyDescent="0.25">
      <c r="B72" s="156"/>
      <c r="C72" s="2"/>
    </row>
    <row r="73" spans="2:4" x14ac:dyDescent="0.25">
      <c r="B73" s="156" t="s">
        <v>2492</v>
      </c>
      <c r="C73" s="2" t="s">
        <v>3299</v>
      </c>
    </row>
    <row r="74" spans="2:4" x14ac:dyDescent="0.25">
      <c r="B74" s="156" t="s">
        <v>2491</v>
      </c>
      <c r="C74" s="2" t="s">
        <v>3298</v>
      </c>
    </row>
    <row r="75" spans="2:4" x14ac:dyDescent="0.25">
      <c r="B75" s="156"/>
      <c r="C75" s="2"/>
    </row>
    <row r="76" spans="2:4" x14ac:dyDescent="0.25">
      <c r="B76" s="156" t="s">
        <v>2489</v>
      </c>
      <c r="C76" s="2" t="s">
        <v>163</v>
      </c>
    </row>
    <row r="77" spans="2:4" x14ac:dyDescent="0.25">
      <c r="B77" s="187" t="s">
        <v>2488</v>
      </c>
      <c r="C77" s="187"/>
    </row>
    <row r="79" spans="2:4" x14ac:dyDescent="0.25">
      <c r="B79" s="156" t="s">
        <v>175</v>
      </c>
      <c r="C79" s="2"/>
      <c r="D79" s="156"/>
    </row>
    <row r="80" spans="2:4" ht="30" x14ac:dyDescent="0.25">
      <c r="B80" s="4" t="s">
        <v>176</v>
      </c>
      <c r="C80" s="3" t="s">
        <v>177</v>
      </c>
      <c r="D80" s="4" t="s">
        <v>178</v>
      </c>
    </row>
    <row r="81" spans="2:7" x14ac:dyDescent="0.25">
      <c r="B81" s="156" t="s">
        <v>165</v>
      </c>
      <c r="C81" s="2" t="s">
        <v>165</v>
      </c>
      <c r="D81" s="156" t="s">
        <v>165</v>
      </c>
    </row>
    <row r="83" spans="2:7" x14ac:dyDescent="0.25">
      <c r="B83" s="6" t="s">
        <v>179</v>
      </c>
      <c r="C83" s="14">
        <v>45443</v>
      </c>
      <c r="D83" s="156"/>
      <c r="E83" s="63"/>
      <c r="F83" s="69"/>
    </row>
    <row r="84" spans="2:7" x14ac:dyDescent="0.25">
      <c r="B84" s="6" t="s">
        <v>180</v>
      </c>
      <c r="C84" s="7" t="s">
        <v>181</v>
      </c>
      <c r="D84" s="6" t="s">
        <v>182</v>
      </c>
      <c r="E84" s="64" t="s">
        <v>183</v>
      </c>
      <c r="F84" s="61" t="s">
        <v>184</v>
      </c>
      <c r="G84" s="60"/>
    </row>
    <row r="85" spans="2:7" x14ac:dyDescent="0.25">
      <c r="B85" s="67" t="s">
        <v>165</v>
      </c>
      <c r="C85" s="68" t="s">
        <v>165</v>
      </c>
      <c r="D85" s="67" t="s">
        <v>165</v>
      </c>
      <c r="E85" s="66" t="s">
        <v>165</v>
      </c>
      <c r="F85" s="65" t="s">
        <v>165</v>
      </c>
    </row>
    <row r="88" spans="2:7" x14ac:dyDescent="0.25">
      <c r="B88" s="11" t="s">
        <v>185</v>
      </c>
    </row>
    <row r="89" spans="2:7" x14ac:dyDescent="0.25">
      <c r="B89" s="11"/>
    </row>
    <row r="90" spans="2:7" x14ac:dyDescent="0.25">
      <c r="B90" s="11" t="s">
        <v>186</v>
      </c>
    </row>
    <row r="91" spans="2:7" x14ac:dyDescent="0.25">
      <c r="B91" s="6" t="s">
        <v>187</v>
      </c>
      <c r="C91" s="7" t="s">
        <v>188</v>
      </c>
      <c r="D91" s="11"/>
    </row>
    <row r="92" spans="2:7" x14ac:dyDescent="0.25">
      <c r="B92" s="156" t="s">
        <v>165</v>
      </c>
      <c r="C92" s="2" t="s">
        <v>165</v>
      </c>
    </row>
    <row r="94" spans="2:7" x14ac:dyDescent="0.25">
      <c r="B94" s="6" t="s">
        <v>189</v>
      </c>
      <c r="C94" s="7" t="s">
        <v>188</v>
      </c>
    </row>
    <row r="95" spans="2:7" x14ac:dyDescent="0.25">
      <c r="B95" s="156" t="s">
        <v>165</v>
      </c>
      <c r="C95" s="2" t="s">
        <v>165</v>
      </c>
    </row>
    <row r="97" spans="2:7" x14ac:dyDescent="0.25">
      <c r="B97" s="6" t="s">
        <v>165</v>
      </c>
      <c r="C97" s="7" t="s">
        <v>165</v>
      </c>
    </row>
    <row r="98" spans="2:7" x14ac:dyDescent="0.25">
      <c r="B98" s="156" t="s">
        <v>165</v>
      </c>
      <c r="C98" s="2" t="s">
        <v>165</v>
      </c>
    </row>
    <row r="100" spans="2:7" x14ac:dyDescent="0.25">
      <c r="B100" s="64" t="s">
        <v>190</v>
      </c>
      <c r="C100" s="7" t="s">
        <v>191</v>
      </c>
    </row>
    <row r="101" spans="2:7" x14ac:dyDescent="0.25">
      <c r="B101" s="63" t="s">
        <v>165</v>
      </c>
      <c r="C101" s="2" t="s">
        <v>165</v>
      </c>
    </row>
    <row r="103" spans="2:7" x14ac:dyDescent="0.25">
      <c r="B103" s="6" t="s">
        <v>192</v>
      </c>
      <c r="C103" s="7" t="s">
        <v>165</v>
      </c>
    </row>
    <row r="105" spans="2:7" x14ac:dyDescent="0.25">
      <c r="B105" s="6" t="s">
        <v>193</v>
      </c>
      <c r="C105" s="14">
        <v>45443</v>
      </c>
      <c r="D105" s="156"/>
      <c r="E105" s="63"/>
      <c r="F105" s="69"/>
    </row>
    <row r="106" spans="2:7" x14ac:dyDescent="0.25">
      <c r="B106" s="6" t="s">
        <v>180</v>
      </c>
      <c r="C106" s="7" t="s">
        <v>181</v>
      </c>
      <c r="D106" s="6" t="s">
        <v>182</v>
      </c>
      <c r="E106" s="64" t="s">
        <v>183</v>
      </c>
      <c r="F106" s="61" t="s">
        <v>184</v>
      </c>
      <c r="G106" s="60"/>
    </row>
    <row r="107" spans="2:7" x14ac:dyDescent="0.25">
      <c r="B107" s="67" t="s">
        <v>165</v>
      </c>
      <c r="C107" s="68" t="s">
        <v>165</v>
      </c>
      <c r="D107" s="67" t="s">
        <v>165</v>
      </c>
      <c r="E107" s="66" t="s">
        <v>165</v>
      </c>
      <c r="F107" s="65" t="s">
        <v>165</v>
      </c>
    </row>
    <row r="108" spans="2:7" x14ac:dyDescent="0.25">
      <c r="B108" s="11" t="s">
        <v>185</v>
      </c>
    </row>
    <row r="109" spans="2:7" x14ac:dyDescent="0.25">
      <c r="B109" s="11"/>
    </row>
    <row r="110" spans="2:7" x14ac:dyDescent="0.25">
      <c r="B110" s="11" t="s">
        <v>186</v>
      </c>
    </row>
    <row r="111" spans="2:7" x14ac:dyDescent="0.25">
      <c r="B111" s="6" t="s">
        <v>187</v>
      </c>
      <c r="C111" s="7" t="s">
        <v>188</v>
      </c>
      <c r="D111" s="11"/>
    </row>
    <row r="112" spans="2:7" x14ac:dyDescent="0.25">
      <c r="B112" s="156" t="s">
        <v>165</v>
      </c>
      <c r="C112" s="2" t="s">
        <v>165</v>
      </c>
    </row>
    <row r="114" spans="2:6" x14ac:dyDescent="0.25">
      <c r="B114" s="6" t="s">
        <v>189</v>
      </c>
      <c r="C114" s="7" t="s">
        <v>188</v>
      </c>
    </row>
    <row r="115" spans="2:6" x14ac:dyDescent="0.25">
      <c r="B115" s="156" t="s">
        <v>165</v>
      </c>
      <c r="C115" s="2" t="s">
        <v>165</v>
      </c>
    </row>
    <row r="117" spans="2:6" x14ac:dyDescent="0.25">
      <c r="B117" s="6" t="s">
        <v>165</v>
      </c>
      <c r="C117" s="7" t="s">
        <v>165</v>
      </c>
    </row>
    <row r="118" spans="2:6" x14ac:dyDescent="0.25">
      <c r="B118" s="156" t="s">
        <v>165</v>
      </c>
      <c r="C118" s="2" t="s">
        <v>165</v>
      </c>
    </row>
    <row r="120" spans="2:6" x14ac:dyDescent="0.25">
      <c r="B120" s="64" t="s">
        <v>190</v>
      </c>
      <c r="C120" s="7" t="s">
        <v>191</v>
      </c>
    </row>
    <row r="121" spans="2:6" x14ac:dyDescent="0.25">
      <c r="B121" s="63" t="s">
        <v>165</v>
      </c>
      <c r="C121" s="2" t="s">
        <v>165</v>
      </c>
    </row>
    <row r="123" spans="2:6" x14ac:dyDescent="0.25">
      <c r="B123" s="6" t="s">
        <v>192</v>
      </c>
      <c r="C123" s="7" t="s">
        <v>165</v>
      </c>
    </row>
    <row r="126" spans="2:6" x14ac:dyDescent="0.25">
      <c r="B126" s="11" t="s">
        <v>194</v>
      </c>
    </row>
    <row r="128" spans="2:6" x14ac:dyDescent="0.25">
      <c r="B128" s="6" t="s">
        <v>180</v>
      </c>
      <c r="C128" s="7" t="s">
        <v>195</v>
      </c>
      <c r="D128" s="6" t="s">
        <v>196</v>
      </c>
      <c r="E128" s="6" t="s">
        <v>197</v>
      </c>
      <c r="F128" s="60"/>
    </row>
    <row r="129" spans="2:80" x14ac:dyDescent="0.25">
      <c r="B129" s="156" t="s">
        <v>165</v>
      </c>
      <c r="C129" s="2" t="s">
        <v>165</v>
      </c>
      <c r="D129" s="156" t="s">
        <v>165</v>
      </c>
      <c r="E129" s="156" t="s">
        <v>165</v>
      </c>
    </row>
    <row r="132" spans="2:80" x14ac:dyDescent="0.25">
      <c r="B132" s="11" t="s">
        <v>198</v>
      </c>
      <c r="C132" s="62" t="s">
        <v>165</v>
      </c>
      <c r="D132" s="11"/>
      <c r="E132" s="11"/>
      <c r="F132" s="60"/>
      <c r="G132" s="60"/>
      <c r="H132" s="60"/>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row>
    <row r="134" spans="2:80" x14ac:dyDescent="0.25">
      <c r="B134" s="11" t="s">
        <v>199</v>
      </c>
    </row>
    <row r="136" spans="2:80" x14ac:dyDescent="0.25">
      <c r="B136" s="6" t="s">
        <v>200</v>
      </c>
      <c r="C136" s="7" t="s">
        <v>188</v>
      </c>
      <c r="D136" s="11"/>
    </row>
    <row r="137" spans="2:80" x14ac:dyDescent="0.25">
      <c r="B137" s="156" t="s">
        <v>165</v>
      </c>
      <c r="C137" s="2" t="s">
        <v>165</v>
      </c>
    </row>
    <row r="140" spans="2:80" x14ac:dyDescent="0.25">
      <c r="B140" s="6" t="s">
        <v>201</v>
      </c>
      <c r="C140" s="7" t="s">
        <v>202</v>
      </c>
      <c r="D140" s="11"/>
    </row>
    <row r="141" spans="2:80" x14ac:dyDescent="0.25">
      <c r="B141" s="156" t="s">
        <v>165</v>
      </c>
      <c r="C141" s="2" t="s">
        <v>165</v>
      </c>
    </row>
    <row r="144" spans="2:80" x14ac:dyDescent="0.25">
      <c r="B144" s="11" t="s">
        <v>203</v>
      </c>
    </row>
    <row r="147" spans="2:80" x14ac:dyDescent="0.25">
      <c r="B147" s="11" t="s">
        <v>204</v>
      </c>
    </row>
    <row r="149" spans="2:80" x14ac:dyDescent="0.25">
      <c r="B149" s="6" t="s">
        <v>180</v>
      </c>
      <c r="C149" s="7" t="s">
        <v>205</v>
      </c>
      <c r="D149" s="6" t="s">
        <v>195</v>
      </c>
      <c r="E149" s="6" t="s">
        <v>196</v>
      </c>
      <c r="F149" s="61" t="s">
        <v>197</v>
      </c>
      <c r="G149" s="60"/>
    </row>
    <row r="150" spans="2:80" x14ac:dyDescent="0.25">
      <c r="B150" s="156" t="s">
        <v>165</v>
      </c>
      <c r="C150" s="2" t="s">
        <v>165</v>
      </c>
      <c r="D150" s="156" t="s">
        <v>165</v>
      </c>
      <c r="E150" s="156" t="s">
        <v>165</v>
      </c>
      <c r="F150" s="59" t="s">
        <v>165</v>
      </c>
    </row>
    <row r="153" spans="2:80" x14ac:dyDescent="0.25">
      <c r="B153" s="11" t="s">
        <v>198</v>
      </c>
      <c r="C153" s="62" t="s">
        <v>165</v>
      </c>
      <c r="D153" s="11"/>
      <c r="E153" s="11"/>
      <c r="F153" s="60"/>
      <c r="G153" s="60"/>
      <c r="H153" s="60"/>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row>
    <row r="155" spans="2:80" x14ac:dyDescent="0.25">
      <c r="B155" s="11" t="s">
        <v>199</v>
      </c>
    </row>
    <row r="157" spans="2:80" x14ac:dyDescent="0.25">
      <c r="B157" s="6" t="s">
        <v>200</v>
      </c>
      <c r="C157" s="7" t="s">
        <v>188</v>
      </c>
      <c r="D157" s="11"/>
    </row>
    <row r="158" spans="2:80" x14ac:dyDescent="0.25">
      <c r="B158" s="156" t="s">
        <v>165</v>
      </c>
      <c r="C158" s="2" t="s">
        <v>165</v>
      </c>
    </row>
    <row r="161" spans="2:7" x14ac:dyDescent="0.25">
      <c r="B161" s="6" t="s">
        <v>201</v>
      </c>
      <c r="C161" s="7" t="s">
        <v>202</v>
      </c>
      <c r="D161" s="11"/>
    </row>
    <row r="162" spans="2:7" x14ac:dyDescent="0.25">
      <c r="B162" s="156" t="s">
        <v>165</v>
      </c>
      <c r="C162" s="2" t="s">
        <v>165</v>
      </c>
    </row>
    <row r="165" spans="2:7" x14ac:dyDescent="0.25">
      <c r="B165" s="11" t="s">
        <v>203</v>
      </c>
    </row>
    <row r="168" spans="2:7" x14ac:dyDescent="0.25">
      <c r="B168" s="11" t="s">
        <v>206</v>
      </c>
    </row>
    <row r="169" spans="2:7" x14ac:dyDescent="0.25">
      <c r="B169" s="6" t="s">
        <v>180</v>
      </c>
      <c r="C169" s="7" t="s">
        <v>207</v>
      </c>
      <c r="D169" s="6" t="s">
        <v>208</v>
      </c>
      <c r="E169" s="6" t="s">
        <v>209</v>
      </c>
      <c r="F169" s="61" t="s">
        <v>210</v>
      </c>
      <c r="G169" s="60"/>
    </row>
    <row r="170" spans="2:7" x14ac:dyDescent="0.25">
      <c r="B170" s="156" t="s">
        <v>165</v>
      </c>
      <c r="C170" s="2" t="s">
        <v>165</v>
      </c>
      <c r="D170" s="156" t="s">
        <v>165</v>
      </c>
      <c r="E170" s="156" t="s">
        <v>165</v>
      </c>
      <c r="F170" s="59" t="s">
        <v>165</v>
      </c>
    </row>
    <row r="171" spans="2:7" x14ac:dyDescent="0.25">
      <c r="B171" s="12" t="s">
        <v>211</v>
      </c>
    </row>
  </sheetData>
  <mergeCells count="9">
    <mergeCell ref="B77:C77"/>
    <mergeCell ref="B1:E1"/>
    <mergeCell ref="C3:C7"/>
    <mergeCell ref="D3:D7"/>
    <mergeCell ref="B10:E10"/>
    <mergeCell ref="B11:E11"/>
    <mergeCell ref="C12:C13"/>
    <mergeCell ref="D12:D13"/>
    <mergeCell ref="E12:E13"/>
  </mergeCells>
  <hyperlinks>
    <hyperlink ref="A1" location="Index!A1" display="Index" xr:uid="{B3871390-C864-4CFF-A3A2-9E26B60286E5}"/>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C183-DF99-4730-AAC7-F9D15815B9D8}">
  <dimension ref="A1:CB205"/>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14</v>
      </c>
      <c r="C1" s="188"/>
      <c r="D1" s="188"/>
      <c r="E1" s="188"/>
    </row>
    <row r="3" spans="1:5" x14ac:dyDescent="0.25">
      <c r="B3" s="1" t="s">
        <v>3372</v>
      </c>
      <c r="C3" s="178"/>
      <c r="D3" s="179"/>
    </row>
    <row r="4" spans="1:5" ht="45" x14ac:dyDescent="0.25">
      <c r="B4" s="159" t="s">
        <v>3371</v>
      </c>
      <c r="C4" s="178"/>
      <c r="D4" s="179"/>
    </row>
    <row r="5" spans="1:5" x14ac:dyDescent="0.25">
      <c r="B5" s="159" t="s">
        <v>3370</v>
      </c>
      <c r="C5" s="178"/>
      <c r="D5" s="179"/>
    </row>
    <row r="6" spans="1:5" ht="30" x14ac:dyDescent="0.25">
      <c r="B6" s="159" t="s">
        <v>3369</v>
      </c>
      <c r="C6" s="178"/>
      <c r="D6" s="179"/>
    </row>
    <row r="7" spans="1:5" x14ac:dyDescent="0.25">
      <c r="B7" s="156" t="s">
        <v>134</v>
      </c>
      <c r="C7" s="78" t="s">
        <v>135</v>
      </c>
      <c r="D7" s="78" t="s">
        <v>136</v>
      </c>
    </row>
    <row r="8" spans="1:5" x14ac:dyDescent="0.25">
      <c r="C8" s="107"/>
      <c r="D8" s="107"/>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c r="D16" s="76" t="s">
        <v>2991</v>
      </c>
      <c r="E16" s="76"/>
    </row>
    <row r="17" spans="2:8" x14ac:dyDescent="0.25">
      <c r="B17" s="6" t="s">
        <v>2621</v>
      </c>
      <c r="C17" s="77"/>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3337</v>
      </c>
      <c r="C26" s="27">
        <v>7.21</v>
      </c>
      <c r="D26" s="12" t="s">
        <v>220</v>
      </c>
      <c r="E26" s="12" t="s">
        <v>3368</v>
      </c>
      <c r="F26" s="17">
        <v>2000000</v>
      </c>
      <c r="G26" s="17">
        <v>1971.5</v>
      </c>
      <c r="H26" s="17">
        <v>9.39</v>
      </c>
    </row>
    <row r="27" spans="2:8" x14ac:dyDescent="0.25">
      <c r="B27" s="12" t="s">
        <v>1343</v>
      </c>
      <c r="C27" s="27">
        <v>7.36</v>
      </c>
      <c r="D27" s="12" t="s">
        <v>220</v>
      </c>
      <c r="E27" s="12" t="s">
        <v>1344</v>
      </c>
      <c r="F27" s="17">
        <v>1500000</v>
      </c>
      <c r="G27" s="17">
        <v>1510.95</v>
      </c>
      <c r="H27" s="17">
        <v>7.2</v>
      </c>
    </row>
    <row r="28" spans="2:8" x14ac:dyDescent="0.25">
      <c r="B28" s="12" t="s">
        <v>3367</v>
      </c>
      <c r="C28" s="27">
        <v>7.29</v>
      </c>
      <c r="D28" s="12" t="s">
        <v>220</v>
      </c>
      <c r="E28" s="12" t="s">
        <v>3366</v>
      </c>
      <c r="F28" s="17">
        <v>500000</v>
      </c>
      <c r="G28" s="17">
        <v>510.93</v>
      </c>
      <c r="H28" s="17">
        <v>2.4300000000000002</v>
      </c>
    </row>
    <row r="29" spans="2:8" x14ac:dyDescent="0.25">
      <c r="B29" s="12" t="s">
        <v>1086</v>
      </c>
      <c r="C29" s="27">
        <v>7.36</v>
      </c>
      <c r="D29" s="12" t="s">
        <v>220</v>
      </c>
      <c r="E29" s="12" t="s">
        <v>1087</v>
      </c>
      <c r="F29" s="17">
        <v>500000</v>
      </c>
      <c r="G29" s="17">
        <v>503.77</v>
      </c>
      <c r="H29" s="17">
        <v>2.4</v>
      </c>
    </row>
    <row r="30" spans="2:8" x14ac:dyDescent="0.25">
      <c r="B30" s="11" t="s">
        <v>222</v>
      </c>
      <c r="C30" s="62"/>
      <c r="D30" s="11"/>
      <c r="E30" s="11"/>
      <c r="F30" s="60"/>
      <c r="G30" s="60">
        <f>SUM(G26:G29)</f>
        <v>4497.1499999999996</v>
      </c>
      <c r="H30" s="60">
        <f>SUM(H26:H29)</f>
        <v>21.419999999999998</v>
      </c>
    </row>
    <row r="31" spans="2:8" x14ac:dyDescent="0.25">
      <c r="B31" s="11" t="s">
        <v>507</v>
      </c>
    </row>
    <row r="32" spans="2:8" x14ac:dyDescent="0.25">
      <c r="B32" s="12" t="s">
        <v>1962</v>
      </c>
      <c r="C32" s="27">
        <v>8.0299999999999994</v>
      </c>
      <c r="D32" s="12" t="s">
        <v>508</v>
      </c>
      <c r="E32" s="12" t="s">
        <v>1123</v>
      </c>
      <c r="F32" s="17">
        <v>250</v>
      </c>
      <c r="G32" s="17">
        <v>2493.0300000000002</v>
      </c>
      <c r="H32" s="17">
        <v>11.88</v>
      </c>
    </row>
    <row r="33" spans="2:8" x14ac:dyDescent="0.25">
      <c r="B33" s="12" t="s">
        <v>1376</v>
      </c>
      <c r="C33" s="27">
        <v>7.75</v>
      </c>
      <c r="D33" s="12" t="s">
        <v>508</v>
      </c>
      <c r="E33" s="12" t="s">
        <v>1377</v>
      </c>
      <c r="F33" s="17">
        <v>250</v>
      </c>
      <c r="G33" s="17">
        <v>2489.34</v>
      </c>
      <c r="H33" s="17">
        <v>11.86</v>
      </c>
    </row>
    <row r="34" spans="2:8" x14ac:dyDescent="0.25">
      <c r="B34" s="12" t="s">
        <v>2822</v>
      </c>
      <c r="C34" s="27">
        <v>7.89</v>
      </c>
      <c r="D34" s="12" t="s">
        <v>508</v>
      </c>
      <c r="E34" s="12" t="s">
        <v>2821</v>
      </c>
      <c r="F34" s="17">
        <v>150</v>
      </c>
      <c r="G34" s="17">
        <v>1499.67</v>
      </c>
      <c r="H34" s="17">
        <v>7.15</v>
      </c>
    </row>
    <row r="35" spans="2:8" x14ac:dyDescent="0.25">
      <c r="B35" s="12" t="s">
        <v>3365</v>
      </c>
      <c r="C35" s="27">
        <v>8.43</v>
      </c>
      <c r="D35" s="12" t="s">
        <v>519</v>
      </c>
      <c r="E35" s="12" t="s">
        <v>3364</v>
      </c>
      <c r="F35" s="17">
        <v>150</v>
      </c>
      <c r="G35" s="17">
        <v>1499</v>
      </c>
      <c r="H35" s="17">
        <v>7.14</v>
      </c>
    </row>
    <row r="36" spans="2:8" x14ac:dyDescent="0.25">
      <c r="B36" s="12" t="s">
        <v>1403</v>
      </c>
      <c r="C36" s="27">
        <v>7.76</v>
      </c>
      <c r="D36" s="12" t="s">
        <v>508</v>
      </c>
      <c r="E36" s="12" t="s">
        <v>1404</v>
      </c>
      <c r="F36" s="17">
        <v>150</v>
      </c>
      <c r="G36" s="17">
        <v>1493.12</v>
      </c>
      <c r="H36" s="17">
        <v>7.11</v>
      </c>
    </row>
    <row r="37" spans="2:8" x14ac:dyDescent="0.25">
      <c r="B37" s="12" t="s">
        <v>3363</v>
      </c>
      <c r="C37" s="27">
        <v>8.25</v>
      </c>
      <c r="D37" s="12" t="s">
        <v>508</v>
      </c>
      <c r="E37" s="12" t="s">
        <v>3362</v>
      </c>
      <c r="F37" s="17">
        <v>150</v>
      </c>
      <c r="G37" s="17">
        <v>1467.34</v>
      </c>
      <c r="H37" s="17">
        <v>6.99</v>
      </c>
    </row>
    <row r="38" spans="2:8" x14ac:dyDescent="0.25">
      <c r="B38" s="12" t="s">
        <v>1662</v>
      </c>
      <c r="C38" s="27">
        <v>7.79</v>
      </c>
      <c r="D38" s="12" t="s">
        <v>508</v>
      </c>
      <c r="E38" s="12" t="s">
        <v>515</v>
      </c>
      <c r="F38" s="17">
        <v>150</v>
      </c>
      <c r="G38" s="17">
        <v>1296.44</v>
      </c>
      <c r="H38" s="17">
        <v>6.18</v>
      </c>
    </row>
    <row r="39" spans="2:8" x14ac:dyDescent="0.25">
      <c r="B39" s="12" t="s">
        <v>940</v>
      </c>
      <c r="C39" s="27">
        <v>8.3800000000000008</v>
      </c>
      <c r="D39" s="12" t="s">
        <v>521</v>
      </c>
      <c r="E39" s="12" t="s">
        <v>941</v>
      </c>
      <c r="F39" s="17">
        <v>1000</v>
      </c>
      <c r="G39" s="17">
        <v>977.14</v>
      </c>
      <c r="H39" s="17">
        <v>4.66</v>
      </c>
    </row>
    <row r="40" spans="2:8" x14ac:dyDescent="0.25">
      <c r="B40" s="12" t="s">
        <v>3361</v>
      </c>
      <c r="C40" s="27">
        <v>7.91</v>
      </c>
      <c r="D40" s="12" t="s">
        <v>508</v>
      </c>
      <c r="E40" s="12" t="s">
        <v>3360</v>
      </c>
      <c r="F40" s="17">
        <v>100</v>
      </c>
      <c r="G40" s="17">
        <v>966.56</v>
      </c>
      <c r="H40" s="17">
        <v>4.6100000000000003</v>
      </c>
    </row>
    <row r="41" spans="2:8" x14ac:dyDescent="0.25">
      <c r="B41" s="12" t="s">
        <v>3359</v>
      </c>
      <c r="C41" s="27">
        <v>7.69</v>
      </c>
      <c r="D41" s="12" t="s">
        <v>508</v>
      </c>
      <c r="E41" s="12" t="s">
        <v>3358</v>
      </c>
      <c r="F41" s="17">
        <v>50</v>
      </c>
      <c r="G41" s="17">
        <v>483.95</v>
      </c>
      <c r="H41" s="17">
        <v>2.31</v>
      </c>
    </row>
    <row r="42" spans="2:8" x14ac:dyDescent="0.25">
      <c r="B42" s="11" t="s">
        <v>525</v>
      </c>
      <c r="C42" s="62"/>
      <c r="D42" s="11"/>
      <c r="E42" s="11"/>
      <c r="F42" s="60"/>
      <c r="G42" s="60">
        <f>SUM(G31:G41)</f>
        <v>14665.59</v>
      </c>
      <c r="H42" s="60">
        <f>SUM(H31:H41)</f>
        <v>69.89</v>
      </c>
    </row>
    <row r="43" spans="2:8" x14ac:dyDescent="0.25">
      <c r="B43" s="11" t="s">
        <v>2511</v>
      </c>
    </row>
    <row r="44" spans="2:8" x14ac:dyDescent="0.25">
      <c r="B44" s="12" t="s">
        <v>2510</v>
      </c>
      <c r="C44" s="27" t="s">
        <v>143</v>
      </c>
      <c r="E44" s="12" t="s">
        <v>2509</v>
      </c>
      <c r="F44" s="17">
        <v>696.06500000000005</v>
      </c>
      <c r="G44" s="17">
        <v>71.349999999999994</v>
      </c>
      <c r="H44" s="17">
        <v>0.34</v>
      </c>
    </row>
    <row r="45" spans="2:8" x14ac:dyDescent="0.25">
      <c r="B45" s="11" t="s">
        <v>2508</v>
      </c>
      <c r="C45" s="62"/>
      <c r="D45" s="11"/>
      <c r="E45" s="11"/>
      <c r="F45" s="60"/>
      <c r="G45" s="60">
        <f>SUM(G43:G44)</f>
        <v>71.349999999999994</v>
      </c>
      <c r="H45" s="60">
        <f>SUM(H43:H44)</f>
        <v>0.34</v>
      </c>
    </row>
    <row r="46" spans="2:8" x14ac:dyDescent="0.25">
      <c r="B46" s="11" t="s">
        <v>526</v>
      </c>
      <c r="C46" s="62"/>
      <c r="D46" s="11"/>
      <c r="E46" s="11"/>
      <c r="F46" s="60"/>
      <c r="G46" s="60">
        <v>1140.31</v>
      </c>
      <c r="H46" s="60">
        <v>5.43</v>
      </c>
    </row>
    <row r="47" spans="2:8" x14ac:dyDescent="0.25">
      <c r="B47" s="11" t="s">
        <v>157</v>
      </c>
      <c r="C47" s="62"/>
      <c r="D47" s="11"/>
      <c r="E47" s="11"/>
      <c r="F47" s="60"/>
      <c r="G47" s="60">
        <f>G46+G45+G42+G30</f>
        <v>20374.400000000001</v>
      </c>
      <c r="H47" s="60">
        <f>H46+H45+H42+H30</f>
        <v>97.08</v>
      </c>
    </row>
    <row r="48" spans="2:8" x14ac:dyDescent="0.25">
      <c r="B48" s="11" t="s">
        <v>231</v>
      </c>
      <c r="C48" s="62"/>
      <c r="D48" s="11"/>
      <c r="E48" s="11"/>
      <c r="F48" s="60"/>
      <c r="G48" s="60">
        <f>G49-G47</f>
        <v>612.17076049000025</v>
      </c>
      <c r="H48" s="60">
        <f>H49-H47</f>
        <v>2.9200000000000017</v>
      </c>
    </row>
    <row r="49" spans="2:8" x14ac:dyDescent="0.25">
      <c r="B49" s="11" t="s">
        <v>159</v>
      </c>
      <c r="C49" s="62"/>
      <c r="D49" s="11"/>
      <c r="E49" s="11"/>
      <c r="F49" s="60"/>
      <c r="G49" s="60">
        <v>20986.570760490002</v>
      </c>
      <c r="H49" s="60">
        <v>100</v>
      </c>
    </row>
    <row r="50" spans="2:8" x14ac:dyDescent="0.25">
      <c r="B50" s="12" t="s">
        <v>160</v>
      </c>
    </row>
    <row r="51" spans="2:8" x14ac:dyDescent="0.25">
      <c r="B51" s="12" t="s">
        <v>161</v>
      </c>
    </row>
    <row r="52" spans="2:8" x14ac:dyDescent="0.25">
      <c r="B52" s="12" t="s">
        <v>162</v>
      </c>
      <c r="C52" s="27" t="s">
        <v>2507</v>
      </c>
    </row>
    <row r="53" spans="2:8" x14ac:dyDescent="0.25">
      <c r="B53" s="11"/>
    </row>
    <row r="54" spans="2:8" ht="30" x14ac:dyDescent="0.25">
      <c r="B54" s="72" t="s">
        <v>164</v>
      </c>
      <c r="C54" s="27" t="s">
        <v>165</v>
      </c>
    </row>
    <row r="55" spans="2:8" x14ac:dyDescent="0.25">
      <c r="B55" s="11"/>
    </row>
    <row r="56" spans="2:8" x14ac:dyDescent="0.25">
      <c r="B56" s="11" t="s">
        <v>166</v>
      </c>
      <c r="C56" s="27" t="s">
        <v>165</v>
      </c>
    </row>
    <row r="57" spans="2:8" x14ac:dyDescent="0.25">
      <c r="B57" s="11" t="s">
        <v>168</v>
      </c>
      <c r="C57" s="27" t="s">
        <v>169</v>
      </c>
    </row>
    <row r="58" spans="2:8" x14ac:dyDescent="0.25">
      <c r="B58" s="11" t="s">
        <v>3357</v>
      </c>
      <c r="C58" s="62"/>
    </row>
    <row r="59" spans="2:8" x14ac:dyDescent="0.25">
      <c r="B59" s="11" t="s">
        <v>3356</v>
      </c>
      <c r="C59" s="62"/>
    </row>
    <row r="60" spans="2:8" x14ac:dyDescent="0.25">
      <c r="B60" s="11" t="s">
        <v>3355</v>
      </c>
      <c r="C60" s="62"/>
    </row>
    <row r="61" spans="2:8" x14ac:dyDescent="0.25">
      <c r="B61" s="11" t="s">
        <v>3354</v>
      </c>
      <c r="C61" s="62"/>
    </row>
    <row r="62" spans="2:8" x14ac:dyDescent="0.25">
      <c r="B62" s="11" t="s">
        <v>3353</v>
      </c>
      <c r="C62" s="62"/>
    </row>
    <row r="63" spans="2:8" x14ac:dyDescent="0.25">
      <c r="B63" s="11" t="s">
        <v>3352</v>
      </c>
      <c r="C63" s="62"/>
    </row>
    <row r="64" spans="2:8" x14ac:dyDescent="0.25">
      <c r="B64" s="11" t="s">
        <v>3351</v>
      </c>
      <c r="C64" s="62"/>
    </row>
    <row r="65" spans="2:3" x14ac:dyDescent="0.25">
      <c r="B65" s="11" t="s">
        <v>3350</v>
      </c>
      <c r="C65" s="62"/>
    </row>
    <row r="66" spans="2:3" x14ac:dyDescent="0.25">
      <c r="B66" s="11" t="s">
        <v>3349</v>
      </c>
      <c r="C66" s="62"/>
    </row>
    <row r="67" spans="2:3" x14ac:dyDescent="0.25">
      <c r="B67" s="11" t="s">
        <v>3348</v>
      </c>
      <c r="C67" s="62"/>
    </row>
    <row r="68" spans="2:3" x14ac:dyDescent="0.25">
      <c r="B68" s="11" t="s">
        <v>3347</v>
      </c>
      <c r="C68" s="62"/>
    </row>
    <row r="69" spans="2:3" x14ac:dyDescent="0.25">
      <c r="B69" s="11" t="s">
        <v>3346</v>
      </c>
      <c r="C69" s="62"/>
    </row>
    <row r="70" spans="2:3" x14ac:dyDescent="0.25">
      <c r="B70" s="11" t="s">
        <v>3345</v>
      </c>
      <c r="C70" s="62"/>
    </row>
    <row r="71" spans="2:3" x14ac:dyDescent="0.25">
      <c r="B71" s="11" t="s">
        <v>3344</v>
      </c>
      <c r="C71" s="62"/>
    </row>
    <row r="72" spans="2:3" x14ac:dyDescent="0.25">
      <c r="B72" s="11" t="s">
        <v>3343</v>
      </c>
      <c r="C72" s="62"/>
    </row>
    <row r="73" spans="2:3" x14ac:dyDescent="0.25">
      <c r="B73" s="11" t="s">
        <v>3342</v>
      </c>
      <c r="C73" s="62"/>
    </row>
    <row r="74" spans="2:3" x14ac:dyDescent="0.25">
      <c r="B74" s="11" t="s">
        <v>3341</v>
      </c>
      <c r="C74" s="62"/>
    </row>
    <row r="75" spans="2:3" x14ac:dyDescent="0.25">
      <c r="B75" s="12" t="s">
        <v>174</v>
      </c>
    </row>
    <row r="77" spans="2:3" x14ac:dyDescent="0.25">
      <c r="B77" s="156"/>
      <c r="C77" s="2" t="s">
        <v>2496</v>
      </c>
    </row>
    <row r="78" spans="2:3" x14ac:dyDescent="0.25">
      <c r="B78" s="156" t="s">
        <v>2495</v>
      </c>
      <c r="C78" s="3" t="s">
        <v>14</v>
      </c>
    </row>
    <row r="79" spans="2:3" x14ac:dyDescent="0.25">
      <c r="B79" s="156" t="s">
        <v>2494</v>
      </c>
      <c r="C79" s="2"/>
    </row>
    <row r="80" spans="2:3" x14ac:dyDescent="0.25">
      <c r="B80" s="156"/>
      <c r="C80" s="2"/>
    </row>
    <row r="81" spans="2:8" x14ac:dyDescent="0.25">
      <c r="B81" s="156" t="s">
        <v>2493</v>
      </c>
      <c r="C81" s="70">
        <v>7.7799999999999994E-2</v>
      </c>
    </row>
    <row r="82" spans="2:8" x14ac:dyDescent="0.25">
      <c r="B82" s="156"/>
      <c r="C82" s="2"/>
    </row>
    <row r="83" spans="2:8" x14ac:dyDescent="0.25">
      <c r="B83" s="156" t="s">
        <v>2492</v>
      </c>
      <c r="C83" s="2" t="s">
        <v>3340</v>
      </c>
    </row>
    <row r="84" spans="2:8" x14ac:dyDescent="0.25">
      <c r="B84" s="156" t="s">
        <v>2491</v>
      </c>
      <c r="C84" s="2" t="s">
        <v>3339</v>
      </c>
    </row>
    <row r="85" spans="2:8" x14ac:dyDescent="0.25">
      <c r="B85" s="156"/>
      <c r="C85" s="2"/>
    </row>
    <row r="86" spans="2:8" x14ac:dyDescent="0.25">
      <c r="B86" s="156" t="s">
        <v>2489</v>
      </c>
      <c r="C86" s="2" t="s">
        <v>163</v>
      </c>
    </row>
    <row r="87" spans="2:8" x14ac:dyDescent="0.25">
      <c r="B87" s="187" t="s">
        <v>2488</v>
      </c>
      <c r="C87" s="187"/>
    </row>
    <row r="89" spans="2:8" s="86" customFormat="1" x14ac:dyDescent="0.25">
      <c r="B89" s="186" t="s">
        <v>2669</v>
      </c>
      <c r="C89" s="186"/>
      <c r="D89" s="186"/>
      <c r="E89" s="186"/>
      <c r="F89" s="186"/>
      <c r="G89" s="87"/>
      <c r="H89" s="87"/>
    </row>
    <row r="90" spans="2:8" s="86" customFormat="1" x14ac:dyDescent="0.25">
      <c r="B90" s="186"/>
      <c r="C90" s="186"/>
      <c r="D90" s="186"/>
      <c r="E90" s="186"/>
      <c r="F90" s="186"/>
      <c r="G90" s="87"/>
      <c r="H90" s="87"/>
    </row>
    <row r="91" spans="2:8" s="86" customFormat="1" x14ac:dyDescent="0.25">
      <c r="B91" s="186"/>
      <c r="C91" s="186"/>
      <c r="D91" s="186"/>
      <c r="E91" s="186"/>
      <c r="F91" s="186"/>
      <c r="G91" s="87"/>
      <c r="H91" s="87"/>
    </row>
    <row r="92" spans="2:8" s="86" customFormat="1" x14ac:dyDescent="0.25">
      <c r="B92" s="186"/>
      <c r="C92" s="186"/>
      <c r="D92" s="186"/>
      <c r="E92" s="186"/>
      <c r="F92" s="186"/>
      <c r="G92" s="87"/>
      <c r="H92" s="87"/>
    </row>
    <row r="93" spans="2:8" s="86" customFormat="1" x14ac:dyDescent="0.25">
      <c r="B93" s="186"/>
      <c r="C93" s="186"/>
      <c r="D93" s="186"/>
      <c r="E93" s="186"/>
      <c r="F93" s="186"/>
      <c r="G93" s="87"/>
      <c r="H93" s="87"/>
    </row>
    <row r="94" spans="2:8" s="86" customFormat="1" x14ac:dyDescent="0.25">
      <c r="F94" s="87"/>
      <c r="G94" s="87"/>
      <c r="H94" s="87"/>
    </row>
    <row r="95" spans="2:8" s="86" customFormat="1" x14ac:dyDescent="0.25">
      <c r="B95" s="192" t="s">
        <v>2668</v>
      </c>
      <c r="C95" s="192"/>
      <c r="D95" s="192"/>
      <c r="E95" s="192"/>
      <c r="F95" s="192"/>
      <c r="G95" s="87"/>
      <c r="H95" s="87"/>
    </row>
    <row r="96" spans="2:8" s="86" customFormat="1" x14ac:dyDescent="0.25">
      <c r="F96" s="87"/>
      <c r="G96" s="87"/>
      <c r="H96" s="87"/>
    </row>
    <row r="97" spans="2:8" s="86" customFormat="1" x14ac:dyDescent="0.25">
      <c r="B97" s="186" t="s">
        <v>3338</v>
      </c>
      <c r="C97" s="186"/>
      <c r="D97" s="186"/>
      <c r="E97" s="186"/>
      <c r="F97" s="186"/>
      <c r="G97" s="87"/>
      <c r="H97" s="87"/>
    </row>
    <row r="100" spans="2:8" x14ac:dyDescent="0.25">
      <c r="B100" s="156" t="s">
        <v>175</v>
      </c>
      <c r="C100" s="2"/>
      <c r="D100" s="156"/>
    </row>
    <row r="101" spans="2:8" ht="30" x14ac:dyDescent="0.25">
      <c r="B101" s="4" t="s">
        <v>176</v>
      </c>
      <c r="C101" s="3" t="s">
        <v>177</v>
      </c>
      <c r="D101" s="4" t="s">
        <v>178</v>
      </c>
    </row>
    <row r="102" spans="2:8" x14ac:dyDescent="0.25">
      <c r="B102" s="156" t="s">
        <v>165</v>
      </c>
      <c r="C102" s="2" t="s">
        <v>165</v>
      </c>
      <c r="D102" s="156" t="s">
        <v>165</v>
      </c>
    </row>
    <row r="104" spans="2:8" x14ac:dyDescent="0.25">
      <c r="B104" s="6" t="s">
        <v>179</v>
      </c>
      <c r="C104" s="14">
        <v>45443</v>
      </c>
      <c r="D104" s="156"/>
      <c r="E104" s="63"/>
      <c r="F104" s="69"/>
    </row>
    <row r="105" spans="2:8" x14ac:dyDescent="0.25">
      <c r="B105" s="6" t="s">
        <v>180</v>
      </c>
      <c r="C105" s="7" t="s">
        <v>181</v>
      </c>
      <c r="D105" s="6" t="s">
        <v>182</v>
      </c>
      <c r="E105" s="64" t="s">
        <v>183</v>
      </c>
      <c r="F105" s="61" t="s">
        <v>184</v>
      </c>
      <c r="G105" s="60"/>
    </row>
    <row r="106" spans="2:8" x14ac:dyDescent="0.25">
      <c r="B106" s="67" t="s">
        <v>165</v>
      </c>
      <c r="C106" s="68" t="s">
        <v>165</v>
      </c>
      <c r="D106" s="67" t="s">
        <v>165</v>
      </c>
      <c r="E106" s="66" t="s">
        <v>165</v>
      </c>
      <c r="F106" s="65" t="s">
        <v>165</v>
      </c>
    </row>
    <row r="109" spans="2:8" x14ac:dyDescent="0.25">
      <c r="B109" s="11" t="s">
        <v>185</v>
      </c>
    </row>
    <row r="110" spans="2:8" x14ac:dyDescent="0.25">
      <c r="B110" s="11"/>
    </row>
    <row r="111" spans="2:8" x14ac:dyDescent="0.25">
      <c r="B111" s="11" t="s">
        <v>186</v>
      </c>
    </row>
    <row r="112" spans="2:8" x14ac:dyDescent="0.25">
      <c r="B112" s="6" t="s">
        <v>187</v>
      </c>
      <c r="C112" s="7" t="s">
        <v>188</v>
      </c>
      <c r="D112" s="11"/>
    </row>
    <row r="113" spans="2:7" x14ac:dyDescent="0.25">
      <c r="B113" s="156" t="s">
        <v>165</v>
      </c>
      <c r="C113" s="2" t="s">
        <v>165</v>
      </c>
    </row>
    <row r="115" spans="2:7" x14ac:dyDescent="0.25">
      <c r="B115" s="6" t="s">
        <v>189</v>
      </c>
      <c r="C115" s="7" t="s">
        <v>188</v>
      </c>
    </row>
    <row r="116" spans="2:7" x14ac:dyDescent="0.25">
      <c r="B116" s="156" t="s">
        <v>165</v>
      </c>
      <c r="C116" s="2" t="s">
        <v>165</v>
      </c>
    </row>
    <row r="118" spans="2:7" x14ac:dyDescent="0.25">
      <c r="B118" s="6" t="s">
        <v>165</v>
      </c>
      <c r="C118" s="7" t="s">
        <v>165</v>
      </c>
    </row>
    <row r="119" spans="2:7" x14ac:dyDescent="0.25">
      <c r="B119" s="156" t="s">
        <v>165</v>
      </c>
      <c r="C119" s="2" t="s">
        <v>165</v>
      </c>
    </row>
    <row r="121" spans="2:7" x14ac:dyDescent="0.25">
      <c r="B121" s="64" t="s">
        <v>190</v>
      </c>
      <c r="C121" s="7" t="s">
        <v>191</v>
      </c>
    </row>
    <row r="122" spans="2:7" x14ac:dyDescent="0.25">
      <c r="B122" s="63" t="s">
        <v>165</v>
      </c>
      <c r="C122" s="2" t="s">
        <v>165</v>
      </c>
    </row>
    <row r="124" spans="2:7" x14ac:dyDescent="0.25">
      <c r="B124" s="6" t="s">
        <v>192</v>
      </c>
      <c r="C124" s="7" t="s">
        <v>165</v>
      </c>
    </row>
    <row r="126" spans="2:7" x14ac:dyDescent="0.25">
      <c r="B126" s="6" t="s">
        <v>193</v>
      </c>
      <c r="C126" s="14">
        <v>45443</v>
      </c>
      <c r="D126" s="156"/>
      <c r="E126" s="63"/>
      <c r="F126" s="69"/>
    </row>
    <row r="127" spans="2:7" x14ac:dyDescent="0.25">
      <c r="B127" s="6" t="s">
        <v>180</v>
      </c>
      <c r="C127" s="7" t="s">
        <v>181</v>
      </c>
      <c r="D127" s="6" t="s">
        <v>182</v>
      </c>
      <c r="E127" s="64" t="s">
        <v>183</v>
      </c>
      <c r="F127" s="61" t="s">
        <v>184</v>
      </c>
      <c r="G127" s="60"/>
    </row>
    <row r="128" spans="2:7" x14ac:dyDescent="0.25">
      <c r="B128" s="67" t="s">
        <v>165</v>
      </c>
      <c r="C128" s="68" t="s">
        <v>165</v>
      </c>
      <c r="D128" s="67" t="s">
        <v>165</v>
      </c>
      <c r="E128" s="66" t="s">
        <v>165</v>
      </c>
      <c r="F128" s="65" t="s">
        <v>165</v>
      </c>
    </row>
    <row r="129" spans="2:4" x14ac:dyDescent="0.25">
      <c r="B129" s="11" t="s">
        <v>185</v>
      </c>
    </row>
    <row r="130" spans="2:4" x14ac:dyDescent="0.25">
      <c r="B130" s="11"/>
    </row>
    <row r="131" spans="2:4" x14ac:dyDescent="0.25">
      <c r="B131" s="11" t="s">
        <v>186</v>
      </c>
    </row>
    <row r="132" spans="2:4" x14ac:dyDescent="0.25">
      <c r="B132" s="6" t="s">
        <v>187</v>
      </c>
      <c r="C132" s="7" t="s">
        <v>188</v>
      </c>
      <c r="D132" s="11"/>
    </row>
    <row r="133" spans="2:4" x14ac:dyDescent="0.25">
      <c r="B133" s="156" t="s">
        <v>165</v>
      </c>
      <c r="C133" s="2" t="s">
        <v>165</v>
      </c>
    </row>
    <row r="135" spans="2:4" x14ac:dyDescent="0.25">
      <c r="B135" s="6" t="s">
        <v>189</v>
      </c>
      <c r="C135" s="7" t="s">
        <v>188</v>
      </c>
    </row>
    <row r="136" spans="2:4" x14ac:dyDescent="0.25">
      <c r="B136" s="156" t="s">
        <v>165</v>
      </c>
      <c r="C136" s="2" t="s">
        <v>165</v>
      </c>
    </row>
    <row r="138" spans="2:4" x14ac:dyDescent="0.25">
      <c r="B138" s="6" t="s">
        <v>165</v>
      </c>
      <c r="C138" s="7" t="s">
        <v>165</v>
      </c>
    </row>
    <row r="139" spans="2:4" x14ac:dyDescent="0.25">
      <c r="B139" s="156" t="s">
        <v>165</v>
      </c>
      <c r="C139" s="2" t="s">
        <v>165</v>
      </c>
    </row>
    <row r="141" spans="2:4" x14ac:dyDescent="0.25">
      <c r="B141" s="64" t="s">
        <v>190</v>
      </c>
      <c r="C141" s="7" t="s">
        <v>191</v>
      </c>
    </row>
    <row r="142" spans="2:4" x14ac:dyDescent="0.25">
      <c r="B142" s="63" t="s">
        <v>165</v>
      </c>
      <c r="C142" s="2" t="s">
        <v>165</v>
      </c>
    </row>
    <row r="144" spans="2:4" x14ac:dyDescent="0.25">
      <c r="B144" s="6" t="s">
        <v>192</v>
      </c>
      <c r="C144" s="7" t="s">
        <v>165</v>
      </c>
    </row>
    <row r="147" spans="2:80" x14ac:dyDescent="0.25">
      <c r="B147" s="11" t="s">
        <v>194</v>
      </c>
    </row>
    <row r="149" spans="2:80" x14ac:dyDescent="0.25">
      <c r="B149" s="6" t="s">
        <v>180</v>
      </c>
      <c r="C149" s="7" t="s">
        <v>195</v>
      </c>
      <c r="D149" s="6" t="s">
        <v>196</v>
      </c>
      <c r="E149" s="6" t="s">
        <v>197</v>
      </c>
      <c r="F149" s="60"/>
    </row>
    <row r="150" spans="2:80" x14ac:dyDescent="0.25">
      <c r="B150" s="156" t="s">
        <v>165</v>
      </c>
      <c r="C150" s="2" t="s">
        <v>165</v>
      </c>
      <c r="D150" s="156" t="s">
        <v>165</v>
      </c>
      <c r="E150" s="156" t="s">
        <v>165</v>
      </c>
    </row>
    <row r="153" spans="2:80" x14ac:dyDescent="0.25">
      <c r="B153" s="11" t="s">
        <v>198</v>
      </c>
      <c r="C153" s="62" t="s">
        <v>165</v>
      </c>
      <c r="D153" s="11"/>
      <c r="E153" s="11"/>
      <c r="F153" s="60"/>
      <c r="G153" s="60"/>
      <c r="H153" s="60"/>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row>
    <row r="155" spans="2:80" x14ac:dyDescent="0.25">
      <c r="B155" s="11" t="s">
        <v>199</v>
      </c>
    </row>
    <row r="157" spans="2:80" x14ac:dyDescent="0.25">
      <c r="B157" s="6" t="s">
        <v>200</v>
      </c>
      <c r="C157" s="7" t="s">
        <v>188</v>
      </c>
      <c r="D157" s="11"/>
    </row>
    <row r="158" spans="2:80" x14ac:dyDescent="0.25">
      <c r="B158" s="156" t="s">
        <v>165</v>
      </c>
      <c r="C158" s="2" t="s">
        <v>165</v>
      </c>
    </row>
    <row r="161" spans="2:80" x14ac:dyDescent="0.25">
      <c r="B161" s="6" t="s">
        <v>201</v>
      </c>
      <c r="C161" s="7" t="s">
        <v>202</v>
      </c>
      <c r="D161" s="11"/>
    </row>
    <row r="162" spans="2:80" x14ac:dyDescent="0.25">
      <c r="B162" s="156" t="s">
        <v>165</v>
      </c>
      <c r="C162" s="2" t="s">
        <v>165</v>
      </c>
    </row>
    <row r="165" spans="2:80" x14ac:dyDescent="0.25">
      <c r="B165" s="11" t="s">
        <v>203</v>
      </c>
    </row>
    <row r="168" spans="2:80" x14ac:dyDescent="0.25">
      <c r="B168" s="11" t="s">
        <v>204</v>
      </c>
    </row>
    <row r="170" spans="2:80" x14ac:dyDescent="0.25">
      <c r="B170" s="6" t="s">
        <v>180</v>
      </c>
      <c r="C170" s="7" t="s">
        <v>205</v>
      </c>
      <c r="D170" s="6" t="s">
        <v>195</v>
      </c>
      <c r="E170" s="6" t="s">
        <v>196</v>
      </c>
      <c r="F170" s="61" t="s">
        <v>197</v>
      </c>
      <c r="G170" s="60"/>
    </row>
    <row r="171" spans="2:80" x14ac:dyDescent="0.25">
      <c r="B171" s="156" t="s">
        <v>165</v>
      </c>
      <c r="C171" s="2" t="s">
        <v>165</v>
      </c>
      <c r="D171" s="156" t="s">
        <v>165</v>
      </c>
      <c r="E171" s="156" t="s">
        <v>165</v>
      </c>
      <c r="F171" s="59" t="s">
        <v>165</v>
      </c>
    </row>
    <row r="174" spans="2:80" x14ac:dyDescent="0.25">
      <c r="B174" s="11" t="s">
        <v>198</v>
      </c>
      <c r="C174" s="62" t="s">
        <v>165</v>
      </c>
      <c r="D174" s="11"/>
      <c r="E174" s="11"/>
      <c r="F174" s="60"/>
      <c r="G174" s="60"/>
      <c r="H174" s="60"/>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row>
    <row r="176" spans="2:80" x14ac:dyDescent="0.25">
      <c r="B176" s="11" t="s">
        <v>199</v>
      </c>
    </row>
    <row r="178" spans="2:7" x14ac:dyDescent="0.25">
      <c r="B178" s="6" t="s">
        <v>200</v>
      </c>
      <c r="C178" s="7" t="s">
        <v>188</v>
      </c>
      <c r="D178" s="11"/>
    </row>
    <row r="179" spans="2:7" x14ac:dyDescent="0.25">
      <c r="B179" s="156" t="s">
        <v>165</v>
      </c>
      <c r="C179" s="2" t="s">
        <v>165</v>
      </c>
    </row>
    <row r="182" spans="2:7" x14ac:dyDescent="0.25">
      <c r="B182" s="6" t="s">
        <v>201</v>
      </c>
      <c r="C182" s="7" t="s">
        <v>202</v>
      </c>
      <c r="D182" s="11"/>
    </row>
    <row r="183" spans="2:7" x14ac:dyDescent="0.25">
      <c r="B183" s="156" t="s">
        <v>165</v>
      </c>
      <c r="C183" s="2" t="s">
        <v>165</v>
      </c>
    </row>
    <row r="186" spans="2:7" x14ac:dyDescent="0.25">
      <c r="B186" s="11" t="s">
        <v>203</v>
      </c>
    </row>
    <row r="189" spans="2:7" x14ac:dyDescent="0.25">
      <c r="B189" s="11" t="s">
        <v>206</v>
      </c>
    </row>
    <row r="190" spans="2:7" x14ac:dyDescent="0.25">
      <c r="B190" s="6" t="s">
        <v>180</v>
      </c>
      <c r="C190" s="7" t="s">
        <v>207</v>
      </c>
      <c r="D190" s="6" t="s">
        <v>208</v>
      </c>
      <c r="E190" s="6" t="s">
        <v>209</v>
      </c>
      <c r="F190" s="61" t="s">
        <v>210</v>
      </c>
      <c r="G190" s="60"/>
    </row>
    <row r="191" spans="2:7" x14ac:dyDescent="0.25">
      <c r="B191" s="137" t="s">
        <v>3337</v>
      </c>
      <c r="C191" s="154" t="s">
        <v>3332</v>
      </c>
      <c r="D191" s="154" t="s">
        <v>3331</v>
      </c>
      <c r="E191" s="136">
        <v>45509</v>
      </c>
      <c r="F191" s="156">
        <v>1000</v>
      </c>
    </row>
    <row r="192" spans="2:7" x14ac:dyDescent="0.25">
      <c r="B192" s="137" t="s">
        <v>3337</v>
      </c>
      <c r="C192" s="154" t="s">
        <v>3329</v>
      </c>
      <c r="D192" s="154" t="s">
        <v>3328</v>
      </c>
      <c r="E192" s="136">
        <v>45509</v>
      </c>
      <c r="F192" s="156">
        <v>-1000</v>
      </c>
    </row>
    <row r="193" spans="2:6" x14ac:dyDescent="0.25">
      <c r="B193" s="137" t="s">
        <v>3334</v>
      </c>
      <c r="C193" s="154" t="s">
        <v>3332</v>
      </c>
      <c r="D193" s="154" t="s">
        <v>3331</v>
      </c>
      <c r="E193" s="136">
        <v>45482</v>
      </c>
      <c r="F193" s="156">
        <v>1000</v>
      </c>
    </row>
    <row r="194" spans="2:6" x14ac:dyDescent="0.25">
      <c r="B194" s="137" t="s">
        <v>3334</v>
      </c>
      <c r="C194" s="154" t="s">
        <v>3329</v>
      </c>
      <c r="D194" s="154" t="s">
        <v>3328</v>
      </c>
      <c r="E194" s="136">
        <v>45482</v>
      </c>
      <c r="F194" s="156">
        <v>-1000</v>
      </c>
    </row>
    <row r="195" spans="2:6" x14ac:dyDescent="0.25">
      <c r="B195" s="137" t="s">
        <v>3336</v>
      </c>
      <c r="C195" s="154" t="s">
        <v>3332</v>
      </c>
      <c r="D195" s="154" t="s">
        <v>3331</v>
      </c>
      <c r="E195" s="136">
        <v>45482</v>
      </c>
      <c r="F195" s="156">
        <v>2500</v>
      </c>
    </row>
    <row r="196" spans="2:6" x14ac:dyDescent="0.25">
      <c r="B196" s="137" t="s">
        <v>3336</v>
      </c>
      <c r="C196" s="154" t="s">
        <v>3329</v>
      </c>
      <c r="D196" s="154" t="s">
        <v>3328</v>
      </c>
      <c r="E196" s="136">
        <v>45482</v>
      </c>
      <c r="F196" s="156">
        <v>-2500</v>
      </c>
    </row>
    <row r="197" spans="2:6" x14ac:dyDescent="0.25">
      <c r="B197" s="137" t="s">
        <v>3335</v>
      </c>
      <c r="C197" s="154" t="s">
        <v>3332</v>
      </c>
      <c r="D197" s="154" t="s">
        <v>3331</v>
      </c>
      <c r="E197" s="136">
        <v>45482</v>
      </c>
      <c r="F197" s="156">
        <v>1500</v>
      </c>
    </row>
    <row r="198" spans="2:6" x14ac:dyDescent="0.25">
      <c r="B198" s="137" t="s">
        <v>3335</v>
      </c>
      <c r="C198" s="154" t="s">
        <v>3329</v>
      </c>
      <c r="D198" s="154" t="s">
        <v>3328</v>
      </c>
      <c r="E198" s="136">
        <v>45482</v>
      </c>
      <c r="F198" s="156">
        <v>-1500</v>
      </c>
    </row>
    <row r="199" spans="2:6" x14ac:dyDescent="0.25">
      <c r="B199" s="137" t="s">
        <v>3334</v>
      </c>
      <c r="C199" s="154" t="s">
        <v>3332</v>
      </c>
      <c r="D199" s="154" t="s">
        <v>3331</v>
      </c>
      <c r="E199" s="136">
        <v>45551</v>
      </c>
      <c r="F199" s="156">
        <v>500</v>
      </c>
    </row>
    <row r="200" spans="2:6" x14ac:dyDescent="0.25">
      <c r="B200" s="137" t="s">
        <v>3334</v>
      </c>
      <c r="C200" s="154" t="s">
        <v>3329</v>
      </c>
      <c r="D200" s="154" t="s">
        <v>3328</v>
      </c>
      <c r="E200" s="136">
        <v>45551</v>
      </c>
      <c r="F200" s="156">
        <v>-500</v>
      </c>
    </row>
    <row r="201" spans="2:6" x14ac:dyDescent="0.25">
      <c r="B201" s="137" t="s">
        <v>3333</v>
      </c>
      <c r="C201" s="154" t="s">
        <v>3332</v>
      </c>
      <c r="D201" s="154" t="s">
        <v>3331</v>
      </c>
      <c r="E201" s="136">
        <v>45551</v>
      </c>
      <c r="F201" s="156">
        <v>1000</v>
      </c>
    </row>
    <row r="202" spans="2:6" x14ac:dyDescent="0.25">
      <c r="B202" s="137" t="s">
        <v>3333</v>
      </c>
      <c r="C202" s="154" t="s">
        <v>3329</v>
      </c>
      <c r="D202" s="154" t="s">
        <v>3328</v>
      </c>
      <c r="E202" s="136">
        <v>45551</v>
      </c>
      <c r="F202" s="156">
        <v>-1000</v>
      </c>
    </row>
    <row r="203" spans="2:6" x14ac:dyDescent="0.25">
      <c r="B203" s="137" t="s">
        <v>3330</v>
      </c>
      <c r="C203" s="154" t="s">
        <v>3332</v>
      </c>
      <c r="D203" s="154" t="s">
        <v>3331</v>
      </c>
      <c r="E203" s="136">
        <v>45510</v>
      </c>
      <c r="F203" s="156">
        <v>500</v>
      </c>
    </row>
    <row r="204" spans="2:6" x14ac:dyDescent="0.25">
      <c r="B204" s="137" t="s">
        <v>3330</v>
      </c>
      <c r="C204" s="154" t="s">
        <v>3329</v>
      </c>
      <c r="D204" s="154" t="s">
        <v>3328</v>
      </c>
      <c r="E204" s="136">
        <v>45510</v>
      </c>
      <c r="F204" s="156">
        <v>-500</v>
      </c>
    </row>
    <row r="205" spans="2:6" x14ac:dyDescent="0.25">
      <c r="B205" s="12" t="s">
        <v>211</v>
      </c>
    </row>
  </sheetData>
  <mergeCells count="12">
    <mergeCell ref="B1:E1"/>
    <mergeCell ref="C3:C6"/>
    <mergeCell ref="D3:D6"/>
    <mergeCell ref="B10:E10"/>
    <mergeCell ref="B11:E11"/>
    <mergeCell ref="D12:D13"/>
    <mergeCell ref="E12:E13"/>
    <mergeCell ref="B89:F93"/>
    <mergeCell ref="B95:F95"/>
    <mergeCell ref="B97:F97"/>
    <mergeCell ref="B87:C87"/>
    <mergeCell ref="C12:C13"/>
  </mergeCells>
  <hyperlinks>
    <hyperlink ref="A1" location="Index!A1" display="Index" xr:uid="{66C7FFD6-3D3C-466A-826A-892C2040E08A}"/>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6ADB-6B3D-41AA-82D2-4FAD962435CA}">
  <dimension ref="A1:CB159"/>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10</v>
      </c>
      <c r="C1" s="188"/>
      <c r="D1" s="188"/>
      <c r="E1" s="188"/>
    </row>
    <row r="3" spans="1:5" x14ac:dyDescent="0.25">
      <c r="B3" s="1" t="s">
        <v>10</v>
      </c>
      <c r="C3" s="178"/>
      <c r="D3" s="179"/>
    </row>
    <row r="4" spans="1:5" ht="30" x14ac:dyDescent="0.25">
      <c r="B4" s="159" t="s">
        <v>3391</v>
      </c>
      <c r="C4" s="178"/>
      <c r="D4" s="179"/>
    </row>
    <row r="5" spans="1:5" x14ac:dyDescent="0.25">
      <c r="B5" s="159" t="s">
        <v>131</v>
      </c>
      <c r="C5" s="178"/>
      <c r="D5" s="179"/>
    </row>
    <row r="6" spans="1:5" x14ac:dyDescent="0.25">
      <c r="B6" s="159" t="s">
        <v>3390</v>
      </c>
      <c r="C6" s="178"/>
      <c r="D6" s="179"/>
    </row>
    <row r="7" spans="1:5" x14ac:dyDescent="0.25">
      <c r="B7" s="159" t="s">
        <v>3389</v>
      </c>
      <c r="C7" s="178"/>
      <c r="D7" s="179"/>
    </row>
    <row r="8" spans="1:5" x14ac:dyDescent="0.25">
      <c r="B8" s="156" t="s">
        <v>134</v>
      </c>
      <c r="C8" s="78" t="s">
        <v>135</v>
      </c>
      <c r="D8" s="78" t="s">
        <v>136</v>
      </c>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D14" s="76"/>
      <c r="E14" s="76"/>
    </row>
    <row r="15" spans="1:5" x14ac:dyDescent="0.25">
      <c r="B15" s="1" t="s">
        <v>2623</v>
      </c>
      <c r="C15" s="77"/>
      <c r="D15" s="76"/>
      <c r="E15" s="76"/>
    </row>
    <row r="16" spans="1:5" x14ac:dyDescent="0.25">
      <c r="B16" s="1" t="s">
        <v>2622</v>
      </c>
      <c r="C16" s="77" t="s">
        <v>3112</v>
      </c>
      <c r="D16" s="76"/>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909</v>
      </c>
      <c r="C26" s="27">
        <v>7.01</v>
      </c>
      <c r="D26" s="12" t="s">
        <v>220</v>
      </c>
      <c r="E26" s="12" t="s">
        <v>910</v>
      </c>
      <c r="F26" s="17">
        <v>65500000</v>
      </c>
      <c r="G26" s="17">
        <v>63935.4</v>
      </c>
      <c r="H26" s="17">
        <v>58.28</v>
      </c>
    </row>
    <row r="27" spans="2:8" x14ac:dyDescent="0.25">
      <c r="B27" s="12" t="s">
        <v>3388</v>
      </c>
      <c r="C27" s="27">
        <v>7.05</v>
      </c>
      <c r="D27" s="12" t="s">
        <v>220</v>
      </c>
      <c r="E27" s="12" t="s">
        <v>3387</v>
      </c>
      <c r="F27" s="17">
        <v>24000000</v>
      </c>
      <c r="G27" s="17">
        <v>24192.55</v>
      </c>
      <c r="H27" s="17">
        <v>22.05</v>
      </c>
    </row>
    <row r="28" spans="2:8" x14ac:dyDescent="0.25">
      <c r="B28" s="12" t="s">
        <v>3386</v>
      </c>
      <c r="C28" s="27">
        <v>6.99</v>
      </c>
      <c r="D28" s="12" t="s">
        <v>220</v>
      </c>
      <c r="E28" s="12" t="s">
        <v>1347</v>
      </c>
      <c r="F28" s="17">
        <v>10000000</v>
      </c>
      <c r="G28" s="17">
        <v>9752.08</v>
      </c>
      <c r="H28" s="17">
        <v>8.89</v>
      </c>
    </row>
    <row r="29" spans="2:8" x14ac:dyDescent="0.25">
      <c r="B29" s="12" t="s">
        <v>497</v>
      </c>
      <c r="C29" s="27">
        <v>7.01</v>
      </c>
      <c r="D29" s="12" t="s">
        <v>220</v>
      </c>
      <c r="E29" s="12" t="s">
        <v>498</v>
      </c>
      <c r="F29" s="17">
        <v>7500000</v>
      </c>
      <c r="G29" s="17">
        <v>7532.87</v>
      </c>
      <c r="H29" s="17">
        <v>6.87</v>
      </c>
    </row>
    <row r="30" spans="2:8" x14ac:dyDescent="0.25">
      <c r="B30" s="12" t="s">
        <v>3385</v>
      </c>
      <c r="C30" s="27">
        <v>7.03</v>
      </c>
      <c r="D30" s="12" t="s">
        <v>220</v>
      </c>
      <c r="E30" s="12" t="s">
        <v>3384</v>
      </c>
      <c r="F30" s="17">
        <v>2500000</v>
      </c>
      <c r="G30" s="17">
        <v>2498.09</v>
      </c>
      <c r="H30" s="17">
        <v>2.2799999999999998</v>
      </c>
    </row>
    <row r="31" spans="2:8" x14ac:dyDescent="0.25">
      <c r="B31" s="11" t="s">
        <v>222</v>
      </c>
      <c r="C31" s="62"/>
      <c r="D31" s="11"/>
      <c r="E31" s="11"/>
      <c r="F31" s="60"/>
      <c r="G31" s="60">
        <f>SUM(G22:G30)</f>
        <v>107910.98999999999</v>
      </c>
      <c r="H31" s="60">
        <f>SUM(H22:H30)</f>
        <v>98.37</v>
      </c>
    </row>
    <row r="32" spans="2:8" x14ac:dyDescent="0.25">
      <c r="B32" s="11" t="s">
        <v>526</v>
      </c>
      <c r="C32" s="62"/>
      <c r="D32" s="11"/>
      <c r="E32" s="11"/>
      <c r="F32" s="60"/>
      <c r="G32" s="60">
        <v>469.63</v>
      </c>
      <c r="H32" s="60">
        <v>0.43</v>
      </c>
    </row>
    <row r="33" spans="2:8" x14ac:dyDescent="0.25">
      <c r="B33" s="11" t="s">
        <v>157</v>
      </c>
      <c r="C33" s="62"/>
      <c r="D33" s="11"/>
      <c r="E33" s="11"/>
      <c r="F33" s="60"/>
      <c r="G33" s="60">
        <v>108380.62000000001</v>
      </c>
      <c r="H33" s="60">
        <v>98.8</v>
      </c>
    </row>
    <row r="34" spans="2:8" x14ac:dyDescent="0.25">
      <c r="B34" s="11" t="s">
        <v>231</v>
      </c>
      <c r="C34" s="62"/>
      <c r="D34" s="11"/>
      <c r="E34" s="11"/>
      <c r="F34" s="60"/>
      <c r="G34" s="60">
        <v>1327.742581189993</v>
      </c>
      <c r="H34" s="60">
        <v>1.2000000000000028</v>
      </c>
    </row>
    <row r="35" spans="2:8" x14ac:dyDescent="0.25">
      <c r="B35" s="11" t="s">
        <v>159</v>
      </c>
      <c r="C35" s="62"/>
      <c r="D35" s="11"/>
      <c r="E35" s="11"/>
      <c r="F35" s="60"/>
      <c r="G35" s="60">
        <v>109708.36258119</v>
      </c>
      <c r="H35" s="60">
        <v>100</v>
      </c>
    </row>
    <row r="36" spans="2:8" x14ac:dyDescent="0.25">
      <c r="B36" s="12" t="s">
        <v>160</v>
      </c>
    </row>
    <row r="37" spans="2:8" x14ac:dyDescent="0.25">
      <c r="B37" s="12" t="s">
        <v>161</v>
      </c>
    </row>
    <row r="38" spans="2:8" x14ac:dyDescent="0.25">
      <c r="B38" s="12" t="s">
        <v>162</v>
      </c>
      <c r="C38" s="27" t="s">
        <v>2507</v>
      </c>
    </row>
    <row r="39" spans="2:8" x14ac:dyDescent="0.25">
      <c r="B39" s="11"/>
    </row>
    <row r="40" spans="2:8" ht="30" x14ac:dyDescent="0.25">
      <c r="B40" s="72" t="s">
        <v>164</v>
      </c>
      <c r="C40" s="27" t="s">
        <v>165</v>
      </c>
    </row>
    <row r="41" spans="2:8" x14ac:dyDescent="0.25">
      <c r="B41" s="11"/>
    </row>
    <row r="42" spans="2:8" x14ac:dyDescent="0.25">
      <c r="B42" s="11" t="s">
        <v>166</v>
      </c>
      <c r="C42" s="27" t="s">
        <v>165</v>
      </c>
    </row>
    <row r="43" spans="2:8" x14ac:dyDescent="0.25">
      <c r="B43" s="11" t="s">
        <v>168</v>
      </c>
      <c r="C43" s="27" t="s">
        <v>169</v>
      </c>
    </row>
    <row r="44" spans="2:8" x14ac:dyDescent="0.25">
      <c r="B44" s="11" t="s">
        <v>3383</v>
      </c>
      <c r="C44" s="62"/>
    </row>
    <row r="45" spans="2:8" x14ac:dyDescent="0.25">
      <c r="B45" s="11" t="s">
        <v>3382</v>
      </c>
      <c r="C45" s="62"/>
    </row>
    <row r="46" spans="2:8" x14ac:dyDescent="0.25">
      <c r="B46" s="11" t="s">
        <v>3381</v>
      </c>
      <c r="C46" s="62"/>
    </row>
    <row r="47" spans="2:8" x14ac:dyDescent="0.25">
      <c r="B47" s="11" t="s">
        <v>3380</v>
      </c>
      <c r="C47" s="62"/>
    </row>
    <row r="48" spans="2:8" x14ac:dyDescent="0.25">
      <c r="B48" s="11" t="s">
        <v>3379</v>
      </c>
      <c r="C48" s="62"/>
    </row>
    <row r="49" spans="2:3" x14ac:dyDescent="0.25">
      <c r="B49" s="11" t="s">
        <v>3378</v>
      </c>
      <c r="C49" s="62"/>
    </row>
    <row r="50" spans="2:3" x14ac:dyDescent="0.25">
      <c r="B50" s="11" t="s">
        <v>3377</v>
      </c>
      <c r="C50" s="62"/>
    </row>
    <row r="51" spans="2:3" x14ac:dyDescent="0.25">
      <c r="B51" s="11" t="s">
        <v>3376</v>
      </c>
      <c r="C51" s="62"/>
    </row>
    <row r="52" spans="2:3" x14ac:dyDescent="0.25">
      <c r="B52" s="11" t="s">
        <v>3375</v>
      </c>
      <c r="C52" s="62"/>
    </row>
    <row r="53" spans="2:3" x14ac:dyDescent="0.25">
      <c r="B53" s="12" t="s">
        <v>174</v>
      </c>
    </row>
    <row r="55" spans="2:3" x14ac:dyDescent="0.25">
      <c r="B55" s="156"/>
      <c r="C55" s="2" t="s">
        <v>2496</v>
      </c>
    </row>
    <row r="56" spans="2:3" ht="30" x14ac:dyDescent="0.25">
      <c r="B56" s="156" t="s">
        <v>2495</v>
      </c>
      <c r="C56" s="3" t="s">
        <v>10</v>
      </c>
    </row>
    <row r="57" spans="2:3" x14ac:dyDescent="0.25">
      <c r="B57" s="156" t="s">
        <v>2494</v>
      </c>
      <c r="C57" s="2"/>
    </row>
    <row r="58" spans="2:3" x14ac:dyDescent="0.25">
      <c r="B58" s="156"/>
      <c r="C58" s="2"/>
    </row>
    <row r="59" spans="2:3" x14ac:dyDescent="0.25">
      <c r="B59" s="156" t="s">
        <v>2493</v>
      </c>
      <c r="C59" s="70">
        <v>7.1400000000000005E-2</v>
      </c>
    </row>
    <row r="60" spans="2:3" x14ac:dyDescent="0.25">
      <c r="B60" s="156"/>
      <c r="C60" s="2"/>
    </row>
    <row r="61" spans="2:3" x14ac:dyDescent="0.25">
      <c r="B61" s="156" t="s">
        <v>2492</v>
      </c>
      <c r="C61" s="2" t="s">
        <v>3374</v>
      </c>
    </row>
    <row r="62" spans="2:3" x14ac:dyDescent="0.25">
      <c r="B62" s="156" t="s">
        <v>2491</v>
      </c>
      <c r="C62" s="2" t="s">
        <v>3373</v>
      </c>
    </row>
    <row r="63" spans="2:3" x14ac:dyDescent="0.25">
      <c r="B63" s="156"/>
      <c r="C63" s="2"/>
    </row>
    <row r="64" spans="2:3" x14ac:dyDescent="0.25">
      <c r="B64" s="156" t="s">
        <v>2489</v>
      </c>
      <c r="C64" s="2" t="s">
        <v>163</v>
      </c>
    </row>
    <row r="65" spans="2:7" x14ac:dyDescent="0.25">
      <c r="B65" s="187" t="s">
        <v>2488</v>
      </c>
      <c r="C65" s="187"/>
    </row>
    <row r="67" spans="2:7" x14ac:dyDescent="0.25">
      <c r="B67" s="156" t="s">
        <v>175</v>
      </c>
      <c r="C67" s="2"/>
      <c r="D67" s="156"/>
    </row>
    <row r="68" spans="2:7" ht="30" x14ac:dyDescent="0.25">
      <c r="B68" s="4" t="s">
        <v>176</v>
      </c>
      <c r="C68" s="3" t="s">
        <v>177</v>
      </c>
      <c r="D68" s="4" t="s">
        <v>178</v>
      </c>
    </row>
    <row r="69" spans="2:7" x14ac:dyDescent="0.25">
      <c r="B69" s="156" t="s">
        <v>165</v>
      </c>
      <c r="C69" s="2" t="s">
        <v>165</v>
      </c>
      <c r="D69" s="156" t="s">
        <v>165</v>
      </c>
    </row>
    <row r="71" spans="2:7" x14ac:dyDescent="0.25">
      <c r="B71" s="6" t="s">
        <v>179</v>
      </c>
      <c r="C71" s="14">
        <v>45443</v>
      </c>
      <c r="D71" s="156"/>
      <c r="E71" s="63"/>
      <c r="F71" s="69"/>
    </row>
    <row r="72" spans="2:7" x14ac:dyDescent="0.25">
      <c r="B72" s="6" t="s">
        <v>180</v>
      </c>
      <c r="C72" s="7" t="s">
        <v>181</v>
      </c>
      <c r="D72" s="6" t="s">
        <v>182</v>
      </c>
      <c r="E72" s="64" t="s">
        <v>183</v>
      </c>
      <c r="F72" s="61" t="s">
        <v>184</v>
      </c>
      <c r="G72" s="60"/>
    </row>
    <row r="73" spans="2:7" x14ac:dyDescent="0.25">
      <c r="B73" s="67" t="s">
        <v>165</v>
      </c>
      <c r="C73" s="68" t="s">
        <v>165</v>
      </c>
      <c r="D73" s="67" t="s">
        <v>165</v>
      </c>
      <c r="E73" s="66" t="s">
        <v>165</v>
      </c>
      <c r="F73" s="65" t="s">
        <v>165</v>
      </c>
    </row>
    <row r="76" spans="2:7" x14ac:dyDescent="0.25">
      <c r="B76" s="11" t="s">
        <v>185</v>
      </c>
    </row>
    <row r="77" spans="2:7" x14ac:dyDescent="0.25">
      <c r="B77" s="11"/>
    </row>
    <row r="78" spans="2:7" x14ac:dyDescent="0.25">
      <c r="B78" s="11" t="s">
        <v>186</v>
      </c>
    </row>
    <row r="79" spans="2:7" x14ac:dyDescent="0.25">
      <c r="B79" s="6" t="s">
        <v>187</v>
      </c>
      <c r="C79" s="7" t="s">
        <v>188</v>
      </c>
      <c r="D79" s="11"/>
    </row>
    <row r="80" spans="2:7" x14ac:dyDescent="0.25">
      <c r="B80" s="156" t="s">
        <v>165</v>
      </c>
      <c r="C80" s="2" t="s">
        <v>165</v>
      </c>
    </row>
    <row r="82" spans="2:7" x14ac:dyDescent="0.25">
      <c r="B82" s="6" t="s">
        <v>189</v>
      </c>
      <c r="C82" s="7" t="s">
        <v>188</v>
      </c>
    </row>
    <row r="83" spans="2:7" x14ac:dyDescent="0.25">
      <c r="B83" s="156" t="s">
        <v>165</v>
      </c>
      <c r="C83" s="2" t="s">
        <v>165</v>
      </c>
    </row>
    <row r="85" spans="2:7" x14ac:dyDescent="0.25">
      <c r="B85" s="6" t="s">
        <v>165</v>
      </c>
      <c r="C85" s="7" t="s">
        <v>165</v>
      </c>
    </row>
    <row r="86" spans="2:7" x14ac:dyDescent="0.25">
      <c r="B86" s="156" t="s">
        <v>165</v>
      </c>
      <c r="C86" s="2" t="s">
        <v>165</v>
      </c>
    </row>
    <row r="88" spans="2:7" x14ac:dyDescent="0.25">
      <c r="B88" s="64" t="s">
        <v>190</v>
      </c>
      <c r="C88" s="7" t="s">
        <v>191</v>
      </c>
    </row>
    <row r="89" spans="2:7" x14ac:dyDescent="0.25">
      <c r="B89" s="63" t="s">
        <v>165</v>
      </c>
      <c r="C89" s="2" t="s">
        <v>165</v>
      </c>
    </row>
    <row r="91" spans="2:7" x14ac:dyDescent="0.25">
      <c r="B91" s="6" t="s">
        <v>192</v>
      </c>
      <c r="C91" s="7" t="s">
        <v>165</v>
      </c>
    </row>
    <row r="93" spans="2:7" x14ac:dyDescent="0.25">
      <c r="B93" s="6" t="s">
        <v>193</v>
      </c>
      <c r="C93" s="14">
        <v>45443</v>
      </c>
      <c r="D93" s="156"/>
      <c r="E93" s="63"/>
      <c r="F93" s="69"/>
    </row>
    <row r="94" spans="2:7" x14ac:dyDescent="0.25">
      <c r="B94" s="6" t="s">
        <v>180</v>
      </c>
      <c r="C94" s="7" t="s">
        <v>181</v>
      </c>
      <c r="D94" s="6" t="s">
        <v>182</v>
      </c>
      <c r="E94" s="64" t="s">
        <v>183</v>
      </c>
      <c r="F94" s="61" t="s">
        <v>184</v>
      </c>
      <c r="G94" s="60"/>
    </row>
    <row r="95" spans="2:7" x14ac:dyDescent="0.25">
      <c r="B95" s="67" t="s">
        <v>165</v>
      </c>
      <c r="C95" s="68" t="s">
        <v>165</v>
      </c>
      <c r="D95" s="67" t="s">
        <v>165</v>
      </c>
      <c r="E95" s="66" t="s">
        <v>165</v>
      </c>
      <c r="F95" s="65" t="s">
        <v>165</v>
      </c>
    </row>
    <row r="96" spans="2:7" x14ac:dyDescent="0.25">
      <c r="B96" s="11" t="s">
        <v>185</v>
      </c>
    </row>
    <row r="97" spans="2:4" x14ac:dyDescent="0.25">
      <c r="B97" s="11"/>
    </row>
    <row r="98" spans="2:4" x14ac:dyDescent="0.25">
      <c r="B98" s="11" t="s">
        <v>186</v>
      </c>
    </row>
    <row r="99" spans="2:4" x14ac:dyDescent="0.25">
      <c r="B99" s="6" t="s">
        <v>187</v>
      </c>
      <c r="C99" s="7" t="s">
        <v>188</v>
      </c>
      <c r="D99" s="11"/>
    </row>
    <row r="100" spans="2:4" x14ac:dyDescent="0.25">
      <c r="B100" s="156" t="s">
        <v>165</v>
      </c>
      <c r="C100" s="2" t="s">
        <v>165</v>
      </c>
    </row>
    <row r="102" spans="2:4" x14ac:dyDescent="0.25">
      <c r="B102" s="6" t="s">
        <v>189</v>
      </c>
      <c r="C102" s="7" t="s">
        <v>188</v>
      </c>
    </row>
    <row r="103" spans="2:4" x14ac:dyDescent="0.25">
      <c r="B103" s="156" t="s">
        <v>165</v>
      </c>
      <c r="C103" s="2" t="s">
        <v>165</v>
      </c>
    </row>
    <row r="105" spans="2:4" x14ac:dyDescent="0.25">
      <c r="B105" s="6" t="s">
        <v>165</v>
      </c>
      <c r="C105" s="7" t="s">
        <v>165</v>
      </c>
    </row>
    <row r="106" spans="2:4" x14ac:dyDescent="0.25">
      <c r="B106" s="156" t="s">
        <v>165</v>
      </c>
      <c r="C106" s="2" t="s">
        <v>165</v>
      </c>
    </row>
    <row r="108" spans="2:4" x14ac:dyDescent="0.25">
      <c r="B108" s="64" t="s">
        <v>190</v>
      </c>
      <c r="C108" s="7" t="s">
        <v>191</v>
      </c>
    </row>
    <row r="109" spans="2:4" x14ac:dyDescent="0.25">
      <c r="B109" s="63" t="s">
        <v>165</v>
      </c>
      <c r="C109" s="2" t="s">
        <v>165</v>
      </c>
    </row>
    <row r="111" spans="2:4" x14ac:dyDescent="0.25">
      <c r="B111" s="6" t="s">
        <v>192</v>
      </c>
      <c r="C111" s="7" t="s">
        <v>165</v>
      </c>
    </row>
    <row r="114" spans="2:80" x14ac:dyDescent="0.25">
      <c r="B114" s="11" t="s">
        <v>194</v>
      </c>
    </row>
    <row r="116" spans="2:80" x14ac:dyDescent="0.25">
      <c r="B116" s="6" t="s">
        <v>180</v>
      </c>
      <c r="C116" s="7" t="s">
        <v>195</v>
      </c>
      <c r="D116" s="6" t="s">
        <v>196</v>
      </c>
      <c r="E116" s="6" t="s">
        <v>197</v>
      </c>
      <c r="F116" s="60"/>
    </row>
    <row r="117" spans="2:80" x14ac:dyDescent="0.25">
      <c r="B117" s="156" t="s">
        <v>165</v>
      </c>
      <c r="C117" s="2" t="s">
        <v>165</v>
      </c>
      <c r="D117" s="156" t="s">
        <v>165</v>
      </c>
      <c r="E117" s="156" t="s">
        <v>165</v>
      </c>
    </row>
    <row r="120" spans="2:80" x14ac:dyDescent="0.25">
      <c r="B120" s="11" t="s">
        <v>198</v>
      </c>
      <c r="C120" s="62" t="s">
        <v>165</v>
      </c>
      <c r="D120" s="11"/>
      <c r="E120" s="11"/>
      <c r="F120" s="60"/>
      <c r="G120" s="60"/>
      <c r="H120" s="60"/>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row>
    <row r="122" spans="2:80" x14ac:dyDescent="0.25">
      <c r="B122" s="11" t="s">
        <v>199</v>
      </c>
    </row>
    <row r="124" spans="2:80" x14ac:dyDescent="0.25">
      <c r="B124" s="6" t="s">
        <v>200</v>
      </c>
      <c r="C124" s="7" t="s">
        <v>188</v>
      </c>
      <c r="D124" s="11"/>
    </row>
    <row r="125" spans="2:80" x14ac:dyDescent="0.25">
      <c r="B125" s="156" t="s">
        <v>165</v>
      </c>
      <c r="C125" s="2" t="s">
        <v>165</v>
      </c>
    </row>
    <row r="128" spans="2:80" x14ac:dyDescent="0.25">
      <c r="B128" s="6" t="s">
        <v>201</v>
      </c>
      <c r="C128" s="7" t="s">
        <v>202</v>
      </c>
      <c r="D128" s="11"/>
    </row>
    <row r="129" spans="2:80" x14ac:dyDescent="0.25">
      <c r="B129" s="156" t="s">
        <v>165</v>
      </c>
      <c r="C129" s="2" t="s">
        <v>165</v>
      </c>
    </row>
    <row r="132" spans="2:80" x14ac:dyDescent="0.25">
      <c r="B132" s="11" t="s">
        <v>203</v>
      </c>
    </row>
    <row r="135" spans="2:80" x14ac:dyDescent="0.25">
      <c r="B135" s="11" t="s">
        <v>204</v>
      </c>
    </row>
    <row r="137" spans="2:80" x14ac:dyDescent="0.25">
      <c r="B137" s="6" t="s">
        <v>180</v>
      </c>
      <c r="C137" s="7" t="s">
        <v>205</v>
      </c>
      <c r="D137" s="6" t="s">
        <v>195</v>
      </c>
      <c r="E137" s="6" t="s">
        <v>196</v>
      </c>
      <c r="F137" s="61" t="s">
        <v>197</v>
      </c>
      <c r="G137" s="60"/>
    </row>
    <row r="138" spans="2:80" x14ac:dyDescent="0.25">
      <c r="B138" s="156" t="s">
        <v>165</v>
      </c>
      <c r="C138" s="2" t="s">
        <v>165</v>
      </c>
      <c r="D138" s="156" t="s">
        <v>165</v>
      </c>
      <c r="E138" s="156" t="s">
        <v>165</v>
      </c>
      <c r="F138" s="59" t="s">
        <v>165</v>
      </c>
    </row>
    <row r="141" spans="2:80" x14ac:dyDescent="0.25">
      <c r="B141" s="11" t="s">
        <v>198</v>
      </c>
      <c r="C141" s="62" t="s">
        <v>165</v>
      </c>
      <c r="D141" s="11"/>
      <c r="E141" s="11"/>
      <c r="F141" s="60"/>
      <c r="G141" s="60"/>
      <c r="H141" s="60"/>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row>
    <row r="143" spans="2:80" x14ac:dyDescent="0.25">
      <c r="B143" s="11" t="s">
        <v>199</v>
      </c>
    </row>
    <row r="145" spans="2:7" x14ac:dyDescent="0.25">
      <c r="B145" s="6" t="s">
        <v>200</v>
      </c>
      <c r="C145" s="7" t="s">
        <v>188</v>
      </c>
      <c r="D145" s="11"/>
    </row>
    <row r="146" spans="2:7" x14ac:dyDescent="0.25">
      <c r="B146" s="156" t="s">
        <v>165</v>
      </c>
      <c r="C146" s="2" t="s">
        <v>165</v>
      </c>
    </row>
    <row r="149" spans="2:7" x14ac:dyDescent="0.25">
      <c r="B149" s="6" t="s">
        <v>201</v>
      </c>
      <c r="C149" s="7" t="s">
        <v>202</v>
      </c>
      <c r="D149" s="11"/>
    </row>
    <row r="150" spans="2:7" x14ac:dyDescent="0.25">
      <c r="B150" s="156" t="s">
        <v>165</v>
      </c>
      <c r="C150" s="2" t="s">
        <v>165</v>
      </c>
    </row>
    <row r="153" spans="2:7" x14ac:dyDescent="0.25">
      <c r="B153" s="11" t="s">
        <v>203</v>
      </c>
    </row>
    <row r="156" spans="2:7" x14ac:dyDescent="0.25">
      <c r="B156" s="11" t="s">
        <v>206</v>
      </c>
    </row>
    <row r="157" spans="2:7" x14ac:dyDescent="0.25">
      <c r="B157" s="6" t="s">
        <v>180</v>
      </c>
      <c r="C157" s="7" t="s">
        <v>207</v>
      </c>
      <c r="D157" s="6" t="s">
        <v>208</v>
      </c>
      <c r="E157" s="6" t="s">
        <v>209</v>
      </c>
      <c r="F157" s="61" t="s">
        <v>210</v>
      </c>
      <c r="G157" s="60"/>
    </row>
    <row r="158" spans="2:7" x14ac:dyDescent="0.25">
      <c r="B158" s="156" t="s">
        <v>165</v>
      </c>
      <c r="C158" s="2" t="s">
        <v>165</v>
      </c>
      <c r="D158" s="156" t="s">
        <v>165</v>
      </c>
      <c r="E158" s="156" t="s">
        <v>165</v>
      </c>
      <c r="F158" s="59" t="s">
        <v>165</v>
      </c>
    </row>
    <row r="159" spans="2:7" x14ac:dyDescent="0.25">
      <c r="B159" s="12" t="s">
        <v>211</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5ED1989A-AB78-47A7-BBAC-C6A6C9D57450}"/>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20AE-EEB5-4FF2-87E3-035742968DFC}">
  <dimension ref="A1:IV266"/>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3475</v>
      </c>
      <c r="C1" s="188"/>
      <c r="D1" s="188"/>
      <c r="E1" s="188"/>
    </row>
    <row r="3" spans="1:5" x14ac:dyDescent="0.25">
      <c r="B3" s="1" t="s">
        <v>3474</v>
      </c>
      <c r="C3" s="178"/>
      <c r="D3" s="179"/>
    </row>
    <row r="4" spans="1:5" ht="30" x14ac:dyDescent="0.25">
      <c r="B4" s="4" t="s">
        <v>3473</v>
      </c>
      <c r="C4" s="178"/>
      <c r="D4" s="179"/>
      <c r="E4" s="132"/>
    </row>
    <row r="5" spans="1:5" x14ac:dyDescent="0.25">
      <c r="B5" s="159" t="s">
        <v>131</v>
      </c>
      <c r="C5" s="178"/>
      <c r="D5" s="179"/>
    </row>
    <row r="6" spans="1:5" x14ac:dyDescent="0.25">
      <c r="B6" s="159" t="s">
        <v>3472</v>
      </c>
      <c r="C6" s="178"/>
      <c r="D6" s="179"/>
    </row>
    <row r="7" spans="1:5" x14ac:dyDescent="0.25">
      <c r="B7" s="159" t="s">
        <v>3471</v>
      </c>
      <c r="C7" s="178"/>
      <c r="D7" s="179"/>
    </row>
    <row r="8" spans="1:5" x14ac:dyDescent="0.25">
      <c r="B8" s="156" t="s">
        <v>134</v>
      </c>
      <c r="C8" s="78" t="s">
        <v>135</v>
      </c>
      <c r="D8" s="78" t="s">
        <v>136</v>
      </c>
    </row>
    <row r="9" spans="1:5" x14ac:dyDescent="0.25">
      <c r="C9" s="123"/>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c r="D16" s="146" t="s">
        <v>2991</v>
      </c>
      <c r="E16" s="80"/>
    </row>
    <row r="17" spans="2:8" x14ac:dyDescent="0.25">
      <c r="B17" s="6" t="s">
        <v>2621</v>
      </c>
      <c r="C17" s="2"/>
      <c r="D17" s="156"/>
      <c r="E17" s="145"/>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907</v>
      </c>
      <c r="C26" s="27">
        <v>7.16</v>
      </c>
      <c r="D26" s="12" t="s">
        <v>220</v>
      </c>
      <c r="E26" s="12" t="s">
        <v>908</v>
      </c>
      <c r="F26" s="17">
        <v>4878700</v>
      </c>
      <c r="G26" s="17">
        <v>4994.68</v>
      </c>
      <c r="H26" s="17">
        <v>4.67</v>
      </c>
    </row>
    <row r="27" spans="2:8" x14ac:dyDescent="0.25">
      <c r="B27" s="12" t="s">
        <v>1080</v>
      </c>
      <c r="C27" s="27">
        <v>7.4</v>
      </c>
      <c r="D27" s="12" t="s">
        <v>220</v>
      </c>
      <c r="E27" s="12" t="s">
        <v>1081</v>
      </c>
      <c r="F27" s="17">
        <v>3000000</v>
      </c>
      <c r="G27" s="17">
        <v>3036.75</v>
      </c>
      <c r="H27" s="17">
        <v>2.84</v>
      </c>
    </row>
    <row r="28" spans="2:8" x14ac:dyDescent="0.25">
      <c r="B28" s="12" t="s">
        <v>3470</v>
      </c>
      <c r="C28" s="27">
        <v>7.16</v>
      </c>
      <c r="D28" s="12" t="s">
        <v>220</v>
      </c>
      <c r="E28" s="12" t="s">
        <v>3469</v>
      </c>
      <c r="F28" s="17">
        <v>2500000</v>
      </c>
      <c r="G28" s="17">
        <v>2601.67</v>
      </c>
      <c r="H28" s="17">
        <v>2.4300000000000002</v>
      </c>
    </row>
    <row r="29" spans="2:8" x14ac:dyDescent="0.25">
      <c r="B29" s="12" t="s">
        <v>917</v>
      </c>
      <c r="C29" s="27">
        <v>7.07</v>
      </c>
      <c r="D29" s="12" t="s">
        <v>220</v>
      </c>
      <c r="E29" s="12" t="s">
        <v>918</v>
      </c>
      <c r="F29" s="17">
        <v>2500000</v>
      </c>
      <c r="G29" s="17">
        <v>2522.89</v>
      </c>
      <c r="H29" s="17">
        <v>2.36</v>
      </c>
    </row>
    <row r="30" spans="2:8" x14ac:dyDescent="0.25">
      <c r="B30" s="12" t="s">
        <v>3468</v>
      </c>
      <c r="C30" s="27">
        <v>7.4</v>
      </c>
      <c r="D30" s="12" t="s">
        <v>220</v>
      </c>
      <c r="E30" s="12" t="s">
        <v>3467</v>
      </c>
      <c r="F30" s="17">
        <v>2500000</v>
      </c>
      <c r="G30" s="17">
        <v>2522.79</v>
      </c>
      <c r="H30" s="17">
        <v>2.36</v>
      </c>
    </row>
    <row r="31" spans="2:8" x14ac:dyDescent="0.25">
      <c r="B31" s="12" t="s">
        <v>1339</v>
      </c>
      <c r="C31" s="27">
        <v>7.4</v>
      </c>
      <c r="D31" s="12" t="s">
        <v>220</v>
      </c>
      <c r="E31" s="12" t="s">
        <v>1340</v>
      </c>
      <c r="F31" s="17">
        <v>2237100</v>
      </c>
      <c r="G31" s="17">
        <v>2259.04</v>
      </c>
      <c r="H31" s="17">
        <v>2.11</v>
      </c>
    </row>
    <row r="32" spans="2:8" x14ac:dyDescent="0.25">
      <c r="B32" s="12" t="s">
        <v>3466</v>
      </c>
      <c r="C32" s="27">
        <v>7.39</v>
      </c>
      <c r="D32" s="12" t="s">
        <v>220</v>
      </c>
      <c r="E32" s="12" t="s">
        <v>3465</v>
      </c>
      <c r="F32" s="17">
        <v>1500000</v>
      </c>
      <c r="G32" s="17">
        <v>1502.04</v>
      </c>
      <c r="H32" s="17">
        <v>1.41</v>
      </c>
    </row>
    <row r="33" spans="2:8" x14ac:dyDescent="0.25">
      <c r="B33" s="12" t="s">
        <v>3464</v>
      </c>
      <c r="C33" s="27">
        <v>7.37</v>
      </c>
      <c r="D33" s="12" t="s">
        <v>220</v>
      </c>
      <c r="E33" s="12" t="s">
        <v>3463</v>
      </c>
      <c r="F33" s="17">
        <v>1000000</v>
      </c>
      <c r="G33" s="17">
        <v>1020.55</v>
      </c>
      <c r="H33" s="17">
        <v>0.96</v>
      </c>
    </row>
    <row r="34" spans="2:8" x14ac:dyDescent="0.25">
      <c r="B34" s="12" t="s">
        <v>913</v>
      </c>
      <c r="C34" s="27">
        <v>7.04</v>
      </c>
      <c r="D34" s="12" t="s">
        <v>220</v>
      </c>
      <c r="E34" s="12" t="s">
        <v>914</v>
      </c>
      <c r="F34" s="17">
        <v>1000000</v>
      </c>
      <c r="G34" s="17">
        <v>1008.98</v>
      </c>
      <c r="H34" s="17">
        <v>0.94</v>
      </c>
    </row>
    <row r="35" spans="2:8" x14ac:dyDescent="0.25">
      <c r="B35" s="12" t="s">
        <v>2987</v>
      </c>
      <c r="C35" s="27">
        <v>6.99</v>
      </c>
      <c r="D35" s="12" t="s">
        <v>220</v>
      </c>
      <c r="E35" s="12" t="s">
        <v>2986</v>
      </c>
      <c r="F35" s="17">
        <v>1000000</v>
      </c>
      <c r="G35" s="17">
        <v>1007.94</v>
      </c>
      <c r="H35" s="17">
        <v>0.94</v>
      </c>
    </row>
    <row r="36" spans="2:8" x14ac:dyDescent="0.25">
      <c r="B36" s="12" t="s">
        <v>1086</v>
      </c>
      <c r="C36" s="27">
        <v>7.36</v>
      </c>
      <c r="D36" s="12" t="s">
        <v>220</v>
      </c>
      <c r="E36" s="12" t="s">
        <v>1087</v>
      </c>
      <c r="F36" s="17">
        <v>1000000</v>
      </c>
      <c r="G36" s="17">
        <v>1007.54</v>
      </c>
      <c r="H36" s="17">
        <v>0.94</v>
      </c>
    </row>
    <row r="37" spans="2:8" x14ac:dyDescent="0.25">
      <c r="B37" s="12" t="s">
        <v>1337</v>
      </c>
      <c r="C37" s="27">
        <v>7.38</v>
      </c>
      <c r="D37" s="12" t="s">
        <v>220</v>
      </c>
      <c r="E37" s="12" t="s">
        <v>1338</v>
      </c>
      <c r="F37" s="17">
        <v>868500</v>
      </c>
      <c r="G37" s="17">
        <v>870.74</v>
      </c>
      <c r="H37" s="17">
        <v>0.81</v>
      </c>
    </row>
    <row r="38" spans="2:8" x14ac:dyDescent="0.25">
      <c r="B38" s="12" t="s">
        <v>923</v>
      </c>
      <c r="C38" s="27">
        <v>7.39</v>
      </c>
      <c r="D38" s="12" t="s">
        <v>220</v>
      </c>
      <c r="E38" s="12" t="s">
        <v>924</v>
      </c>
      <c r="F38" s="17">
        <v>500000</v>
      </c>
      <c r="G38" s="17">
        <v>503.15</v>
      </c>
      <c r="H38" s="17">
        <v>0.47</v>
      </c>
    </row>
    <row r="39" spans="2:8" x14ac:dyDescent="0.25">
      <c r="B39" s="12" t="s">
        <v>3462</v>
      </c>
      <c r="C39" s="27">
        <v>7.38</v>
      </c>
      <c r="D39" s="12" t="s">
        <v>220</v>
      </c>
      <c r="E39" s="12" t="s">
        <v>3461</v>
      </c>
      <c r="F39" s="17">
        <v>395000</v>
      </c>
      <c r="G39" s="17">
        <v>405.76</v>
      </c>
      <c r="H39" s="17">
        <v>0.38</v>
      </c>
    </row>
    <row r="40" spans="2:8" x14ac:dyDescent="0.25">
      <c r="B40" s="12" t="s">
        <v>3460</v>
      </c>
      <c r="C40" s="27">
        <v>7.07</v>
      </c>
      <c r="D40" s="12" t="s">
        <v>220</v>
      </c>
      <c r="E40" s="12" t="s">
        <v>3459</v>
      </c>
      <c r="F40" s="17">
        <v>200000</v>
      </c>
      <c r="G40" s="17">
        <v>195.57</v>
      </c>
      <c r="H40" s="17">
        <v>0.18</v>
      </c>
    </row>
    <row r="41" spans="2:8" x14ac:dyDescent="0.25">
      <c r="B41" s="12" t="s">
        <v>927</v>
      </c>
      <c r="C41" s="27">
        <v>7.38</v>
      </c>
      <c r="D41" s="12" t="s">
        <v>220</v>
      </c>
      <c r="E41" s="12" t="s">
        <v>928</v>
      </c>
      <c r="F41" s="17">
        <v>190600</v>
      </c>
      <c r="G41" s="17">
        <v>194.33</v>
      </c>
      <c r="H41" s="17">
        <v>0.18</v>
      </c>
    </row>
    <row r="42" spans="2:8" x14ac:dyDescent="0.25">
      <c r="B42" s="12" t="s">
        <v>3458</v>
      </c>
      <c r="C42" s="27">
        <v>7.33</v>
      </c>
      <c r="D42" s="12" t="s">
        <v>220</v>
      </c>
      <c r="E42" s="12" t="s">
        <v>3457</v>
      </c>
      <c r="F42" s="17">
        <v>160000</v>
      </c>
      <c r="G42" s="17">
        <v>164.6</v>
      </c>
      <c r="H42" s="17">
        <v>0.15</v>
      </c>
    </row>
    <row r="43" spans="2:8" x14ac:dyDescent="0.25">
      <c r="B43" s="12" t="s">
        <v>1102</v>
      </c>
      <c r="C43" s="27">
        <v>7.4</v>
      </c>
      <c r="D43" s="12" t="s">
        <v>220</v>
      </c>
      <c r="E43" s="12" t="s">
        <v>1103</v>
      </c>
      <c r="F43" s="17">
        <v>159400</v>
      </c>
      <c r="G43" s="17">
        <v>162.83000000000001</v>
      </c>
      <c r="H43" s="17">
        <v>0.15</v>
      </c>
    </row>
    <row r="44" spans="2:8" x14ac:dyDescent="0.25">
      <c r="B44" s="12" t="s">
        <v>3456</v>
      </c>
      <c r="C44" s="27">
        <v>7.09</v>
      </c>
      <c r="D44" s="12" t="s">
        <v>220</v>
      </c>
      <c r="E44" s="12" t="s">
        <v>3455</v>
      </c>
      <c r="F44" s="17">
        <v>71000</v>
      </c>
      <c r="G44" s="17">
        <v>75.44</v>
      </c>
      <c r="H44" s="17">
        <v>7.0000000000000007E-2</v>
      </c>
    </row>
    <row r="45" spans="2:8" x14ac:dyDescent="0.25">
      <c r="B45" s="11" t="s">
        <v>222</v>
      </c>
      <c r="C45" s="62"/>
      <c r="D45" s="11"/>
      <c r="E45" s="11"/>
      <c r="F45" s="60"/>
      <c r="G45" s="60">
        <f>SUM(G22:G44)</f>
        <v>26057.29</v>
      </c>
      <c r="H45" s="60">
        <f>SUM(H22:H44)</f>
        <v>24.349999999999998</v>
      </c>
    </row>
    <row r="46" spans="2:8" x14ac:dyDescent="0.25">
      <c r="B46" s="11" t="s">
        <v>507</v>
      </c>
    </row>
    <row r="47" spans="2:8" x14ac:dyDescent="0.25">
      <c r="B47" s="12" t="s">
        <v>3454</v>
      </c>
      <c r="C47" s="27">
        <v>7.66</v>
      </c>
      <c r="D47" s="12" t="s">
        <v>508</v>
      </c>
      <c r="E47" s="12" t="s">
        <v>3453</v>
      </c>
      <c r="F47" s="17">
        <v>7500</v>
      </c>
      <c r="G47" s="17">
        <v>7505.76</v>
      </c>
      <c r="H47" s="17">
        <v>7.02</v>
      </c>
    </row>
    <row r="48" spans="2:8" x14ac:dyDescent="0.25">
      <c r="B48" s="12" t="s">
        <v>3452</v>
      </c>
      <c r="C48" s="27">
        <v>7.75</v>
      </c>
      <c r="D48" s="12" t="s">
        <v>508</v>
      </c>
      <c r="E48" s="12" t="s">
        <v>3451</v>
      </c>
      <c r="F48" s="17">
        <v>5000</v>
      </c>
      <c r="G48" s="17">
        <v>5024.57</v>
      </c>
      <c r="H48" s="17">
        <v>4.7</v>
      </c>
    </row>
    <row r="49" spans="2:8" x14ac:dyDescent="0.25">
      <c r="B49" s="12" t="s">
        <v>2949</v>
      </c>
      <c r="C49" s="27">
        <v>7.59</v>
      </c>
      <c r="D49" s="12" t="s">
        <v>508</v>
      </c>
      <c r="E49" s="12" t="s">
        <v>2948</v>
      </c>
      <c r="F49" s="17">
        <v>5000</v>
      </c>
      <c r="G49" s="17">
        <v>5000.37</v>
      </c>
      <c r="H49" s="17">
        <v>4.68</v>
      </c>
    </row>
    <row r="50" spans="2:8" x14ac:dyDescent="0.25">
      <c r="B50" s="12" t="s">
        <v>2963</v>
      </c>
      <c r="C50" s="27">
        <v>7.76</v>
      </c>
      <c r="D50" s="12" t="s">
        <v>508</v>
      </c>
      <c r="E50" s="12" t="s">
        <v>2962</v>
      </c>
      <c r="F50" s="17">
        <v>5000</v>
      </c>
      <c r="G50" s="17">
        <v>4980.7299999999996</v>
      </c>
      <c r="H50" s="17">
        <v>4.66</v>
      </c>
    </row>
    <row r="51" spans="2:8" x14ac:dyDescent="0.25">
      <c r="B51" s="12" t="s">
        <v>1966</v>
      </c>
      <c r="C51" s="27">
        <v>8.4</v>
      </c>
      <c r="D51" s="12" t="s">
        <v>1127</v>
      </c>
      <c r="E51" s="12" t="s">
        <v>1128</v>
      </c>
      <c r="F51" s="17">
        <v>5000</v>
      </c>
      <c r="G51" s="17">
        <v>4975.62</v>
      </c>
      <c r="H51" s="17">
        <v>4.66</v>
      </c>
    </row>
    <row r="52" spans="2:8" x14ac:dyDescent="0.25">
      <c r="B52" s="12" t="s">
        <v>1957</v>
      </c>
      <c r="C52" s="27">
        <v>7.69</v>
      </c>
      <c r="D52" s="12" t="s">
        <v>508</v>
      </c>
      <c r="E52" s="12" t="s">
        <v>1116</v>
      </c>
      <c r="F52" s="17">
        <v>4500</v>
      </c>
      <c r="G52" s="17">
        <v>4498.74</v>
      </c>
      <c r="H52" s="17">
        <v>4.21</v>
      </c>
    </row>
    <row r="53" spans="2:8" x14ac:dyDescent="0.25">
      <c r="B53" s="12" t="s">
        <v>940</v>
      </c>
      <c r="C53" s="27">
        <v>8.3800000000000008</v>
      </c>
      <c r="D53" s="12" t="s">
        <v>521</v>
      </c>
      <c r="E53" s="12" t="s">
        <v>941</v>
      </c>
      <c r="F53" s="17">
        <v>3500</v>
      </c>
      <c r="G53" s="17">
        <v>3419.98</v>
      </c>
      <c r="H53" s="17">
        <v>3.2</v>
      </c>
    </row>
    <row r="54" spans="2:8" x14ac:dyDescent="0.25">
      <c r="B54" s="12" t="s">
        <v>1662</v>
      </c>
      <c r="C54" s="27">
        <v>7.79</v>
      </c>
      <c r="D54" s="12" t="s">
        <v>508</v>
      </c>
      <c r="E54" s="12" t="s">
        <v>515</v>
      </c>
      <c r="F54" s="17">
        <v>350</v>
      </c>
      <c r="G54" s="17">
        <v>3025.02</v>
      </c>
      <c r="H54" s="17">
        <v>2.83</v>
      </c>
    </row>
    <row r="55" spans="2:8" x14ac:dyDescent="0.25">
      <c r="B55" s="12" t="s">
        <v>3450</v>
      </c>
      <c r="C55" s="27">
        <v>8.1300000000000008</v>
      </c>
      <c r="D55" s="12" t="s">
        <v>508</v>
      </c>
      <c r="E55" s="12" t="s">
        <v>3449</v>
      </c>
      <c r="F55" s="17">
        <v>2500</v>
      </c>
      <c r="G55" s="17">
        <v>2505.6</v>
      </c>
      <c r="H55" s="17">
        <v>2.35</v>
      </c>
    </row>
    <row r="56" spans="2:8" x14ac:dyDescent="0.25">
      <c r="B56" s="12" t="s">
        <v>3448</v>
      </c>
      <c r="C56" s="27">
        <v>9.14</v>
      </c>
      <c r="D56" s="12" t="s">
        <v>519</v>
      </c>
      <c r="E56" s="12" t="s">
        <v>3447</v>
      </c>
      <c r="F56" s="17">
        <v>2500</v>
      </c>
      <c r="G56" s="17">
        <v>2501.2800000000002</v>
      </c>
      <c r="H56" s="17">
        <v>2.34</v>
      </c>
    </row>
    <row r="57" spans="2:8" x14ac:dyDescent="0.25">
      <c r="B57" s="12" t="s">
        <v>3446</v>
      </c>
      <c r="C57" s="27">
        <v>7.71</v>
      </c>
      <c r="D57" s="12" t="s">
        <v>508</v>
      </c>
      <c r="E57" s="12" t="s">
        <v>3445</v>
      </c>
      <c r="F57" s="17">
        <v>250</v>
      </c>
      <c r="G57" s="17">
        <v>2499.58</v>
      </c>
      <c r="H57" s="17">
        <v>2.34</v>
      </c>
    </row>
    <row r="58" spans="2:8" x14ac:dyDescent="0.25">
      <c r="B58" s="12" t="s">
        <v>1121</v>
      </c>
      <c r="C58" s="27">
        <v>7.69</v>
      </c>
      <c r="D58" s="12" t="s">
        <v>508</v>
      </c>
      <c r="E58" s="12" t="s">
        <v>1122</v>
      </c>
      <c r="F58" s="17">
        <v>2500</v>
      </c>
      <c r="G58" s="17">
        <v>2493.98</v>
      </c>
      <c r="H58" s="17">
        <v>2.33</v>
      </c>
    </row>
    <row r="59" spans="2:8" x14ac:dyDescent="0.25">
      <c r="B59" s="12" t="s">
        <v>3444</v>
      </c>
      <c r="C59" s="27">
        <v>7.66</v>
      </c>
      <c r="D59" s="12" t="s">
        <v>508</v>
      </c>
      <c r="E59" s="12" t="s">
        <v>3443</v>
      </c>
      <c r="F59" s="17">
        <v>2500</v>
      </c>
      <c r="G59" s="17">
        <v>2491.81</v>
      </c>
      <c r="H59" s="17">
        <v>2.33</v>
      </c>
    </row>
    <row r="60" spans="2:8" x14ac:dyDescent="0.25">
      <c r="B60" s="12" t="s">
        <v>1664</v>
      </c>
      <c r="C60" s="27">
        <v>8.7899999999999991</v>
      </c>
      <c r="D60" s="12" t="s">
        <v>519</v>
      </c>
      <c r="E60" s="12" t="s">
        <v>520</v>
      </c>
      <c r="F60" s="17">
        <v>250</v>
      </c>
      <c r="G60" s="17">
        <v>2491.3000000000002</v>
      </c>
      <c r="H60" s="17">
        <v>2.33</v>
      </c>
    </row>
    <row r="61" spans="2:8" x14ac:dyDescent="0.25">
      <c r="B61" s="12" t="s">
        <v>3442</v>
      </c>
      <c r="C61" s="27">
        <v>7.95</v>
      </c>
      <c r="D61" s="12" t="s">
        <v>508</v>
      </c>
      <c r="E61" s="12" t="s">
        <v>3441</v>
      </c>
      <c r="F61" s="17">
        <v>250</v>
      </c>
      <c r="G61" s="17">
        <v>2489.84</v>
      </c>
      <c r="H61" s="17">
        <v>2.33</v>
      </c>
    </row>
    <row r="62" spans="2:8" x14ac:dyDescent="0.25">
      <c r="B62" s="12" t="s">
        <v>3440</v>
      </c>
      <c r="C62" s="27">
        <v>8.0299999999999994</v>
      </c>
      <c r="D62" s="12" t="s">
        <v>508</v>
      </c>
      <c r="E62" s="12" t="s">
        <v>3439</v>
      </c>
      <c r="F62" s="17">
        <v>2500</v>
      </c>
      <c r="G62" s="17">
        <v>2484.5100000000002</v>
      </c>
      <c r="H62" s="17">
        <v>2.33</v>
      </c>
    </row>
    <row r="63" spans="2:8" x14ac:dyDescent="0.25">
      <c r="B63" s="12" t="s">
        <v>2856</v>
      </c>
      <c r="C63" s="27">
        <v>8.2899999999999991</v>
      </c>
      <c r="D63" s="12" t="s">
        <v>508</v>
      </c>
      <c r="E63" s="12" t="s">
        <v>2855</v>
      </c>
      <c r="F63" s="17">
        <v>250</v>
      </c>
      <c r="G63" s="17">
        <v>2482.6999999999998</v>
      </c>
      <c r="H63" s="17">
        <v>2.3199999999999998</v>
      </c>
    </row>
    <row r="64" spans="2:8" x14ac:dyDescent="0.25">
      <c r="B64" s="12" t="s">
        <v>2042</v>
      </c>
      <c r="C64" s="27">
        <v>8.08</v>
      </c>
      <c r="D64" s="12" t="s">
        <v>508</v>
      </c>
      <c r="E64" s="12" t="s">
        <v>1390</v>
      </c>
      <c r="F64" s="17">
        <v>250</v>
      </c>
      <c r="G64" s="17">
        <v>2479.06</v>
      </c>
      <c r="H64" s="17">
        <v>2.3199999999999998</v>
      </c>
    </row>
    <row r="65" spans="2:8" x14ac:dyDescent="0.25">
      <c r="B65" s="12" t="s">
        <v>3438</v>
      </c>
      <c r="C65" s="27">
        <v>7.94</v>
      </c>
      <c r="D65" s="12" t="s">
        <v>933</v>
      </c>
      <c r="E65" s="12" t="s">
        <v>3437</v>
      </c>
      <c r="F65" s="17">
        <v>250</v>
      </c>
      <c r="G65" s="17">
        <v>2441.4</v>
      </c>
      <c r="H65" s="17">
        <v>2.2799999999999998</v>
      </c>
    </row>
    <row r="66" spans="2:8" x14ac:dyDescent="0.25">
      <c r="B66" s="12" t="s">
        <v>3436</v>
      </c>
      <c r="C66" s="27">
        <v>9.2100000000000009</v>
      </c>
      <c r="D66" s="12" t="s">
        <v>519</v>
      </c>
      <c r="E66" s="12" t="s">
        <v>3435</v>
      </c>
      <c r="F66" s="17">
        <v>2000</v>
      </c>
      <c r="G66" s="17">
        <v>1984.55</v>
      </c>
      <c r="H66" s="17">
        <v>1.86</v>
      </c>
    </row>
    <row r="67" spans="2:8" x14ac:dyDescent="0.25">
      <c r="B67" s="12" t="s">
        <v>3434</v>
      </c>
      <c r="C67" s="27">
        <v>8.15</v>
      </c>
      <c r="D67" s="12" t="s">
        <v>519</v>
      </c>
      <c r="E67" s="12" t="s">
        <v>3433</v>
      </c>
      <c r="F67" s="17">
        <v>1500</v>
      </c>
      <c r="G67" s="17">
        <v>1501.51</v>
      </c>
      <c r="H67" s="17">
        <v>1.41</v>
      </c>
    </row>
    <row r="68" spans="2:8" x14ac:dyDescent="0.25">
      <c r="B68" s="12" t="s">
        <v>3359</v>
      </c>
      <c r="C68" s="27">
        <v>7.69</v>
      </c>
      <c r="D68" s="12" t="s">
        <v>508</v>
      </c>
      <c r="E68" s="12" t="s">
        <v>3358</v>
      </c>
      <c r="F68" s="17">
        <v>150</v>
      </c>
      <c r="G68" s="17">
        <v>1451.85</v>
      </c>
      <c r="H68" s="17">
        <v>1.36</v>
      </c>
    </row>
    <row r="69" spans="2:8" x14ac:dyDescent="0.25">
      <c r="B69" s="12" t="s">
        <v>3432</v>
      </c>
      <c r="C69" s="27">
        <v>7.67</v>
      </c>
      <c r="D69" s="12" t="s">
        <v>933</v>
      </c>
      <c r="E69" s="12" t="s">
        <v>3431</v>
      </c>
      <c r="F69" s="17">
        <v>100</v>
      </c>
      <c r="G69" s="17">
        <v>1011.86</v>
      </c>
      <c r="H69" s="17">
        <v>0.95</v>
      </c>
    </row>
    <row r="70" spans="2:8" x14ac:dyDescent="0.25">
      <c r="B70" s="12" t="s">
        <v>3430</v>
      </c>
      <c r="C70" s="27">
        <v>7.75</v>
      </c>
      <c r="D70" s="12" t="s">
        <v>508</v>
      </c>
      <c r="E70" s="12" t="s">
        <v>3429</v>
      </c>
      <c r="F70" s="17">
        <v>50</v>
      </c>
      <c r="G70" s="17">
        <v>525.98</v>
      </c>
      <c r="H70" s="17">
        <v>0.49</v>
      </c>
    </row>
    <row r="71" spans="2:8" x14ac:dyDescent="0.25">
      <c r="B71" s="12" t="s">
        <v>3428</v>
      </c>
      <c r="C71" s="27">
        <v>7.53</v>
      </c>
      <c r="D71" s="12" t="s">
        <v>508</v>
      </c>
      <c r="E71" s="12" t="s">
        <v>3427</v>
      </c>
      <c r="F71" s="17">
        <v>50</v>
      </c>
      <c r="G71" s="17">
        <v>500.32</v>
      </c>
      <c r="H71" s="17">
        <v>0.47</v>
      </c>
    </row>
    <row r="72" spans="2:8" x14ac:dyDescent="0.25">
      <c r="B72" s="12" t="s">
        <v>2031</v>
      </c>
      <c r="C72" s="27">
        <v>8.7899999999999991</v>
      </c>
      <c r="D72" s="12" t="s">
        <v>519</v>
      </c>
      <c r="E72" s="12" t="s">
        <v>1367</v>
      </c>
      <c r="F72" s="17">
        <v>500</v>
      </c>
      <c r="G72" s="17">
        <v>500.3</v>
      </c>
      <c r="H72" s="17">
        <v>0.47</v>
      </c>
    </row>
    <row r="73" spans="2:8" x14ac:dyDescent="0.25">
      <c r="B73" s="12" t="s">
        <v>2209</v>
      </c>
      <c r="C73" s="27">
        <v>8.24</v>
      </c>
      <c r="D73" s="12" t="s">
        <v>519</v>
      </c>
      <c r="E73" s="12" t="s">
        <v>1443</v>
      </c>
      <c r="F73" s="17">
        <v>50</v>
      </c>
      <c r="G73" s="17">
        <v>495.66</v>
      </c>
      <c r="H73" s="17">
        <v>0.46</v>
      </c>
    </row>
    <row r="74" spans="2:8" x14ac:dyDescent="0.25">
      <c r="B74" s="12" t="s">
        <v>3426</v>
      </c>
      <c r="C74" s="27">
        <v>8.89</v>
      </c>
      <c r="D74" s="12" t="s">
        <v>1399</v>
      </c>
      <c r="E74" s="12" t="s">
        <v>3425</v>
      </c>
      <c r="F74" s="17">
        <v>50</v>
      </c>
      <c r="G74" s="17">
        <v>492</v>
      </c>
      <c r="H74" s="17">
        <v>0.46</v>
      </c>
    </row>
    <row r="75" spans="2:8" x14ac:dyDescent="0.25">
      <c r="B75" s="12" t="s">
        <v>2046</v>
      </c>
      <c r="C75" s="27">
        <v>7.92</v>
      </c>
      <c r="D75" s="12" t="s">
        <v>508</v>
      </c>
      <c r="E75" s="12" t="s">
        <v>1394</v>
      </c>
      <c r="F75" s="17">
        <v>50</v>
      </c>
      <c r="G75" s="17">
        <v>483.06</v>
      </c>
      <c r="H75" s="17">
        <v>0.45</v>
      </c>
    </row>
    <row r="76" spans="2:8" x14ac:dyDescent="0.25">
      <c r="B76" s="12" t="s">
        <v>3424</v>
      </c>
      <c r="C76" s="27">
        <v>8.09</v>
      </c>
      <c r="D76" s="12" t="s">
        <v>3423</v>
      </c>
      <c r="E76" s="12" t="s">
        <v>3422</v>
      </c>
      <c r="F76" s="17">
        <v>40</v>
      </c>
      <c r="G76" s="17">
        <v>399.6</v>
      </c>
      <c r="H76" s="17">
        <v>0.37</v>
      </c>
    </row>
    <row r="77" spans="2:8" x14ac:dyDescent="0.25">
      <c r="B77" s="12" t="s">
        <v>1663</v>
      </c>
      <c r="C77" s="27">
        <v>7.79</v>
      </c>
      <c r="D77" s="12" t="s">
        <v>508</v>
      </c>
      <c r="E77" s="12" t="s">
        <v>516</v>
      </c>
      <c r="F77" s="17">
        <v>40</v>
      </c>
      <c r="G77" s="17">
        <v>337.51</v>
      </c>
      <c r="H77" s="17">
        <v>0.32</v>
      </c>
    </row>
    <row r="78" spans="2:8" x14ac:dyDescent="0.25">
      <c r="B78" s="12" t="s">
        <v>3421</v>
      </c>
      <c r="C78" s="27">
        <v>7.48</v>
      </c>
      <c r="D78" s="12" t="s">
        <v>508</v>
      </c>
      <c r="E78" s="12" t="s">
        <v>3420</v>
      </c>
      <c r="F78" s="17">
        <v>30</v>
      </c>
      <c r="G78" s="17">
        <v>312.33</v>
      </c>
      <c r="H78" s="17">
        <v>0.28999999999999998</v>
      </c>
    </row>
    <row r="79" spans="2:8" x14ac:dyDescent="0.25">
      <c r="B79" s="12" t="s">
        <v>510</v>
      </c>
      <c r="C79" s="27">
        <v>7.94</v>
      </c>
      <c r="D79" s="12" t="s">
        <v>508</v>
      </c>
      <c r="E79" s="12" t="s">
        <v>511</v>
      </c>
      <c r="F79" s="17">
        <v>30</v>
      </c>
      <c r="G79" s="17">
        <v>297.68</v>
      </c>
      <c r="H79" s="17">
        <v>0.28000000000000003</v>
      </c>
    </row>
    <row r="80" spans="2:8" x14ac:dyDescent="0.25">
      <c r="B80" s="12" t="s">
        <v>1661</v>
      </c>
      <c r="C80" s="27">
        <v>7.79</v>
      </c>
      <c r="D80" s="12" t="s">
        <v>508</v>
      </c>
      <c r="E80" s="12" t="s">
        <v>514</v>
      </c>
      <c r="F80" s="17">
        <v>30</v>
      </c>
      <c r="G80" s="17">
        <v>256.69</v>
      </c>
      <c r="H80" s="17">
        <v>0.24</v>
      </c>
    </row>
    <row r="81" spans="2:8" x14ac:dyDescent="0.25">
      <c r="B81" s="12" t="s">
        <v>3419</v>
      </c>
      <c r="C81" s="27">
        <v>7.84</v>
      </c>
      <c r="D81" s="12" t="s">
        <v>508</v>
      </c>
      <c r="E81" s="12" t="s">
        <v>3418</v>
      </c>
      <c r="F81" s="17">
        <v>12</v>
      </c>
      <c r="G81" s="17">
        <v>120.61</v>
      </c>
      <c r="H81" s="17">
        <v>0.11</v>
      </c>
    </row>
    <row r="82" spans="2:8" x14ac:dyDescent="0.25">
      <c r="B82" s="12" t="s">
        <v>3417</v>
      </c>
      <c r="C82" s="27">
        <v>7.48</v>
      </c>
      <c r="D82" s="12" t="s">
        <v>508</v>
      </c>
      <c r="E82" s="12" t="s">
        <v>3416</v>
      </c>
      <c r="F82" s="17">
        <v>10</v>
      </c>
      <c r="G82" s="17">
        <v>103.37</v>
      </c>
      <c r="H82" s="17">
        <v>0.1</v>
      </c>
    </row>
    <row r="83" spans="2:8" x14ac:dyDescent="0.25">
      <c r="B83" s="12" t="s">
        <v>1983</v>
      </c>
      <c r="C83" s="27">
        <v>7.43</v>
      </c>
      <c r="D83" s="12" t="s">
        <v>508</v>
      </c>
      <c r="E83" s="12" t="s">
        <v>1215</v>
      </c>
      <c r="F83" s="17">
        <v>10</v>
      </c>
      <c r="G83" s="17">
        <v>100.29</v>
      </c>
      <c r="H83" s="17">
        <v>0.09</v>
      </c>
    </row>
    <row r="84" spans="2:8" x14ac:dyDescent="0.25">
      <c r="B84" s="12" t="s">
        <v>1959</v>
      </c>
      <c r="C84" s="27">
        <v>7.84</v>
      </c>
      <c r="D84" s="12" t="s">
        <v>508</v>
      </c>
      <c r="E84" s="12" t="s">
        <v>1118</v>
      </c>
      <c r="F84" s="17">
        <v>10</v>
      </c>
      <c r="G84" s="17">
        <v>98.13</v>
      </c>
      <c r="H84" s="17">
        <v>0.09</v>
      </c>
    </row>
    <row r="85" spans="2:8" x14ac:dyDescent="0.25">
      <c r="B85" s="12" t="s">
        <v>1967</v>
      </c>
      <c r="C85" s="27">
        <v>7.47</v>
      </c>
      <c r="D85" s="12" t="s">
        <v>508</v>
      </c>
      <c r="E85" s="12" t="s">
        <v>1132</v>
      </c>
      <c r="F85" s="17">
        <v>10</v>
      </c>
      <c r="G85" s="17">
        <v>97.04</v>
      </c>
      <c r="H85" s="17">
        <v>0.09</v>
      </c>
    </row>
    <row r="86" spans="2:8" x14ac:dyDescent="0.25">
      <c r="B86" s="11" t="s">
        <v>525</v>
      </c>
      <c r="C86" s="62"/>
      <c r="D86" s="11"/>
      <c r="E86" s="11"/>
      <c r="F86" s="60"/>
      <c r="G86" s="60">
        <f>SUM(G46:G85)</f>
        <v>76862.19</v>
      </c>
      <c r="H86" s="60">
        <f>SUM(H46:H85)</f>
        <v>71.919999999999987</v>
      </c>
    </row>
    <row r="87" spans="2:8" x14ac:dyDescent="0.25">
      <c r="B87" s="11" t="s">
        <v>2511</v>
      </c>
    </row>
    <row r="88" spans="2:8" x14ac:dyDescent="0.25">
      <c r="B88" s="12" t="s">
        <v>2510</v>
      </c>
      <c r="C88" s="27" t="s">
        <v>143</v>
      </c>
      <c r="E88" s="12" t="s">
        <v>2509</v>
      </c>
      <c r="F88" s="17">
        <v>1776.7439999999999</v>
      </c>
      <c r="G88" s="17">
        <v>182.13</v>
      </c>
      <c r="H88" s="17">
        <v>0.17</v>
      </c>
    </row>
    <row r="89" spans="2:8" x14ac:dyDescent="0.25">
      <c r="B89" s="11" t="s">
        <v>2508</v>
      </c>
      <c r="C89" s="62"/>
      <c r="D89" s="11"/>
      <c r="E89" s="11"/>
      <c r="F89" s="60"/>
      <c r="G89" s="60">
        <f>SUM(G87:G88)</f>
        <v>182.13</v>
      </c>
      <c r="H89" s="60">
        <f>SUM(H87:H88)</f>
        <v>0.17</v>
      </c>
    </row>
    <row r="90" spans="2:8" x14ac:dyDescent="0.25">
      <c r="B90" s="11" t="s">
        <v>526</v>
      </c>
      <c r="C90" s="62"/>
      <c r="D90" s="11"/>
      <c r="E90" s="11"/>
      <c r="F90" s="60"/>
      <c r="G90" s="60">
        <v>501.14</v>
      </c>
      <c r="H90" s="60">
        <v>0.47</v>
      </c>
    </row>
    <row r="91" spans="2:8" x14ac:dyDescent="0.25">
      <c r="B91" s="11" t="s">
        <v>157</v>
      </c>
      <c r="C91" s="62"/>
      <c r="D91" s="11"/>
      <c r="E91" s="11"/>
      <c r="F91" s="60"/>
      <c r="G91" s="60">
        <v>103602.75</v>
      </c>
      <c r="H91" s="60">
        <v>96.91</v>
      </c>
    </row>
    <row r="92" spans="2:8" x14ac:dyDescent="0.25">
      <c r="B92" s="11" t="s">
        <v>231</v>
      </c>
      <c r="C92" s="62"/>
      <c r="D92" s="11"/>
      <c r="E92" s="11"/>
      <c r="F92" s="60"/>
      <c r="G92" s="60">
        <v>3245.6483794600058</v>
      </c>
      <c r="H92" s="60">
        <v>3.0900000000000034</v>
      </c>
    </row>
    <row r="93" spans="2:8" x14ac:dyDescent="0.25">
      <c r="B93" s="11" t="s">
        <v>159</v>
      </c>
      <c r="C93" s="62"/>
      <c r="D93" s="11"/>
      <c r="E93" s="11"/>
      <c r="F93" s="60"/>
      <c r="G93" s="60">
        <v>106848.39837946001</v>
      </c>
      <c r="H93" s="60">
        <v>100</v>
      </c>
    </row>
    <row r="94" spans="2:8" x14ac:dyDescent="0.25">
      <c r="B94" s="12" t="s">
        <v>160</v>
      </c>
    </row>
    <row r="95" spans="2:8" x14ac:dyDescent="0.25">
      <c r="B95" s="12" t="s">
        <v>161</v>
      </c>
    </row>
    <row r="96" spans="2:8" x14ac:dyDescent="0.25">
      <c r="B96" s="12" t="s">
        <v>162</v>
      </c>
      <c r="C96" s="27" t="s">
        <v>2507</v>
      </c>
    </row>
    <row r="97" spans="2:3" x14ac:dyDescent="0.25">
      <c r="B97" s="11"/>
    </row>
    <row r="98" spans="2:3" ht="30" x14ac:dyDescent="0.25">
      <c r="B98" s="72" t="s">
        <v>164</v>
      </c>
      <c r="C98" s="27" t="s">
        <v>165</v>
      </c>
    </row>
    <row r="99" spans="2:3" x14ac:dyDescent="0.25">
      <c r="B99" s="11"/>
    </row>
    <row r="100" spans="2:3" x14ac:dyDescent="0.25">
      <c r="B100" s="11" t="s">
        <v>166</v>
      </c>
      <c r="C100" s="27" t="s">
        <v>165</v>
      </c>
    </row>
    <row r="101" spans="2:3" x14ac:dyDescent="0.25">
      <c r="B101" s="11" t="s">
        <v>168</v>
      </c>
      <c r="C101" s="27" t="s">
        <v>169</v>
      </c>
    </row>
    <row r="102" spans="2:3" x14ac:dyDescent="0.25">
      <c r="B102" s="11" t="s">
        <v>3415</v>
      </c>
      <c r="C102" s="62"/>
    </row>
    <row r="103" spans="2:3" x14ac:dyDescent="0.25">
      <c r="B103" s="11" t="s">
        <v>3414</v>
      </c>
      <c r="C103" s="62"/>
    </row>
    <row r="104" spans="2:3" x14ac:dyDescent="0.25">
      <c r="B104" s="11" t="s">
        <v>3413</v>
      </c>
      <c r="C104" s="62"/>
    </row>
    <row r="105" spans="2:3" x14ac:dyDescent="0.25">
      <c r="B105" s="11" t="s">
        <v>3412</v>
      </c>
      <c r="C105" s="62"/>
    </row>
    <row r="106" spans="2:3" x14ac:dyDescent="0.25">
      <c r="B106" s="11" t="s">
        <v>3411</v>
      </c>
      <c r="C106" s="62"/>
    </row>
    <row r="107" spans="2:3" x14ac:dyDescent="0.25">
      <c r="B107" s="11" t="s">
        <v>3410</v>
      </c>
      <c r="C107" s="62"/>
    </row>
    <row r="108" spans="2:3" x14ac:dyDescent="0.25">
      <c r="B108" s="11" t="s">
        <v>3409</v>
      </c>
      <c r="C108" s="62"/>
    </row>
    <row r="109" spans="2:3" x14ac:dyDescent="0.25">
      <c r="B109" s="11" t="s">
        <v>3408</v>
      </c>
      <c r="C109" s="62"/>
    </row>
    <row r="110" spans="2:3" x14ac:dyDescent="0.25">
      <c r="B110" s="11" t="s">
        <v>3407</v>
      </c>
      <c r="C110" s="62"/>
    </row>
    <row r="111" spans="2:3" x14ac:dyDescent="0.25">
      <c r="B111" s="11" t="s">
        <v>3406</v>
      </c>
      <c r="C111" s="62"/>
    </row>
    <row r="112" spans="2:3" x14ac:dyDescent="0.25">
      <c r="B112" s="11" t="s">
        <v>3405</v>
      </c>
      <c r="C112" s="62"/>
    </row>
    <row r="113" spans="2:3" x14ac:dyDescent="0.25">
      <c r="B113" s="11" t="s">
        <v>3404</v>
      </c>
      <c r="C113" s="62"/>
    </row>
    <row r="114" spans="2:3" x14ac:dyDescent="0.25">
      <c r="B114" s="11" t="s">
        <v>3403</v>
      </c>
      <c r="C114" s="62"/>
    </row>
    <row r="115" spans="2:3" x14ac:dyDescent="0.25">
      <c r="B115" s="11" t="s">
        <v>3402</v>
      </c>
      <c r="C115" s="62"/>
    </row>
    <row r="116" spans="2:3" x14ac:dyDescent="0.25">
      <c r="B116" s="11" t="s">
        <v>3401</v>
      </c>
      <c r="C116" s="62"/>
    </row>
    <row r="117" spans="2:3" x14ac:dyDescent="0.25">
      <c r="B117" s="11" t="s">
        <v>3400</v>
      </c>
      <c r="C117" s="62"/>
    </row>
    <row r="118" spans="2:3" x14ac:dyDescent="0.25">
      <c r="B118" s="11" t="s">
        <v>3399</v>
      </c>
      <c r="C118" s="62"/>
    </row>
    <row r="119" spans="2:3" x14ac:dyDescent="0.25">
      <c r="B119" s="12" t="s">
        <v>174</v>
      </c>
    </row>
    <row r="121" spans="2:3" x14ac:dyDescent="0.25">
      <c r="B121" s="156"/>
      <c r="C121" s="2" t="s">
        <v>2496</v>
      </c>
    </row>
    <row r="122" spans="2:3" x14ac:dyDescent="0.25">
      <c r="B122" s="156" t="s">
        <v>2495</v>
      </c>
      <c r="C122" s="3" t="s">
        <v>8</v>
      </c>
    </row>
    <row r="123" spans="2:3" x14ac:dyDescent="0.25">
      <c r="B123" s="156" t="s">
        <v>2494</v>
      </c>
      <c r="C123" s="2"/>
    </row>
    <row r="124" spans="2:3" x14ac:dyDescent="0.25">
      <c r="B124" s="156"/>
      <c r="C124" s="2"/>
    </row>
    <row r="125" spans="2:3" x14ac:dyDescent="0.25">
      <c r="B125" s="156" t="s">
        <v>2493</v>
      </c>
      <c r="C125" s="70">
        <v>7.8100000000000003E-2</v>
      </c>
    </row>
    <row r="126" spans="2:3" x14ac:dyDescent="0.25">
      <c r="B126" s="156"/>
      <c r="C126" s="2"/>
    </row>
    <row r="127" spans="2:3" x14ac:dyDescent="0.25">
      <c r="B127" s="156" t="s">
        <v>2492</v>
      </c>
      <c r="C127" s="2" t="s">
        <v>3398</v>
      </c>
    </row>
    <row r="128" spans="2:3" x14ac:dyDescent="0.25">
      <c r="B128" s="156" t="s">
        <v>2491</v>
      </c>
      <c r="C128" s="2" t="s">
        <v>3397</v>
      </c>
    </row>
    <row r="129" spans="2:8" x14ac:dyDescent="0.25">
      <c r="B129" s="156"/>
      <c r="C129" s="2"/>
    </row>
    <row r="130" spans="2:8" x14ac:dyDescent="0.25">
      <c r="B130" s="156" t="s">
        <v>2489</v>
      </c>
      <c r="C130" s="2" t="s">
        <v>163</v>
      </c>
    </row>
    <row r="131" spans="2:8" x14ac:dyDescent="0.25">
      <c r="B131" s="187" t="s">
        <v>2488</v>
      </c>
      <c r="C131" s="187"/>
    </row>
    <row r="132" spans="2:8" x14ac:dyDescent="0.25">
      <c r="C132" s="12"/>
    </row>
    <row r="133" spans="2:8" s="86" customFormat="1" x14ac:dyDescent="0.25">
      <c r="B133" s="186" t="s">
        <v>3396</v>
      </c>
      <c r="C133" s="186"/>
      <c r="D133" s="186"/>
      <c r="E133" s="186"/>
      <c r="F133" s="87"/>
      <c r="G133" s="87"/>
      <c r="H133" s="87"/>
    </row>
    <row r="134" spans="2:8" s="86" customFormat="1" x14ac:dyDescent="0.25">
      <c r="F134" s="87"/>
      <c r="G134" s="87"/>
      <c r="H134" s="87"/>
    </row>
    <row r="135" spans="2:8" s="86" customFormat="1" x14ac:dyDescent="0.25">
      <c r="B135" s="192" t="s">
        <v>2668</v>
      </c>
      <c r="C135" s="192"/>
      <c r="D135" s="192"/>
      <c r="E135" s="192"/>
      <c r="F135" s="192"/>
      <c r="G135" s="87"/>
      <c r="H135" s="87"/>
    </row>
    <row r="136" spans="2:8" x14ac:dyDescent="0.25">
      <c r="C136" s="12"/>
    </row>
    <row r="138" spans="2:8" x14ac:dyDescent="0.25">
      <c r="B138" s="156" t="s">
        <v>175</v>
      </c>
      <c r="C138" s="2"/>
      <c r="D138" s="156"/>
    </row>
    <row r="139" spans="2:8" ht="30" x14ac:dyDescent="0.25">
      <c r="B139" s="4" t="s">
        <v>176</v>
      </c>
      <c r="C139" s="3" t="s">
        <v>177</v>
      </c>
      <c r="D139" s="4" t="s">
        <v>178</v>
      </c>
    </row>
    <row r="140" spans="2:8" x14ac:dyDescent="0.25">
      <c r="B140" s="156" t="s">
        <v>165</v>
      </c>
      <c r="C140" s="2" t="s">
        <v>165</v>
      </c>
      <c r="D140" s="156" t="s">
        <v>165</v>
      </c>
    </row>
    <row r="142" spans="2:8" x14ac:dyDescent="0.25">
      <c r="B142" s="6" t="s">
        <v>179</v>
      </c>
      <c r="C142" s="14">
        <v>45443</v>
      </c>
      <c r="D142" s="156"/>
      <c r="E142" s="63"/>
      <c r="F142" s="69"/>
    </row>
    <row r="143" spans="2:8" x14ac:dyDescent="0.25">
      <c r="B143" s="6" t="s">
        <v>180</v>
      </c>
      <c r="C143" s="7" t="s">
        <v>181</v>
      </c>
      <c r="D143" s="6" t="s">
        <v>182</v>
      </c>
      <c r="E143" s="64" t="s">
        <v>183</v>
      </c>
      <c r="F143" s="61" t="s">
        <v>184</v>
      </c>
      <c r="G143" s="60"/>
    </row>
    <row r="144" spans="2:8" x14ac:dyDescent="0.25">
      <c r="B144" s="67" t="s">
        <v>165</v>
      </c>
      <c r="C144" s="68" t="s">
        <v>165</v>
      </c>
      <c r="D144" s="67" t="s">
        <v>165</v>
      </c>
      <c r="E144" s="66" t="s">
        <v>165</v>
      </c>
      <c r="F144" s="65" t="s">
        <v>165</v>
      </c>
    </row>
    <row r="147" spans="2:4" x14ac:dyDescent="0.25">
      <c r="B147" s="11" t="s">
        <v>185</v>
      </c>
    </row>
    <row r="148" spans="2:4" x14ac:dyDescent="0.25">
      <c r="B148" s="11"/>
    </row>
    <row r="149" spans="2:4" x14ac:dyDescent="0.25">
      <c r="B149" s="11" t="s">
        <v>186</v>
      </c>
    </row>
    <row r="150" spans="2:4" x14ac:dyDescent="0.25">
      <c r="B150" s="6" t="s">
        <v>187</v>
      </c>
      <c r="C150" s="7" t="s">
        <v>188</v>
      </c>
      <c r="D150" s="11"/>
    </row>
    <row r="151" spans="2:4" x14ac:dyDescent="0.25">
      <c r="B151" s="156" t="s">
        <v>165</v>
      </c>
      <c r="C151" s="2" t="s">
        <v>165</v>
      </c>
    </row>
    <row r="153" spans="2:4" x14ac:dyDescent="0.25">
      <c r="B153" s="6" t="s">
        <v>189</v>
      </c>
      <c r="C153" s="7" t="s">
        <v>188</v>
      </c>
    </row>
    <row r="154" spans="2:4" x14ac:dyDescent="0.25">
      <c r="B154" s="156" t="s">
        <v>165</v>
      </c>
      <c r="C154" s="2" t="s">
        <v>165</v>
      </c>
    </row>
    <row r="156" spans="2:4" x14ac:dyDescent="0.25">
      <c r="B156" s="6" t="s">
        <v>165</v>
      </c>
      <c r="C156" s="7" t="s">
        <v>165</v>
      </c>
    </row>
    <row r="157" spans="2:4" x14ac:dyDescent="0.25">
      <c r="B157" s="156" t="s">
        <v>165</v>
      </c>
      <c r="C157" s="2" t="s">
        <v>165</v>
      </c>
    </row>
    <row r="159" spans="2:4" x14ac:dyDescent="0.25">
      <c r="B159" s="64" t="s">
        <v>190</v>
      </c>
      <c r="C159" s="7" t="s">
        <v>191</v>
      </c>
    </row>
    <row r="160" spans="2:4" x14ac:dyDescent="0.25">
      <c r="B160" s="63" t="s">
        <v>165</v>
      </c>
      <c r="C160" s="2" t="s">
        <v>165</v>
      </c>
    </row>
    <row r="162" spans="2:7" x14ac:dyDescent="0.25">
      <c r="B162" s="6" t="s">
        <v>192</v>
      </c>
      <c r="C162" s="7" t="s">
        <v>165</v>
      </c>
    </row>
    <row r="164" spans="2:7" x14ac:dyDescent="0.25">
      <c r="B164" s="6" t="s">
        <v>193</v>
      </c>
      <c r="C164" s="14">
        <v>45443</v>
      </c>
      <c r="D164" s="156"/>
      <c r="E164" s="63"/>
      <c r="F164" s="69"/>
    </row>
    <row r="165" spans="2:7" x14ac:dyDescent="0.25">
      <c r="B165" s="6" t="s">
        <v>180</v>
      </c>
      <c r="C165" s="7" t="s">
        <v>181</v>
      </c>
      <c r="D165" s="6" t="s">
        <v>182</v>
      </c>
      <c r="E165" s="64" t="s">
        <v>183</v>
      </c>
      <c r="F165" s="61" t="s">
        <v>184</v>
      </c>
      <c r="G165" s="60"/>
    </row>
    <row r="166" spans="2:7" x14ac:dyDescent="0.25">
      <c r="B166" s="67" t="s">
        <v>165</v>
      </c>
      <c r="C166" s="68" t="s">
        <v>165</v>
      </c>
      <c r="D166" s="67" t="s">
        <v>165</v>
      </c>
      <c r="E166" s="66" t="s">
        <v>165</v>
      </c>
      <c r="F166" s="65" t="s">
        <v>165</v>
      </c>
    </row>
    <row r="167" spans="2:7" x14ac:dyDescent="0.25">
      <c r="B167" s="11" t="s">
        <v>185</v>
      </c>
    </row>
    <row r="168" spans="2:7" x14ac:dyDescent="0.25">
      <c r="B168" s="11"/>
    </row>
    <row r="169" spans="2:7" x14ac:dyDescent="0.25">
      <c r="B169" s="11" t="s">
        <v>186</v>
      </c>
    </row>
    <row r="170" spans="2:7" x14ac:dyDescent="0.25">
      <c r="B170" s="6" t="s">
        <v>187</v>
      </c>
      <c r="C170" s="7" t="s">
        <v>188</v>
      </c>
      <c r="D170" s="11"/>
    </row>
    <row r="171" spans="2:7" x14ac:dyDescent="0.25">
      <c r="B171" s="156" t="s">
        <v>165</v>
      </c>
      <c r="C171" s="2" t="s">
        <v>165</v>
      </c>
    </row>
    <row r="173" spans="2:7" x14ac:dyDescent="0.25">
      <c r="B173" s="6" t="s">
        <v>189</v>
      </c>
      <c r="C173" s="7" t="s">
        <v>188</v>
      </c>
    </row>
    <row r="174" spans="2:7" x14ac:dyDescent="0.25">
      <c r="B174" s="156" t="s">
        <v>165</v>
      </c>
      <c r="C174" s="2" t="s">
        <v>165</v>
      </c>
    </row>
    <row r="176" spans="2:7" x14ac:dyDescent="0.25">
      <c r="B176" s="6" t="s">
        <v>165</v>
      </c>
      <c r="C176" s="7" t="s">
        <v>165</v>
      </c>
    </row>
    <row r="177" spans="2:80" x14ac:dyDescent="0.25">
      <c r="B177" s="156" t="s">
        <v>165</v>
      </c>
      <c r="C177" s="2" t="s">
        <v>165</v>
      </c>
    </row>
    <row r="179" spans="2:80" x14ac:dyDescent="0.25">
      <c r="B179" s="64" t="s">
        <v>190</v>
      </c>
      <c r="C179" s="7" t="s">
        <v>191</v>
      </c>
    </row>
    <row r="180" spans="2:80" x14ac:dyDescent="0.25">
      <c r="B180" s="63" t="s">
        <v>165</v>
      </c>
      <c r="C180" s="2" t="s">
        <v>165</v>
      </c>
    </row>
    <row r="182" spans="2:80" x14ac:dyDescent="0.25">
      <c r="B182" s="6" t="s">
        <v>192</v>
      </c>
      <c r="C182" s="7" t="s">
        <v>165</v>
      </c>
    </row>
    <row r="185" spans="2:80" x14ac:dyDescent="0.25">
      <c r="B185" s="11" t="s">
        <v>194</v>
      </c>
    </row>
    <row r="187" spans="2:80" x14ac:dyDescent="0.25">
      <c r="B187" s="6" t="s">
        <v>180</v>
      </c>
      <c r="C187" s="7" t="s">
        <v>195</v>
      </c>
      <c r="D187" s="6" t="s">
        <v>196</v>
      </c>
      <c r="E187" s="6" t="s">
        <v>197</v>
      </c>
      <c r="F187" s="60"/>
    </row>
    <row r="188" spans="2:80" x14ac:dyDescent="0.25">
      <c r="B188" s="156" t="s">
        <v>165</v>
      </c>
      <c r="C188" s="2" t="s">
        <v>165</v>
      </c>
      <c r="D188" s="156" t="s">
        <v>165</v>
      </c>
      <c r="E188" s="156" t="s">
        <v>165</v>
      </c>
    </row>
    <row r="191" spans="2:80" x14ac:dyDescent="0.25">
      <c r="B191" s="11" t="s">
        <v>198</v>
      </c>
      <c r="C191" s="62" t="s">
        <v>165</v>
      </c>
      <c r="D191" s="11"/>
      <c r="E191" s="11"/>
      <c r="F191" s="60"/>
      <c r="G191" s="60"/>
      <c r="H191" s="60"/>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row>
    <row r="193" spans="2:7" x14ac:dyDescent="0.25">
      <c r="B193" s="11" t="s">
        <v>199</v>
      </c>
    </row>
    <row r="195" spans="2:7" x14ac:dyDescent="0.25">
      <c r="B195" s="6" t="s">
        <v>200</v>
      </c>
      <c r="C195" s="7" t="s">
        <v>188</v>
      </c>
      <c r="D195" s="11"/>
    </row>
    <row r="196" spans="2:7" x14ac:dyDescent="0.25">
      <c r="B196" s="156" t="s">
        <v>165</v>
      </c>
      <c r="C196" s="2" t="s">
        <v>165</v>
      </c>
    </row>
    <row r="199" spans="2:7" x14ac:dyDescent="0.25">
      <c r="B199" s="6" t="s">
        <v>201</v>
      </c>
      <c r="C199" s="7" t="s">
        <v>202</v>
      </c>
      <c r="D199" s="11"/>
    </row>
    <row r="200" spans="2:7" x14ac:dyDescent="0.25">
      <c r="B200" s="156" t="s">
        <v>165</v>
      </c>
      <c r="C200" s="2" t="s">
        <v>165</v>
      </c>
    </row>
    <row r="203" spans="2:7" x14ac:dyDescent="0.25">
      <c r="B203" s="11" t="s">
        <v>203</v>
      </c>
    </row>
    <row r="206" spans="2:7" x14ac:dyDescent="0.25">
      <c r="B206" s="11" t="s">
        <v>204</v>
      </c>
    </row>
    <row r="208" spans="2:7" x14ac:dyDescent="0.25">
      <c r="B208" s="6" t="s">
        <v>180</v>
      </c>
      <c r="C208" s="7" t="s">
        <v>205</v>
      </c>
      <c r="D208" s="6" t="s">
        <v>195</v>
      </c>
      <c r="E208" s="6" t="s">
        <v>196</v>
      </c>
      <c r="F208" s="61" t="s">
        <v>197</v>
      </c>
      <c r="G208" s="60"/>
    </row>
    <row r="209" spans="2:80" x14ac:dyDescent="0.25">
      <c r="B209" s="156" t="s">
        <v>165</v>
      </c>
      <c r="C209" s="2" t="s">
        <v>165</v>
      </c>
      <c r="D209" s="156" t="s">
        <v>165</v>
      </c>
      <c r="E209" s="156" t="s">
        <v>165</v>
      </c>
      <c r="F209" s="59" t="s">
        <v>165</v>
      </c>
    </row>
    <row r="212" spans="2:80" x14ac:dyDescent="0.25">
      <c r="B212" s="11" t="s">
        <v>198</v>
      </c>
      <c r="C212" s="62" t="s">
        <v>165</v>
      </c>
      <c r="D212" s="11"/>
      <c r="E212" s="11"/>
      <c r="F212" s="60"/>
      <c r="G212" s="60"/>
      <c r="H212" s="60"/>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row>
    <row r="214" spans="2:80" x14ac:dyDescent="0.25">
      <c r="B214" s="11" t="s">
        <v>199</v>
      </c>
    </row>
    <row r="216" spans="2:80" x14ac:dyDescent="0.25">
      <c r="B216" s="6" t="s">
        <v>200</v>
      </c>
      <c r="C216" s="7" t="s">
        <v>188</v>
      </c>
      <c r="D216" s="11"/>
    </row>
    <row r="217" spans="2:80" x14ac:dyDescent="0.25">
      <c r="B217" s="156" t="s">
        <v>165</v>
      </c>
      <c r="C217" s="2" t="s">
        <v>165</v>
      </c>
    </row>
    <row r="220" spans="2:80" x14ac:dyDescent="0.25">
      <c r="B220" s="6" t="s">
        <v>201</v>
      </c>
      <c r="C220" s="7" t="s">
        <v>202</v>
      </c>
      <c r="D220" s="11"/>
    </row>
    <row r="221" spans="2:80" x14ac:dyDescent="0.25">
      <c r="B221" s="156" t="s">
        <v>165</v>
      </c>
      <c r="C221" s="2" t="s">
        <v>165</v>
      </c>
    </row>
    <row r="224" spans="2:80" x14ac:dyDescent="0.25">
      <c r="B224" s="11" t="s">
        <v>203</v>
      </c>
    </row>
    <row r="227" spans="1:8" x14ac:dyDescent="0.25">
      <c r="B227" s="11" t="s">
        <v>206</v>
      </c>
    </row>
    <row r="228" spans="1:8" x14ac:dyDescent="0.25">
      <c r="B228" s="6" t="s">
        <v>180</v>
      </c>
      <c r="C228" s="7" t="s">
        <v>207</v>
      </c>
      <c r="D228" s="6" t="s">
        <v>208</v>
      </c>
      <c r="E228" s="6" t="s">
        <v>209</v>
      </c>
      <c r="F228" s="61" t="s">
        <v>210</v>
      </c>
      <c r="G228" s="60"/>
    </row>
    <row r="229" spans="1:8" x14ac:dyDescent="0.25">
      <c r="B229" s="156" t="s">
        <v>165</v>
      </c>
      <c r="C229" s="2" t="s">
        <v>165</v>
      </c>
      <c r="D229" s="156" t="s">
        <v>165</v>
      </c>
      <c r="E229" s="156" t="s">
        <v>165</v>
      </c>
      <c r="F229" s="59" t="s">
        <v>165</v>
      </c>
    </row>
    <row r="230" spans="1:8" x14ac:dyDescent="0.25">
      <c r="B230" s="12" t="s">
        <v>211</v>
      </c>
    </row>
    <row r="232" spans="1:8" s="86" customFormat="1" x14ac:dyDescent="0.25">
      <c r="A232" s="79" t="s">
        <v>0</v>
      </c>
      <c r="B232" s="193" t="s">
        <v>3395</v>
      </c>
      <c r="C232" s="193"/>
      <c r="D232" s="193"/>
      <c r="E232" s="193"/>
      <c r="F232" s="87"/>
      <c r="G232" s="87"/>
      <c r="H232" s="87"/>
    </row>
    <row r="233" spans="1:8" s="86" customFormat="1" x14ac:dyDescent="0.25">
      <c r="C233" s="104"/>
      <c r="F233" s="87"/>
      <c r="G233" s="87"/>
      <c r="H233" s="87"/>
    </row>
    <row r="234" spans="1:8" s="86" customFormat="1" x14ac:dyDescent="0.25">
      <c r="C234" s="104"/>
      <c r="F234" s="87"/>
      <c r="G234" s="87"/>
      <c r="H234" s="87"/>
    </row>
    <row r="235" spans="1:8" s="86" customFormat="1" x14ac:dyDescent="0.25">
      <c r="C235" s="104"/>
      <c r="F235" s="87"/>
      <c r="G235" s="87"/>
      <c r="H235" s="87"/>
    </row>
    <row r="236" spans="1:8" s="86" customFormat="1" x14ac:dyDescent="0.25">
      <c r="B236" s="86" t="s">
        <v>3394</v>
      </c>
      <c r="C236" s="104"/>
      <c r="F236" s="87"/>
      <c r="G236" s="87"/>
      <c r="H236" s="87"/>
    </row>
    <row r="237" spans="1:8" s="86" customFormat="1" x14ac:dyDescent="0.25">
      <c r="C237" s="104"/>
      <c r="F237" s="87"/>
      <c r="G237" s="87"/>
      <c r="H237" s="87"/>
    </row>
    <row r="238" spans="1:8" s="86" customFormat="1" x14ac:dyDescent="0.25">
      <c r="B238" s="102" t="s">
        <v>137</v>
      </c>
      <c r="C238" s="103" t="s">
        <v>138</v>
      </c>
      <c r="D238" s="102" t="s">
        <v>217</v>
      </c>
      <c r="E238" s="102" t="s">
        <v>140</v>
      </c>
      <c r="F238" s="101" t="s">
        <v>149</v>
      </c>
      <c r="G238" s="101" t="s">
        <v>150</v>
      </c>
      <c r="H238" s="101" t="s">
        <v>151</v>
      </c>
    </row>
    <row r="239" spans="1:8" s="86" customFormat="1" x14ac:dyDescent="0.25">
      <c r="B239" s="95"/>
      <c r="C239" s="100"/>
      <c r="D239" s="95"/>
      <c r="E239" s="95"/>
      <c r="F239" s="99"/>
      <c r="G239" s="99"/>
      <c r="H239" s="99"/>
    </row>
    <row r="240" spans="1:8" s="86" customFormat="1" x14ac:dyDescent="0.25">
      <c r="B240" s="71" t="s">
        <v>2788</v>
      </c>
      <c r="C240" s="100"/>
      <c r="D240" s="95"/>
      <c r="E240" s="95"/>
      <c r="F240" s="99"/>
      <c r="G240" s="99"/>
      <c r="H240" s="99"/>
    </row>
    <row r="241" spans="1:256" s="86" customFormat="1" x14ac:dyDescent="0.25">
      <c r="B241" s="95"/>
      <c r="C241" s="100"/>
      <c r="D241" s="95"/>
      <c r="E241" s="95"/>
      <c r="F241" s="99"/>
      <c r="G241" s="99"/>
      <c r="H241" s="99"/>
    </row>
    <row r="242" spans="1:256" s="86" customFormat="1" x14ac:dyDescent="0.25">
      <c r="A242" s="88"/>
      <c r="B242" s="95" t="s">
        <v>2787</v>
      </c>
      <c r="C242" s="98"/>
      <c r="D242" s="88"/>
      <c r="E242" s="88"/>
      <c r="F242" s="89"/>
      <c r="G242" s="89"/>
      <c r="H242" s="89"/>
      <c r="I242" s="88"/>
      <c r="J242" s="88"/>
      <c r="K242" s="88"/>
      <c r="L242" s="88"/>
      <c r="M242" s="88"/>
      <c r="N242" s="88"/>
      <c r="O242" s="88"/>
      <c r="P242" s="88"/>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8"/>
      <c r="BZ242" s="88"/>
      <c r="CA242" s="88"/>
      <c r="CB242" s="88"/>
      <c r="CC242" s="88"/>
      <c r="CD242" s="88"/>
      <c r="CE242" s="88"/>
      <c r="CF242" s="88"/>
      <c r="CG242" s="88"/>
      <c r="CH242" s="88"/>
      <c r="CI242" s="88"/>
      <c r="CJ242" s="88"/>
      <c r="CK242" s="88"/>
      <c r="CL242" s="88"/>
      <c r="CM242" s="88"/>
      <c r="CN242" s="88"/>
      <c r="CO242" s="88"/>
      <c r="CP242" s="88"/>
      <c r="CQ242" s="88"/>
      <c r="CR242" s="88"/>
      <c r="CS242" s="88"/>
      <c r="CT242" s="88"/>
      <c r="CU242" s="88"/>
      <c r="CV242" s="88"/>
      <c r="CW242" s="88"/>
      <c r="CX242" s="88"/>
      <c r="CY242" s="88"/>
      <c r="CZ242" s="88"/>
      <c r="DA242" s="88"/>
      <c r="DB242" s="88"/>
      <c r="DC242" s="88"/>
      <c r="DD242" s="88"/>
      <c r="DE242" s="88"/>
      <c r="DF242" s="88"/>
      <c r="DG242" s="88"/>
      <c r="DH242" s="88"/>
      <c r="DI242" s="88"/>
      <c r="DJ242" s="88"/>
      <c r="DK242" s="88"/>
      <c r="DL242" s="88"/>
      <c r="DM242" s="88"/>
      <c r="DN242" s="88"/>
      <c r="DO242" s="88"/>
      <c r="DP242" s="88"/>
      <c r="DQ242" s="88"/>
      <c r="DR242" s="88"/>
      <c r="DS242" s="88"/>
      <c r="DT242" s="88"/>
      <c r="DU242" s="88"/>
      <c r="DV242" s="88"/>
      <c r="DW242" s="88"/>
      <c r="DX242" s="88"/>
      <c r="DY242" s="88"/>
      <c r="DZ242" s="88"/>
      <c r="EA242" s="88"/>
      <c r="EB242" s="88"/>
      <c r="EC242" s="88"/>
      <c r="ED242" s="88"/>
      <c r="EE242" s="88"/>
      <c r="EF242" s="88"/>
      <c r="EG242" s="88"/>
      <c r="EH242" s="88"/>
      <c r="EI242" s="88"/>
      <c r="EJ242" s="88"/>
      <c r="EK242" s="88"/>
      <c r="EL242" s="88"/>
      <c r="EM242" s="88"/>
      <c r="EN242" s="88"/>
      <c r="EO242" s="88"/>
      <c r="EP242" s="88"/>
      <c r="EQ242" s="88"/>
      <c r="ER242" s="88"/>
      <c r="ES242" s="88"/>
      <c r="ET242" s="88"/>
      <c r="EU242" s="88"/>
      <c r="EV242" s="88"/>
      <c r="EW242" s="88"/>
      <c r="EX242" s="88"/>
      <c r="EY242" s="88"/>
      <c r="EZ242" s="88"/>
      <c r="FA242" s="88"/>
      <c r="FB242" s="88"/>
      <c r="FC242" s="88"/>
      <c r="FD242" s="88"/>
      <c r="FE242" s="88"/>
      <c r="FF242" s="88"/>
      <c r="FG242" s="88"/>
      <c r="FH242" s="88"/>
      <c r="FI242" s="88"/>
      <c r="FJ242" s="88"/>
      <c r="FK242" s="88"/>
      <c r="FL242" s="88"/>
      <c r="FM242" s="88"/>
      <c r="FN242" s="88"/>
      <c r="FO242" s="88"/>
      <c r="FP242" s="88"/>
      <c r="FQ242" s="88"/>
      <c r="FR242" s="88"/>
      <c r="FS242" s="88"/>
      <c r="FT242" s="88"/>
      <c r="FU242" s="88"/>
      <c r="FV242" s="88"/>
      <c r="FW242" s="88"/>
      <c r="FX242" s="88"/>
      <c r="FY242" s="88"/>
      <c r="FZ242" s="88"/>
      <c r="GA242" s="88"/>
      <c r="GB242" s="88"/>
      <c r="GC242" s="88"/>
      <c r="GD242" s="88"/>
      <c r="GE242" s="88"/>
      <c r="GF242" s="88"/>
      <c r="GG242" s="88"/>
      <c r="GH242" s="88"/>
      <c r="GI242" s="88"/>
      <c r="GJ242" s="88"/>
      <c r="GK242" s="88"/>
      <c r="GL242" s="88"/>
      <c r="GM242" s="88"/>
      <c r="GN242" s="88"/>
      <c r="GO242" s="88"/>
      <c r="GP242" s="88"/>
      <c r="GQ242" s="88"/>
      <c r="GR242" s="88"/>
      <c r="GS242" s="88"/>
      <c r="GT242" s="88"/>
      <c r="GU242" s="88"/>
      <c r="GV242" s="88"/>
      <c r="GW242" s="88"/>
      <c r="GX242" s="88"/>
      <c r="GY242" s="88"/>
      <c r="GZ242" s="88"/>
      <c r="HA242" s="88"/>
      <c r="HB242" s="88"/>
      <c r="HC242" s="88"/>
      <c r="HD242" s="88"/>
      <c r="HE242" s="88"/>
      <c r="HF242" s="88"/>
      <c r="HG242" s="88"/>
      <c r="HH242" s="88"/>
      <c r="HI242" s="88"/>
      <c r="HJ242" s="88"/>
      <c r="HK242" s="88"/>
      <c r="HL242" s="88"/>
      <c r="HM242" s="88"/>
      <c r="HN242" s="88"/>
      <c r="HO242" s="88"/>
      <c r="HP242" s="88"/>
      <c r="HQ242" s="88"/>
      <c r="HR242" s="88"/>
      <c r="HS242" s="88"/>
      <c r="HT242" s="88"/>
      <c r="HU242" s="88"/>
      <c r="HV242" s="88"/>
      <c r="HW242" s="88"/>
      <c r="HX242" s="88"/>
      <c r="HY242" s="88"/>
      <c r="HZ242" s="88"/>
      <c r="IA242" s="88"/>
      <c r="IB242" s="88"/>
      <c r="IC242" s="88"/>
      <c r="ID242" s="88"/>
      <c r="IE242" s="88"/>
      <c r="IF242" s="88"/>
      <c r="IG242" s="88"/>
      <c r="IH242" s="88"/>
      <c r="II242" s="88"/>
      <c r="IJ242" s="88"/>
      <c r="IK242" s="88"/>
      <c r="IL242" s="88"/>
      <c r="IM242" s="88"/>
      <c r="IN242" s="88"/>
      <c r="IO242" s="88"/>
      <c r="IP242" s="88"/>
      <c r="IQ242" s="88"/>
      <c r="IR242" s="88"/>
      <c r="IS242" s="88"/>
      <c r="IT242" s="88"/>
      <c r="IU242" s="88"/>
      <c r="IV242" s="88"/>
    </row>
    <row r="243" spans="1:256" s="86" customFormat="1" x14ac:dyDescent="0.25">
      <c r="A243" s="88"/>
      <c r="C243" s="98"/>
      <c r="D243" s="88"/>
      <c r="E243" s="88"/>
      <c r="F243" s="89"/>
      <c r="G243" s="89"/>
      <c r="H243" s="89"/>
      <c r="I243" s="88"/>
      <c r="J243" s="88"/>
      <c r="K243" s="88"/>
      <c r="L243" s="88"/>
      <c r="M243" s="88"/>
      <c r="N243" s="88"/>
      <c r="O243" s="88"/>
      <c r="P243" s="88"/>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8"/>
      <c r="BZ243" s="88"/>
      <c r="CA243" s="88"/>
      <c r="CB243" s="88"/>
      <c r="CC243" s="88"/>
      <c r="CD243" s="88"/>
      <c r="CE243" s="88"/>
      <c r="CF243" s="88"/>
      <c r="CG243" s="88"/>
      <c r="CH243" s="88"/>
      <c r="CI243" s="88"/>
      <c r="CJ243" s="88"/>
      <c r="CK243" s="88"/>
      <c r="CL243" s="88"/>
      <c r="CM243" s="88"/>
      <c r="CN243" s="88"/>
      <c r="CO243" s="88"/>
      <c r="CP243" s="88"/>
      <c r="CQ243" s="88"/>
      <c r="CR243" s="88"/>
      <c r="CS243" s="88"/>
      <c r="CT243" s="88"/>
      <c r="CU243" s="88"/>
      <c r="CV243" s="88"/>
      <c r="CW243" s="88"/>
      <c r="CX243" s="88"/>
      <c r="CY243" s="88"/>
      <c r="CZ243" s="88"/>
      <c r="DA243" s="88"/>
      <c r="DB243" s="88"/>
      <c r="DC243" s="88"/>
      <c r="DD243" s="88"/>
      <c r="DE243" s="88"/>
      <c r="DF243" s="88"/>
      <c r="DG243" s="88"/>
      <c r="DH243" s="88"/>
      <c r="DI243" s="88"/>
      <c r="DJ243" s="88"/>
      <c r="DK243" s="88"/>
      <c r="DL243" s="88"/>
      <c r="DM243" s="88"/>
      <c r="DN243" s="88"/>
      <c r="DO243" s="88"/>
      <c r="DP243" s="88"/>
      <c r="DQ243" s="88"/>
      <c r="DR243" s="88"/>
      <c r="DS243" s="88"/>
      <c r="DT243" s="88"/>
      <c r="DU243" s="88"/>
      <c r="DV243" s="88"/>
      <c r="DW243" s="88"/>
      <c r="DX243" s="88"/>
      <c r="DY243" s="88"/>
      <c r="DZ243" s="88"/>
      <c r="EA243" s="88"/>
      <c r="EB243" s="88"/>
      <c r="EC243" s="88"/>
      <c r="ED243" s="88"/>
      <c r="EE243" s="88"/>
      <c r="EF243" s="88"/>
      <c r="EG243" s="88"/>
      <c r="EH243" s="88"/>
      <c r="EI243" s="88"/>
      <c r="EJ243" s="88"/>
      <c r="EK243" s="88"/>
      <c r="EL243" s="88"/>
      <c r="EM243" s="88"/>
      <c r="EN243" s="88"/>
      <c r="EO243" s="88"/>
      <c r="EP243" s="88"/>
      <c r="EQ243" s="88"/>
      <c r="ER243" s="88"/>
      <c r="ES243" s="88"/>
      <c r="ET243" s="88"/>
      <c r="EU243" s="88"/>
      <c r="EV243" s="88"/>
      <c r="EW243" s="88"/>
      <c r="EX243" s="88"/>
      <c r="EY243" s="88"/>
      <c r="EZ243" s="88"/>
      <c r="FA243" s="88"/>
      <c r="FB243" s="88"/>
      <c r="FC243" s="88"/>
      <c r="FD243" s="88"/>
      <c r="FE243" s="88"/>
      <c r="FF243" s="88"/>
      <c r="FG243" s="88"/>
      <c r="FH243" s="88"/>
      <c r="FI243" s="88"/>
      <c r="FJ243" s="88"/>
      <c r="FK243" s="88"/>
      <c r="FL243" s="88"/>
      <c r="FM243" s="88"/>
      <c r="FN243" s="88"/>
      <c r="FO243" s="88"/>
      <c r="FP243" s="88"/>
      <c r="FQ243" s="88"/>
      <c r="FR243" s="88"/>
      <c r="FS243" s="88"/>
      <c r="FT243" s="88"/>
      <c r="FU243" s="88"/>
      <c r="FV243" s="88"/>
      <c r="FW243" s="88"/>
      <c r="FX243" s="88"/>
      <c r="FY243" s="88"/>
      <c r="FZ243" s="88"/>
      <c r="GA243" s="88"/>
      <c r="GB243" s="88"/>
      <c r="GC243" s="88"/>
      <c r="GD243" s="88"/>
      <c r="GE243" s="88"/>
      <c r="GF243" s="88"/>
      <c r="GG243" s="88"/>
      <c r="GH243" s="88"/>
      <c r="GI243" s="88"/>
      <c r="GJ243" s="88"/>
      <c r="GK243" s="88"/>
      <c r="GL243" s="88"/>
      <c r="GM243" s="88"/>
      <c r="GN243" s="88"/>
      <c r="GO243" s="88"/>
      <c r="GP243" s="88"/>
      <c r="GQ243" s="88"/>
      <c r="GR243" s="88"/>
      <c r="GS243" s="88"/>
      <c r="GT243" s="88"/>
      <c r="GU243" s="88"/>
      <c r="GV243" s="88"/>
      <c r="GW243" s="88"/>
      <c r="GX243" s="88"/>
      <c r="GY243" s="88"/>
      <c r="GZ243" s="88"/>
      <c r="HA243" s="88"/>
      <c r="HB243" s="88"/>
      <c r="HC243" s="88"/>
      <c r="HD243" s="88"/>
      <c r="HE243" s="88"/>
      <c r="HF243" s="88"/>
      <c r="HG243" s="88"/>
      <c r="HH243" s="88"/>
      <c r="HI243" s="88"/>
      <c r="HJ243" s="88"/>
      <c r="HK243" s="88"/>
      <c r="HL243" s="88"/>
      <c r="HM243" s="88"/>
      <c r="HN243" s="88"/>
      <c r="HO243" s="88"/>
      <c r="HP243" s="88"/>
      <c r="HQ243" s="88"/>
      <c r="HR243" s="88"/>
      <c r="HS243" s="88"/>
      <c r="HT243" s="88"/>
      <c r="HU243" s="88"/>
      <c r="HV243" s="88"/>
      <c r="HW243" s="88"/>
      <c r="HX243" s="88"/>
      <c r="HY243" s="88"/>
      <c r="HZ243" s="88"/>
      <c r="IA243" s="88"/>
      <c r="IB243" s="88"/>
      <c r="IC243" s="88"/>
      <c r="ID243" s="88"/>
      <c r="IE243" s="88"/>
      <c r="IF243" s="88"/>
      <c r="IG243" s="88"/>
      <c r="IH243" s="88"/>
      <c r="II243" s="88"/>
      <c r="IJ243" s="88"/>
      <c r="IK243" s="88"/>
      <c r="IL243" s="88"/>
      <c r="IM243" s="88"/>
      <c r="IN243" s="88"/>
      <c r="IO243" s="88"/>
      <c r="IP243" s="88"/>
      <c r="IQ243" s="88"/>
      <c r="IR243" s="88"/>
      <c r="IS243" s="88"/>
      <c r="IT243" s="88"/>
      <c r="IU243" s="88"/>
      <c r="IV243" s="88"/>
    </row>
    <row r="244" spans="1:256" s="86" customFormat="1" x14ac:dyDescent="0.25">
      <c r="A244" s="88"/>
      <c r="C244" s="98"/>
      <c r="D244" s="88"/>
      <c r="E244" s="88"/>
      <c r="F244" s="89"/>
      <c r="G244" s="89"/>
      <c r="H244" s="89"/>
      <c r="I244" s="88"/>
      <c r="J244" s="88"/>
      <c r="K244" s="88"/>
      <c r="L244" s="88"/>
      <c r="M244" s="88"/>
      <c r="N244" s="88"/>
      <c r="O244" s="88"/>
      <c r="P244" s="88"/>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8"/>
      <c r="BZ244" s="88"/>
      <c r="CA244" s="88"/>
      <c r="CB244" s="88"/>
      <c r="CC244" s="88"/>
      <c r="CD244" s="88"/>
      <c r="CE244" s="88"/>
      <c r="CF244" s="88"/>
      <c r="CG244" s="88"/>
      <c r="CH244" s="88"/>
      <c r="CI244" s="88"/>
      <c r="CJ244" s="88"/>
      <c r="CK244" s="88"/>
      <c r="CL244" s="88"/>
      <c r="CM244" s="88"/>
      <c r="CN244" s="88"/>
      <c r="CO244" s="88"/>
      <c r="CP244" s="88"/>
      <c r="CQ244" s="88"/>
      <c r="CR244" s="88"/>
      <c r="CS244" s="88"/>
      <c r="CT244" s="88"/>
      <c r="CU244" s="88"/>
      <c r="CV244" s="88"/>
      <c r="CW244" s="88"/>
      <c r="CX244" s="88"/>
      <c r="CY244" s="88"/>
      <c r="CZ244" s="88"/>
      <c r="DA244" s="88"/>
      <c r="DB244" s="88"/>
      <c r="DC244" s="88"/>
      <c r="DD244" s="88"/>
      <c r="DE244" s="88"/>
      <c r="DF244" s="88"/>
      <c r="DG244" s="88"/>
      <c r="DH244" s="88"/>
      <c r="DI244" s="88"/>
      <c r="DJ244" s="88"/>
      <c r="DK244" s="88"/>
      <c r="DL244" s="88"/>
      <c r="DM244" s="88"/>
      <c r="DN244" s="88"/>
      <c r="DO244" s="88"/>
      <c r="DP244" s="88"/>
      <c r="DQ244" s="88"/>
      <c r="DR244" s="88"/>
      <c r="DS244" s="88"/>
      <c r="DT244" s="88"/>
      <c r="DU244" s="88"/>
      <c r="DV244" s="88"/>
      <c r="DW244" s="88"/>
      <c r="DX244" s="88"/>
      <c r="DY244" s="88"/>
      <c r="DZ244" s="88"/>
      <c r="EA244" s="88"/>
      <c r="EB244" s="88"/>
      <c r="EC244" s="88"/>
      <c r="ED244" s="88"/>
      <c r="EE244" s="88"/>
      <c r="EF244" s="88"/>
      <c r="EG244" s="88"/>
      <c r="EH244" s="88"/>
      <c r="EI244" s="88"/>
      <c r="EJ244" s="88"/>
      <c r="EK244" s="88"/>
      <c r="EL244" s="88"/>
      <c r="EM244" s="88"/>
      <c r="EN244" s="88"/>
      <c r="EO244" s="88"/>
      <c r="EP244" s="88"/>
      <c r="EQ244" s="88"/>
      <c r="ER244" s="88"/>
      <c r="ES244" s="88"/>
      <c r="ET244" s="88"/>
      <c r="EU244" s="88"/>
      <c r="EV244" s="88"/>
      <c r="EW244" s="88"/>
      <c r="EX244" s="88"/>
      <c r="EY244" s="88"/>
      <c r="EZ244" s="88"/>
      <c r="FA244" s="88"/>
      <c r="FB244" s="88"/>
      <c r="FC244" s="88"/>
      <c r="FD244" s="88"/>
      <c r="FE244" s="88"/>
      <c r="FF244" s="88"/>
      <c r="FG244" s="88"/>
      <c r="FH244" s="88"/>
      <c r="FI244" s="88"/>
      <c r="FJ244" s="88"/>
      <c r="FK244" s="88"/>
      <c r="FL244" s="88"/>
      <c r="FM244" s="88"/>
      <c r="FN244" s="88"/>
      <c r="FO244" s="88"/>
      <c r="FP244" s="88"/>
      <c r="FQ244" s="88"/>
      <c r="FR244" s="88"/>
      <c r="FS244" s="88"/>
      <c r="FT244" s="88"/>
      <c r="FU244" s="88"/>
      <c r="FV244" s="88"/>
      <c r="FW244" s="88"/>
      <c r="FX244" s="88"/>
      <c r="FY244" s="88"/>
      <c r="FZ244" s="88"/>
      <c r="GA244" s="88"/>
      <c r="GB244" s="88"/>
      <c r="GC244" s="88"/>
      <c r="GD244" s="88"/>
      <c r="GE244" s="88"/>
      <c r="GF244" s="88"/>
      <c r="GG244" s="88"/>
      <c r="GH244" s="88"/>
      <c r="GI244" s="88"/>
      <c r="GJ244" s="88"/>
      <c r="GK244" s="88"/>
      <c r="GL244" s="88"/>
      <c r="GM244" s="88"/>
      <c r="GN244" s="88"/>
      <c r="GO244" s="88"/>
      <c r="GP244" s="88"/>
      <c r="GQ244" s="88"/>
      <c r="GR244" s="88"/>
      <c r="GS244" s="88"/>
      <c r="GT244" s="88"/>
      <c r="GU244" s="88"/>
      <c r="GV244" s="88"/>
      <c r="GW244" s="88"/>
      <c r="GX244" s="88"/>
      <c r="GY244" s="88"/>
      <c r="GZ244" s="88"/>
      <c r="HA244" s="88"/>
      <c r="HB244" s="88"/>
      <c r="HC244" s="88"/>
      <c r="HD244" s="88"/>
      <c r="HE244" s="88"/>
      <c r="HF244" s="88"/>
      <c r="HG244" s="88"/>
      <c r="HH244" s="88"/>
      <c r="HI244" s="88"/>
      <c r="HJ244" s="88"/>
      <c r="HK244" s="88"/>
      <c r="HL244" s="88"/>
      <c r="HM244" s="88"/>
      <c r="HN244" s="88"/>
      <c r="HO244" s="88"/>
      <c r="HP244" s="88"/>
      <c r="HQ244" s="88"/>
      <c r="HR244" s="88"/>
      <c r="HS244" s="88"/>
      <c r="HT244" s="88"/>
      <c r="HU244" s="88"/>
      <c r="HV244" s="88"/>
      <c r="HW244" s="88"/>
      <c r="HX244" s="88"/>
      <c r="HY244" s="88"/>
      <c r="HZ244" s="88"/>
      <c r="IA244" s="88"/>
      <c r="IB244" s="88"/>
      <c r="IC244" s="88"/>
      <c r="ID244" s="88"/>
      <c r="IE244" s="88"/>
      <c r="IF244" s="88"/>
      <c r="IG244" s="88"/>
      <c r="IH244" s="88"/>
      <c r="II244" s="88"/>
      <c r="IJ244" s="88"/>
      <c r="IK244" s="88"/>
      <c r="IL244" s="88"/>
      <c r="IM244" s="88"/>
      <c r="IN244" s="88"/>
      <c r="IO244" s="88"/>
      <c r="IP244" s="88"/>
      <c r="IQ244" s="88"/>
      <c r="IR244" s="88"/>
      <c r="IS244" s="88"/>
      <c r="IT244" s="88"/>
      <c r="IU244" s="88"/>
      <c r="IV244" s="88"/>
    </row>
    <row r="245" spans="1:256" s="86" customFormat="1" x14ac:dyDescent="0.25">
      <c r="A245" s="88"/>
      <c r="B245" s="86" t="s">
        <v>2786</v>
      </c>
      <c r="C245" s="96">
        <v>117800066.05</v>
      </c>
      <c r="D245" s="88"/>
      <c r="E245" s="88"/>
      <c r="F245" s="89"/>
      <c r="G245" s="144"/>
      <c r="H245" s="89"/>
      <c r="I245" s="88"/>
      <c r="J245" s="88"/>
      <c r="K245" s="88"/>
      <c r="L245" s="88"/>
      <c r="M245" s="88"/>
      <c r="N245" s="88"/>
      <c r="O245" s="88"/>
      <c r="P245" s="88"/>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8"/>
      <c r="BZ245" s="88"/>
      <c r="CA245" s="88"/>
      <c r="CB245" s="88"/>
      <c r="CC245" s="88"/>
      <c r="CD245" s="88"/>
      <c r="CE245" s="88"/>
      <c r="CF245" s="88"/>
      <c r="CG245" s="88"/>
      <c r="CH245" s="88"/>
      <c r="CI245" s="88"/>
      <c r="CJ245" s="88"/>
      <c r="CK245" s="88"/>
      <c r="CL245" s="88"/>
      <c r="CM245" s="88"/>
      <c r="CN245" s="88"/>
      <c r="CO245" s="88"/>
      <c r="CP245" s="88"/>
      <c r="CQ245" s="88"/>
      <c r="CR245" s="88"/>
      <c r="CS245" s="88"/>
      <c r="CT245" s="88"/>
      <c r="CU245" s="88"/>
      <c r="CV245" s="88"/>
      <c r="CW245" s="88"/>
      <c r="CX245" s="88"/>
      <c r="CY245" s="88"/>
      <c r="CZ245" s="88"/>
      <c r="DA245" s="88"/>
      <c r="DB245" s="88"/>
      <c r="DC245" s="88"/>
      <c r="DD245" s="88"/>
      <c r="DE245" s="88"/>
      <c r="DF245" s="88"/>
      <c r="DG245" s="88"/>
      <c r="DH245" s="88"/>
      <c r="DI245" s="88"/>
      <c r="DJ245" s="88"/>
      <c r="DK245" s="88"/>
      <c r="DL245" s="88"/>
      <c r="DM245" s="88"/>
      <c r="DN245" s="88"/>
      <c r="DO245" s="88"/>
      <c r="DP245" s="88"/>
      <c r="DQ245" s="88"/>
      <c r="DR245" s="88"/>
      <c r="DS245" s="88"/>
      <c r="DT245" s="88"/>
      <c r="DU245" s="88"/>
      <c r="DV245" s="88"/>
      <c r="DW245" s="88"/>
      <c r="DX245" s="88"/>
      <c r="DY245" s="88"/>
      <c r="DZ245" s="88"/>
      <c r="EA245" s="88"/>
      <c r="EB245" s="88"/>
      <c r="EC245" s="88"/>
      <c r="ED245" s="88"/>
      <c r="EE245" s="88"/>
      <c r="EF245" s="88"/>
      <c r="EG245" s="88"/>
      <c r="EH245" s="88"/>
      <c r="EI245" s="88"/>
      <c r="EJ245" s="88"/>
      <c r="EK245" s="88"/>
      <c r="EL245" s="88"/>
      <c r="EM245" s="88"/>
      <c r="EN245" s="88"/>
      <c r="EO245" s="88"/>
      <c r="EP245" s="88"/>
      <c r="EQ245" s="88"/>
      <c r="ER245" s="88"/>
      <c r="ES245" s="88"/>
      <c r="ET245" s="88"/>
      <c r="EU245" s="88"/>
      <c r="EV245" s="88"/>
      <c r="EW245" s="88"/>
      <c r="EX245" s="88"/>
      <c r="EY245" s="88"/>
      <c r="EZ245" s="88"/>
      <c r="FA245" s="88"/>
      <c r="FB245" s="88"/>
      <c r="FC245" s="88"/>
      <c r="FD245" s="88"/>
      <c r="FE245" s="88"/>
      <c r="FF245" s="88"/>
      <c r="FG245" s="88"/>
      <c r="FH245" s="88"/>
      <c r="FI245" s="88"/>
      <c r="FJ245" s="88"/>
      <c r="FK245" s="88"/>
      <c r="FL245" s="88"/>
      <c r="FM245" s="88"/>
      <c r="FN245" s="88"/>
      <c r="FO245" s="88"/>
      <c r="FP245" s="88"/>
      <c r="FQ245" s="88"/>
      <c r="FR245" s="88"/>
      <c r="FS245" s="88"/>
      <c r="FT245" s="88"/>
      <c r="FU245" s="88"/>
      <c r="FV245" s="88"/>
      <c r="FW245" s="88"/>
      <c r="FX245" s="88"/>
      <c r="FY245" s="88"/>
      <c r="FZ245" s="88"/>
      <c r="GA245" s="88"/>
      <c r="GB245" s="88"/>
      <c r="GC245" s="88"/>
      <c r="GD245" s="88"/>
      <c r="GE245" s="88"/>
      <c r="GF245" s="88"/>
      <c r="GG245" s="88"/>
      <c r="GH245" s="88"/>
      <c r="GI245" s="88"/>
      <c r="GJ245" s="88"/>
      <c r="GK245" s="88"/>
      <c r="GL245" s="88"/>
      <c r="GM245" s="88"/>
      <c r="GN245" s="88"/>
      <c r="GO245" s="88"/>
      <c r="GP245" s="88"/>
      <c r="GQ245" s="88"/>
      <c r="GR245" s="88"/>
      <c r="GS245" s="88"/>
      <c r="GT245" s="88"/>
      <c r="GU245" s="88"/>
      <c r="GV245" s="88"/>
      <c r="GW245" s="88"/>
      <c r="GX245" s="88"/>
      <c r="GY245" s="88"/>
      <c r="GZ245" s="88"/>
      <c r="HA245" s="88"/>
      <c r="HB245" s="88"/>
      <c r="HC245" s="88"/>
      <c r="HD245" s="88"/>
      <c r="HE245" s="88"/>
      <c r="HF245" s="88"/>
      <c r="HG245" s="88"/>
      <c r="HH245" s="88"/>
      <c r="HI245" s="88"/>
      <c r="HJ245" s="88"/>
      <c r="HK245" s="88"/>
      <c r="HL245" s="88"/>
      <c r="HM245" s="88"/>
      <c r="HN245" s="88"/>
      <c r="HO245" s="88"/>
      <c r="HP245" s="88"/>
      <c r="HQ245" s="88"/>
      <c r="HR245" s="88"/>
      <c r="HS245" s="88"/>
      <c r="HT245" s="88"/>
      <c r="HU245" s="88"/>
      <c r="HV245" s="88"/>
      <c r="HW245" s="88"/>
      <c r="HX245" s="88"/>
      <c r="HY245" s="88"/>
      <c r="HZ245" s="88"/>
      <c r="IA245" s="88"/>
      <c r="IB245" s="88"/>
      <c r="IC245" s="88"/>
      <c r="ID245" s="88"/>
      <c r="IE245" s="88"/>
      <c r="IF245" s="88"/>
      <c r="IG245" s="88"/>
      <c r="IH245" s="88"/>
      <c r="II245" s="88"/>
      <c r="IJ245" s="88"/>
      <c r="IK245" s="88"/>
      <c r="IL245" s="88"/>
      <c r="IM245" s="88"/>
      <c r="IN245" s="88"/>
      <c r="IO245" s="88"/>
      <c r="IP245" s="88"/>
      <c r="IQ245" s="88"/>
      <c r="IR245" s="88"/>
      <c r="IS245" s="88"/>
      <c r="IT245" s="88"/>
      <c r="IU245" s="88"/>
      <c r="IV245" s="88"/>
    </row>
    <row r="246" spans="1:256" s="86" customFormat="1" x14ac:dyDescent="0.25">
      <c r="A246" s="88"/>
      <c r="C246" s="96"/>
      <c r="D246" s="88"/>
      <c r="E246" s="88"/>
      <c r="F246" s="89"/>
      <c r="G246" s="143"/>
      <c r="H246" s="89"/>
      <c r="I246" s="88"/>
      <c r="J246" s="88"/>
      <c r="K246" s="88"/>
      <c r="L246" s="88"/>
      <c r="M246" s="88"/>
      <c r="N246" s="88"/>
      <c r="O246" s="88"/>
      <c r="P246" s="88"/>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8"/>
      <c r="BZ246" s="88"/>
      <c r="CA246" s="88"/>
      <c r="CB246" s="88"/>
      <c r="CC246" s="88"/>
      <c r="CD246" s="88"/>
      <c r="CE246" s="88"/>
      <c r="CF246" s="88"/>
      <c r="CG246" s="88"/>
      <c r="CH246" s="88"/>
      <c r="CI246" s="88"/>
      <c r="CJ246" s="88"/>
      <c r="CK246" s="88"/>
      <c r="CL246" s="88"/>
      <c r="CM246" s="88"/>
      <c r="CN246" s="88"/>
      <c r="CO246" s="88"/>
      <c r="CP246" s="88"/>
      <c r="CQ246" s="88"/>
      <c r="CR246" s="88"/>
      <c r="CS246" s="88"/>
      <c r="CT246" s="88"/>
      <c r="CU246" s="88"/>
      <c r="CV246" s="88"/>
      <c r="CW246" s="88"/>
      <c r="CX246" s="88"/>
      <c r="CY246" s="88"/>
      <c r="CZ246" s="88"/>
      <c r="DA246" s="88"/>
      <c r="DB246" s="88"/>
      <c r="DC246" s="88"/>
      <c r="DD246" s="88"/>
      <c r="DE246" s="88"/>
      <c r="DF246" s="88"/>
      <c r="DG246" s="88"/>
      <c r="DH246" s="88"/>
      <c r="DI246" s="88"/>
      <c r="DJ246" s="88"/>
      <c r="DK246" s="88"/>
      <c r="DL246" s="88"/>
      <c r="DM246" s="88"/>
      <c r="DN246" s="88"/>
      <c r="DO246" s="88"/>
      <c r="DP246" s="88"/>
      <c r="DQ246" s="88"/>
      <c r="DR246" s="88"/>
      <c r="DS246" s="88"/>
      <c r="DT246" s="88"/>
      <c r="DU246" s="88"/>
      <c r="DV246" s="88"/>
      <c r="DW246" s="88"/>
      <c r="DX246" s="88"/>
      <c r="DY246" s="88"/>
      <c r="DZ246" s="88"/>
      <c r="EA246" s="88"/>
      <c r="EB246" s="88"/>
      <c r="EC246" s="88"/>
      <c r="ED246" s="88"/>
      <c r="EE246" s="88"/>
      <c r="EF246" s="88"/>
      <c r="EG246" s="88"/>
      <c r="EH246" s="88"/>
      <c r="EI246" s="88"/>
      <c r="EJ246" s="88"/>
      <c r="EK246" s="88"/>
      <c r="EL246" s="88"/>
      <c r="EM246" s="88"/>
      <c r="EN246" s="88"/>
      <c r="EO246" s="88"/>
      <c r="EP246" s="88"/>
      <c r="EQ246" s="88"/>
      <c r="ER246" s="88"/>
      <c r="ES246" s="88"/>
      <c r="ET246" s="88"/>
      <c r="EU246" s="88"/>
      <c r="EV246" s="88"/>
      <c r="EW246" s="88"/>
      <c r="EX246" s="88"/>
      <c r="EY246" s="88"/>
      <c r="EZ246" s="88"/>
      <c r="FA246" s="88"/>
      <c r="FB246" s="88"/>
      <c r="FC246" s="88"/>
      <c r="FD246" s="88"/>
      <c r="FE246" s="88"/>
      <c r="FF246" s="88"/>
      <c r="FG246" s="88"/>
      <c r="FH246" s="88"/>
      <c r="FI246" s="88"/>
      <c r="FJ246" s="88"/>
      <c r="FK246" s="88"/>
      <c r="FL246" s="88"/>
      <c r="FM246" s="88"/>
      <c r="FN246" s="88"/>
      <c r="FO246" s="88"/>
      <c r="FP246" s="88"/>
      <c r="FQ246" s="88"/>
      <c r="FR246" s="88"/>
      <c r="FS246" s="88"/>
      <c r="FT246" s="88"/>
      <c r="FU246" s="88"/>
      <c r="FV246" s="88"/>
      <c r="FW246" s="88"/>
      <c r="FX246" s="88"/>
      <c r="FY246" s="88"/>
      <c r="FZ246" s="88"/>
      <c r="GA246" s="88"/>
      <c r="GB246" s="88"/>
      <c r="GC246" s="88"/>
      <c r="GD246" s="88"/>
      <c r="GE246" s="88"/>
      <c r="GF246" s="88"/>
      <c r="GG246" s="88"/>
      <c r="GH246" s="88"/>
      <c r="GI246" s="88"/>
      <c r="GJ246" s="88"/>
      <c r="GK246" s="88"/>
      <c r="GL246" s="88"/>
      <c r="GM246" s="88"/>
      <c r="GN246" s="88"/>
      <c r="GO246" s="88"/>
      <c r="GP246" s="88"/>
      <c r="GQ246" s="88"/>
      <c r="GR246" s="88"/>
      <c r="GS246" s="88"/>
      <c r="GT246" s="88"/>
      <c r="GU246" s="88"/>
      <c r="GV246" s="88"/>
      <c r="GW246" s="88"/>
      <c r="GX246" s="88"/>
      <c r="GY246" s="88"/>
      <c r="GZ246" s="88"/>
      <c r="HA246" s="88"/>
      <c r="HB246" s="88"/>
      <c r="HC246" s="88"/>
      <c r="HD246" s="88"/>
      <c r="HE246" s="88"/>
      <c r="HF246" s="88"/>
      <c r="HG246" s="88"/>
      <c r="HH246" s="88"/>
      <c r="HI246" s="88"/>
      <c r="HJ246" s="88"/>
      <c r="HK246" s="88"/>
      <c r="HL246" s="88"/>
      <c r="HM246" s="88"/>
      <c r="HN246" s="88"/>
      <c r="HO246" s="88"/>
      <c r="HP246" s="88"/>
      <c r="HQ246" s="88"/>
      <c r="HR246" s="88"/>
      <c r="HS246" s="88"/>
      <c r="HT246" s="88"/>
      <c r="HU246" s="88"/>
      <c r="HV246" s="88"/>
      <c r="HW246" s="88"/>
      <c r="HX246" s="88"/>
      <c r="HY246" s="88"/>
      <c r="HZ246" s="88"/>
      <c r="IA246" s="88"/>
      <c r="IB246" s="88"/>
      <c r="IC246" s="88"/>
      <c r="ID246" s="88"/>
      <c r="IE246" s="88"/>
      <c r="IF246" s="88"/>
      <c r="IG246" s="88"/>
      <c r="IH246" s="88"/>
      <c r="II246" s="88"/>
      <c r="IJ246" s="88"/>
      <c r="IK246" s="88"/>
      <c r="IL246" s="88"/>
      <c r="IM246" s="88"/>
      <c r="IN246" s="88"/>
      <c r="IO246" s="88"/>
      <c r="IP246" s="88"/>
      <c r="IQ246" s="88"/>
      <c r="IR246" s="88"/>
      <c r="IS246" s="88"/>
      <c r="IT246" s="88"/>
      <c r="IU246" s="88"/>
      <c r="IV246" s="88"/>
    </row>
    <row r="247" spans="1:256" s="86" customFormat="1" x14ac:dyDescent="0.25">
      <c r="A247" s="88"/>
      <c r="B247" s="86" t="s">
        <v>2785</v>
      </c>
      <c r="C247" s="96">
        <v>102800066.05</v>
      </c>
      <c r="D247" s="88"/>
      <c r="E247" s="88"/>
      <c r="F247" s="89"/>
      <c r="G247" s="144"/>
      <c r="H247" s="89"/>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8"/>
      <c r="BZ247" s="88"/>
      <c r="CA247" s="88"/>
      <c r="CB247" s="88"/>
      <c r="CC247" s="88"/>
      <c r="CD247" s="88"/>
      <c r="CE247" s="88"/>
      <c r="CF247" s="88"/>
      <c r="CG247" s="88"/>
      <c r="CH247" s="88"/>
      <c r="CI247" s="88"/>
      <c r="CJ247" s="88"/>
      <c r="CK247" s="88"/>
      <c r="CL247" s="88"/>
      <c r="CM247" s="88"/>
      <c r="CN247" s="88"/>
      <c r="CO247" s="88"/>
      <c r="CP247" s="88"/>
      <c r="CQ247" s="88"/>
      <c r="CR247" s="88"/>
      <c r="CS247" s="88"/>
      <c r="CT247" s="88"/>
      <c r="CU247" s="88"/>
      <c r="CV247" s="88"/>
      <c r="CW247" s="88"/>
      <c r="CX247" s="88"/>
      <c r="CY247" s="88"/>
      <c r="CZ247" s="88"/>
      <c r="DA247" s="88"/>
      <c r="DB247" s="88"/>
      <c r="DC247" s="88"/>
      <c r="DD247" s="88"/>
      <c r="DE247" s="88"/>
      <c r="DF247" s="88"/>
      <c r="DG247" s="88"/>
      <c r="DH247" s="88"/>
      <c r="DI247" s="88"/>
      <c r="DJ247" s="88"/>
      <c r="DK247" s="88"/>
      <c r="DL247" s="88"/>
      <c r="DM247" s="88"/>
      <c r="DN247" s="88"/>
      <c r="DO247" s="88"/>
      <c r="DP247" s="88"/>
      <c r="DQ247" s="88"/>
      <c r="DR247" s="88"/>
      <c r="DS247" s="88"/>
      <c r="DT247" s="88"/>
      <c r="DU247" s="88"/>
      <c r="DV247" s="88"/>
      <c r="DW247" s="88"/>
      <c r="DX247" s="88"/>
      <c r="DY247" s="88"/>
      <c r="DZ247" s="88"/>
      <c r="EA247" s="88"/>
      <c r="EB247" s="88"/>
      <c r="EC247" s="88"/>
      <c r="ED247" s="88"/>
      <c r="EE247" s="88"/>
      <c r="EF247" s="88"/>
      <c r="EG247" s="88"/>
      <c r="EH247" s="88"/>
      <c r="EI247" s="88"/>
      <c r="EJ247" s="88"/>
      <c r="EK247" s="88"/>
      <c r="EL247" s="88"/>
      <c r="EM247" s="88"/>
      <c r="EN247" s="88"/>
      <c r="EO247" s="88"/>
      <c r="EP247" s="88"/>
      <c r="EQ247" s="88"/>
      <c r="ER247" s="88"/>
      <c r="ES247" s="88"/>
      <c r="ET247" s="88"/>
      <c r="EU247" s="88"/>
      <c r="EV247" s="88"/>
      <c r="EW247" s="88"/>
      <c r="EX247" s="88"/>
      <c r="EY247" s="88"/>
      <c r="EZ247" s="88"/>
      <c r="FA247" s="88"/>
      <c r="FB247" s="88"/>
      <c r="FC247" s="88"/>
      <c r="FD247" s="88"/>
      <c r="FE247" s="88"/>
      <c r="FF247" s="88"/>
      <c r="FG247" s="88"/>
      <c r="FH247" s="88"/>
      <c r="FI247" s="88"/>
      <c r="FJ247" s="88"/>
      <c r="FK247" s="88"/>
      <c r="FL247" s="88"/>
      <c r="FM247" s="88"/>
      <c r="FN247" s="88"/>
      <c r="FO247" s="88"/>
      <c r="FP247" s="88"/>
      <c r="FQ247" s="88"/>
      <c r="FR247" s="88"/>
      <c r="FS247" s="88"/>
      <c r="FT247" s="88"/>
      <c r="FU247" s="88"/>
      <c r="FV247" s="88"/>
      <c r="FW247" s="88"/>
      <c r="FX247" s="88"/>
      <c r="FY247" s="88"/>
      <c r="FZ247" s="88"/>
      <c r="GA247" s="88"/>
      <c r="GB247" s="88"/>
      <c r="GC247" s="88"/>
      <c r="GD247" s="88"/>
      <c r="GE247" s="88"/>
      <c r="GF247" s="88"/>
      <c r="GG247" s="88"/>
      <c r="GH247" s="88"/>
      <c r="GI247" s="88"/>
      <c r="GJ247" s="88"/>
      <c r="GK247" s="88"/>
      <c r="GL247" s="88"/>
      <c r="GM247" s="88"/>
      <c r="GN247" s="88"/>
      <c r="GO247" s="88"/>
      <c r="GP247" s="88"/>
      <c r="GQ247" s="88"/>
      <c r="GR247" s="88"/>
      <c r="GS247" s="88"/>
      <c r="GT247" s="88"/>
      <c r="GU247" s="88"/>
      <c r="GV247" s="88"/>
      <c r="GW247" s="88"/>
      <c r="GX247" s="88"/>
      <c r="GY247" s="88"/>
      <c r="GZ247" s="88"/>
      <c r="HA247" s="88"/>
      <c r="HB247" s="88"/>
      <c r="HC247" s="88"/>
      <c r="HD247" s="88"/>
      <c r="HE247" s="88"/>
      <c r="HF247" s="88"/>
      <c r="HG247" s="88"/>
      <c r="HH247" s="88"/>
      <c r="HI247" s="88"/>
      <c r="HJ247" s="88"/>
      <c r="HK247" s="88"/>
      <c r="HL247" s="88"/>
      <c r="HM247" s="88"/>
      <c r="HN247" s="88"/>
      <c r="HO247" s="88"/>
      <c r="HP247" s="88"/>
      <c r="HQ247" s="88"/>
      <c r="HR247" s="88"/>
      <c r="HS247" s="88"/>
      <c r="HT247" s="88"/>
      <c r="HU247" s="88"/>
      <c r="HV247" s="88"/>
      <c r="HW247" s="88"/>
      <c r="HX247" s="88"/>
      <c r="HY247" s="88"/>
      <c r="HZ247" s="88"/>
      <c r="IA247" s="88"/>
      <c r="IB247" s="88"/>
      <c r="IC247" s="88"/>
      <c r="ID247" s="88"/>
      <c r="IE247" s="88"/>
      <c r="IF247" s="88"/>
      <c r="IG247" s="88"/>
      <c r="IH247" s="88"/>
      <c r="II247" s="88"/>
      <c r="IJ247" s="88"/>
      <c r="IK247" s="88"/>
      <c r="IL247" s="88"/>
      <c r="IM247" s="88"/>
      <c r="IN247" s="88"/>
      <c r="IO247" s="88"/>
      <c r="IP247" s="88"/>
      <c r="IQ247" s="88"/>
      <c r="IR247" s="88"/>
      <c r="IS247" s="88"/>
      <c r="IT247" s="88"/>
      <c r="IU247" s="88"/>
      <c r="IV247" s="88"/>
    </row>
    <row r="248" spans="1:256" s="86" customFormat="1" x14ac:dyDescent="0.25">
      <c r="A248" s="88"/>
      <c r="C248" s="96"/>
      <c r="D248" s="88"/>
      <c r="E248" s="88"/>
      <c r="F248" s="89"/>
      <c r="G248" s="143"/>
      <c r="H248" s="89"/>
      <c r="I248" s="88"/>
      <c r="J248" s="88"/>
      <c r="K248" s="88"/>
      <c r="L248" s="88"/>
      <c r="M248" s="88"/>
      <c r="N248" s="88"/>
      <c r="O248" s="88"/>
      <c r="P248" s="88"/>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8"/>
      <c r="BZ248" s="88"/>
      <c r="CA248" s="88"/>
      <c r="CB248" s="88"/>
      <c r="CC248" s="88"/>
      <c r="CD248" s="88"/>
      <c r="CE248" s="88"/>
      <c r="CF248" s="88"/>
      <c r="CG248" s="88"/>
      <c r="CH248" s="88"/>
      <c r="CI248" s="88"/>
      <c r="CJ248" s="88"/>
      <c r="CK248" s="88"/>
      <c r="CL248" s="88"/>
      <c r="CM248" s="88"/>
      <c r="CN248" s="88"/>
      <c r="CO248" s="88"/>
      <c r="CP248" s="88"/>
      <c r="CQ248" s="88"/>
      <c r="CR248" s="88"/>
      <c r="CS248" s="88"/>
      <c r="CT248" s="88"/>
      <c r="CU248" s="88"/>
      <c r="CV248" s="88"/>
      <c r="CW248" s="88"/>
      <c r="CX248" s="88"/>
      <c r="CY248" s="88"/>
      <c r="CZ248" s="88"/>
      <c r="DA248" s="88"/>
      <c r="DB248" s="88"/>
      <c r="DC248" s="88"/>
      <c r="DD248" s="88"/>
      <c r="DE248" s="88"/>
      <c r="DF248" s="88"/>
      <c r="DG248" s="88"/>
      <c r="DH248" s="88"/>
      <c r="DI248" s="88"/>
      <c r="DJ248" s="88"/>
      <c r="DK248" s="88"/>
      <c r="DL248" s="88"/>
      <c r="DM248" s="88"/>
      <c r="DN248" s="88"/>
      <c r="DO248" s="88"/>
      <c r="DP248" s="88"/>
      <c r="DQ248" s="88"/>
      <c r="DR248" s="88"/>
      <c r="DS248" s="88"/>
      <c r="DT248" s="88"/>
      <c r="DU248" s="88"/>
      <c r="DV248" s="88"/>
      <c r="DW248" s="88"/>
      <c r="DX248" s="88"/>
      <c r="DY248" s="88"/>
      <c r="DZ248" s="88"/>
      <c r="EA248" s="88"/>
      <c r="EB248" s="88"/>
      <c r="EC248" s="88"/>
      <c r="ED248" s="88"/>
      <c r="EE248" s="88"/>
      <c r="EF248" s="88"/>
      <c r="EG248" s="88"/>
      <c r="EH248" s="88"/>
      <c r="EI248" s="88"/>
      <c r="EJ248" s="88"/>
      <c r="EK248" s="88"/>
      <c r="EL248" s="88"/>
      <c r="EM248" s="88"/>
      <c r="EN248" s="88"/>
      <c r="EO248" s="88"/>
      <c r="EP248" s="88"/>
      <c r="EQ248" s="88"/>
      <c r="ER248" s="88"/>
      <c r="ES248" s="88"/>
      <c r="ET248" s="88"/>
      <c r="EU248" s="88"/>
      <c r="EV248" s="88"/>
      <c r="EW248" s="88"/>
      <c r="EX248" s="88"/>
      <c r="EY248" s="88"/>
      <c r="EZ248" s="88"/>
      <c r="FA248" s="88"/>
      <c r="FB248" s="88"/>
      <c r="FC248" s="88"/>
      <c r="FD248" s="88"/>
      <c r="FE248" s="88"/>
      <c r="FF248" s="88"/>
      <c r="FG248" s="88"/>
      <c r="FH248" s="88"/>
      <c r="FI248" s="88"/>
      <c r="FJ248" s="88"/>
      <c r="FK248" s="88"/>
      <c r="FL248" s="88"/>
      <c r="FM248" s="88"/>
      <c r="FN248" s="88"/>
      <c r="FO248" s="88"/>
      <c r="FP248" s="88"/>
      <c r="FQ248" s="88"/>
      <c r="FR248" s="88"/>
      <c r="FS248" s="88"/>
      <c r="FT248" s="88"/>
      <c r="FU248" s="88"/>
      <c r="FV248" s="88"/>
      <c r="FW248" s="88"/>
      <c r="FX248" s="88"/>
      <c r="FY248" s="88"/>
      <c r="FZ248" s="88"/>
      <c r="GA248" s="88"/>
      <c r="GB248" s="88"/>
      <c r="GC248" s="88"/>
      <c r="GD248" s="88"/>
      <c r="GE248" s="88"/>
      <c r="GF248" s="88"/>
      <c r="GG248" s="88"/>
      <c r="GH248" s="88"/>
      <c r="GI248" s="88"/>
      <c r="GJ248" s="88"/>
      <c r="GK248" s="88"/>
      <c r="GL248" s="88"/>
      <c r="GM248" s="88"/>
      <c r="GN248" s="88"/>
      <c r="GO248" s="88"/>
      <c r="GP248" s="88"/>
      <c r="GQ248" s="88"/>
      <c r="GR248" s="88"/>
      <c r="GS248" s="88"/>
      <c r="GT248" s="88"/>
      <c r="GU248" s="88"/>
      <c r="GV248" s="88"/>
      <c r="GW248" s="88"/>
      <c r="GX248" s="88"/>
      <c r="GY248" s="88"/>
      <c r="GZ248" s="88"/>
      <c r="HA248" s="88"/>
      <c r="HB248" s="88"/>
      <c r="HC248" s="88"/>
      <c r="HD248" s="88"/>
      <c r="HE248" s="88"/>
      <c r="HF248" s="88"/>
      <c r="HG248" s="88"/>
      <c r="HH248" s="88"/>
      <c r="HI248" s="88"/>
      <c r="HJ248" s="88"/>
      <c r="HK248" s="88"/>
      <c r="HL248" s="88"/>
      <c r="HM248" s="88"/>
      <c r="HN248" s="88"/>
      <c r="HO248" s="88"/>
      <c r="HP248" s="88"/>
      <c r="HQ248" s="88"/>
      <c r="HR248" s="88"/>
      <c r="HS248" s="88"/>
      <c r="HT248" s="88"/>
      <c r="HU248" s="88"/>
      <c r="HV248" s="88"/>
      <c r="HW248" s="88"/>
      <c r="HX248" s="88"/>
      <c r="HY248" s="88"/>
      <c r="HZ248" s="88"/>
      <c r="IA248" s="88"/>
      <c r="IB248" s="88"/>
      <c r="IC248" s="88"/>
      <c r="ID248" s="88"/>
      <c r="IE248" s="88"/>
      <c r="IF248" s="88"/>
      <c r="IG248" s="88"/>
      <c r="IH248" s="88"/>
      <c r="II248" s="88"/>
      <c r="IJ248" s="88"/>
      <c r="IK248" s="88"/>
      <c r="IL248" s="88"/>
      <c r="IM248" s="88"/>
      <c r="IN248" s="88"/>
      <c r="IO248" s="88"/>
      <c r="IP248" s="88"/>
      <c r="IQ248" s="88"/>
      <c r="IR248" s="88"/>
      <c r="IS248" s="88"/>
      <c r="IT248" s="88"/>
      <c r="IU248" s="88"/>
      <c r="IV248" s="88"/>
    </row>
    <row r="249" spans="1:256" s="86" customFormat="1" x14ac:dyDescent="0.25">
      <c r="A249" s="88"/>
      <c r="B249" s="86" t="s">
        <v>2784</v>
      </c>
      <c r="C249" s="96">
        <v>15000000</v>
      </c>
      <c r="D249" s="88"/>
      <c r="E249" s="88"/>
      <c r="F249" s="89"/>
      <c r="G249" s="143"/>
      <c r="H249" s="89"/>
      <c r="I249" s="88"/>
      <c r="J249" s="88"/>
      <c r="K249" s="88"/>
      <c r="L249" s="88"/>
      <c r="M249" s="88"/>
      <c r="N249" s="88"/>
      <c r="O249" s="88"/>
      <c r="P249" s="88"/>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8"/>
      <c r="BZ249" s="88"/>
      <c r="CA249" s="88"/>
      <c r="CB249" s="88"/>
      <c r="CC249" s="88"/>
      <c r="CD249" s="88"/>
      <c r="CE249" s="88"/>
      <c r="CF249" s="88"/>
      <c r="CG249" s="88"/>
      <c r="CH249" s="88"/>
      <c r="CI249" s="88"/>
      <c r="CJ249" s="88"/>
      <c r="CK249" s="88"/>
      <c r="CL249" s="88"/>
      <c r="CM249" s="88"/>
      <c r="CN249" s="88"/>
      <c r="CO249" s="88"/>
      <c r="CP249" s="88"/>
      <c r="CQ249" s="88"/>
      <c r="CR249" s="88"/>
      <c r="CS249" s="88"/>
      <c r="CT249" s="88"/>
      <c r="CU249" s="88"/>
      <c r="CV249" s="88"/>
      <c r="CW249" s="88"/>
      <c r="CX249" s="88"/>
      <c r="CY249" s="88"/>
      <c r="CZ249" s="88"/>
      <c r="DA249" s="88"/>
      <c r="DB249" s="88"/>
      <c r="DC249" s="88"/>
      <c r="DD249" s="88"/>
      <c r="DE249" s="88"/>
      <c r="DF249" s="88"/>
      <c r="DG249" s="88"/>
      <c r="DH249" s="88"/>
      <c r="DI249" s="88"/>
      <c r="DJ249" s="88"/>
      <c r="DK249" s="88"/>
      <c r="DL249" s="88"/>
      <c r="DM249" s="88"/>
      <c r="DN249" s="88"/>
      <c r="DO249" s="88"/>
      <c r="DP249" s="88"/>
      <c r="DQ249" s="88"/>
      <c r="DR249" s="88"/>
      <c r="DS249" s="88"/>
      <c r="DT249" s="88"/>
      <c r="DU249" s="88"/>
      <c r="DV249" s="88"/>
      <c r="DW249" s="88"/>
      <c r="DX249" s="88"/>
      <c r="DY249" s="88"/>
      <c r="DZ249" s="88"/>
      <c r="EA249" s="88"/>
      <c r="EB249" s="88"/>
      <c r="EC249" s="88"/>
      <c r="ED249" s="88"/>
      <c r="EE249" s="88"/>
      <c r="EF249" s="88"/>
      <c r="EG249" s="88"/>
      <c r="EH249" s="88"/>
      <c r="EI249" s="88"/>
      <c r="EJ249" s="88"/>
      <c r="EK249" s="88"/>
      <c r="EL249" s="88"/>
      <c r="EM249" s="88"/>
      <c r="EN249" s="88"/>
      <c r="EO249" s="88"/>
      <c r="EP249" s="88"/>
      <c r="EQ249" s="88"/>
      <c r="ER249" s="88"/>
      <c r="ES249" s="88"/>
      <c r="ET249" s="88"/>
      <c r="EU249" s="88"/>
      <c r="EV249" s="88"/>
      <c r="EW249" s="88"/>
      <c r="EX249" s="88"/>
      <c r="EY249" s="88"/>
      <c r="EZ249" s="88"/>
      <c r="FA249" s="88"/>
      <c r="FB249" s="88"/>
      <c r="FC249" s="88"/>
      <c r="FD249" s="88"/>
      <c r="FE249" s="88"/>
      <c r="FF249" s="88"/>
      <c r="FG249" s="88"/>
      <c r="FH249" s="88"/>
      <c r="FI249" s="88"/>
      <c r="FJ249" s="88"/>
      <c r="FK249" s="88"/>
      <c r="FL249" s="88"/>
      <c r="FM249" s="88"/>
      <c r="FN249" s="88"/>
      <c r="FO249" s="88"/>
      <c r="FP249" s="88"/>
      <c r="FQ249" s="88"/>
      <c r="FR249" s="88"/>
      <c r="FS249" s="88"/>
      <c r="FT249" s="88"/>
      <c r="FU249" s="88"/>
      <c r="FV249" s="88"/>
      <c r="FW249" s="88"/>
      <c r="FX249" s="88"/>
      <c r="FY249" s="88"/>
      <c r="FZ249" s="88"/>
      <c r="GA249" s="88"/>
      <c r="GB249" s="88"/>
      <c r="GC249" s="88"/>
      <c r="GD249" s="88"/>
      <c r="GE249" s="88"/>
      <c r="GF249" s="88"/>
      <c r="GG249" s="88"/>
      <c r="GH249" s="88"/>
      <c r="GI249" s="88"/>
      <c r="GJ249" s="88"/>
      <c r="GK249" s="88"/>
      <c r="GL249" s="88"/>
      <c r="GM249" s="88"/>
      <c r="GN249" s="88"/>
      <c r="GO249" s="88"/>
      <c r="GP249" s="88"/>
      <c r="GQ249" s="88"/>
      <c r="GR249" s="88"/>
      <c r="GS249" s="88"/>
      <c r="GT249" s="88"/>
      <c r="GU249" s="88"/>
      <c r="GV249" s="88"/>
      <c r="GW249" s="88"/>
      <c r="GX249" s="88"/>
      <c r="GY249" s="88"/>
      <c r="GZ249" s="88"/>
      <c r="HA249" s="88"/>
      <c r="HB249" s="88"/>
      <c r="HC249" s="88"/>
      <c r="HD249" s="88"/>
      <c r="HE249" s="88"/>
      <c r="HF249" s="88"/>
      <c r="HG249" s="88"/>
      <c r="HH249" s="88"/>
      <c r="HI249" s="88"/>
      <c r="HJ249" s="88"/>
      <c r="HK249" s="88"/>
      <c r="HL249" s="88"/>
      <c r="HM249" s="88"/>
      <c r="HN249" s="88"/>
      <c r="HO249" s="88"/>
      <c r="HP249" s="88"/>
      <c r="HQ249" s="88"/>
      <c r="HR249" s="88"/>
      <c r="HS249" s="88"/>
      <c r="HT249" s="88"/>
      <c r="HU249" s="88"/>
      <c r="HV249" s="88"/>
      <c r="HW249" s="88"/>
      <c r="HX249" s="88"/>
      <c r="HY249" s="88"/>
      <c r="HZ249" s="88"/>
      <c r="IA249" s="88"/>
      <c r="IB249" s="88"/>
      <c r="IC249" s="88"/>
      <c r="ID249" s="88"/>
      <c r="IE249" s="88"/>
      <c r="IF249" s="88"/>
      <c r="IG249" s="88"/>
      <c r="IH249" s="88"/>
      <c r="II249" s="88"/>
      <c r="IJ249" s="88"/>
      <c r="IK249" s="88"/>
      <c r="IL249" s="88"/>
      <c r="IM249" s="88"/>
      <c r="IN249" s="88"/>
      <c r="IO249" s="88"/>
      <c r="IP249" s="88"/>
      <c r="IQ249" s="88"/>
      <c r="IR249" s="88"/>
      <c r="IS249" s="88"/>
      <c r="IT249" s="88"/>
      <c r="IU249" s="88"/>
      <c r="IV249" s="88"/>
    </row>
    <row r="250" spans="1:256" s="86" customFormat="1" x14ac:dyDescent="0.25">
      <c r="A250" s="88"/>
      <c r="C250" s="96"/>
      <c r="D250" s="88"/>
      <c r="E250" s="88"/>
      <c r="F250" s="89"/>
      <c r="G250" s="143"/>
      <c r="H250" s="89"/>
      <c r="I250" s="88"/>
      <c r="J250" s="88"/>
      <c r="K250" s="88"/>
      <c r="L250" s="88"/>
      <c r="M250" s="88"/>
      <c r="N250" s="88"/>
      <c r="O250" s="88"/>
      <c r="P250" s="88"/>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8"/>
      <c r="BZ250" s="88"/>
      <c r="CA250" s="88"/>
      <c r="CB250" s="88"/>
      <c r="CC250" s="88"/>
      <c r="CD250" s="88"/>
      <c r="CE250" s="88"/>
      <c r="CF250" s="88"/>
      <c r="CG250" s="88"/>
      <c r="CH250" s="88"/>
      <c r="CI250" s="88"/>
      <c r="CJ250" s="88"/>
      <c r="CK250" s="88"/>
      <c r="CL250" s="88"/>
      <c r="CM250" s="88"/>
      <c r="CN250" s="88"/>
      <c r="CO250" s="88"/>
      <c r="CP250" s="88"/>
      <c r="CQ250" s="88"/>
      <c r="CR250" s="88"/>
      <c r="CS250" s="88"/>
      <c r="CT250" s="88"/>
      <c r="CU250" s="88"/>
      <c r="CV250" s="88"/>
      <c r="CW250" s="88"/>
      <c r="CX250" s="88"/>
      <c r="CY250" s="88"/>
      <c r="CZ250" s="88"/>
      <c r="DA250" s="88"/>
      <c r="DB250" s="88"/>
      <c r="DC250" s="88"/>
      <c r="DD250" s="88"/>
      <c r="DE250" s="88"/>
      <c r="DF250" s="88"/>
      <c r="DG250" s="88"/>
      <c r="DH250" s="88"/>
      <c r="DI250" s="88"/>
      <c r="DJ250" s="88"/>
      <c r="DK250" s="88"/>
      <c r="DL250" s="88"/>
      <c r="DM250" s="88"/>
      <c r="DN250" s="88"/>
      <c r="DO250" s="88"/>
      <c r="DP250" s="88"/>
      <c r="DQ250" s="88"/>
      <c r="DR250" s="88"/>
      <c r="DS250" s="88"/>
      <c r="DT250" s="88"/>
      <c r="DU250" s="88"/>
      <c r="DV250" s="88"/>
      <c r="DW250" s="88"/>
      <c r="DX250" s="88"/>
      <c r="DY250" s="88"/>
      <c r="DZ250" s="88"/>
      <c r="EA250" s="88"/>
      <c r="EB250" s="88"/>
      <c r="EC250" s="88"/>
      <c r="ED250" s="88"/>
      <c r="EE250" s="88"/>
      <c r="EF250" s="88"/>
      <c r="EG250" s="88"/>
      <c r="EH250" s="88"/>
      <c r="EI250" s="88"/>
      <c r="EJ250" s="88"/>
      <c r="EK250" s="88"/>
      <c r="EL250" s="88"/>
      <c r="EM250" s="88"/>
      <c r="EN250" s="88"/>
      <c r="EO250" s="88"/>
      <c r="EP250" s="88"/>
      <c r="EQ250" s="88"/>
      <c r="ER250" s="88"/>
      <c r="ES250" s="88"/>
      <c r="ET250" s="88"/>
      <c r="EU250" s="88"/>
      <c r="EV250" s="88"/>
      <c r="EW250" s="88"/>
      <c r="EX250" s="88"/>
      <c r="EY250" s="88"/>
      <c r="EZ250" s="88"/>
      <c r="FA250" s="88"/>
      <c r="FB250" s="88"/>
      <c r="FC250" s="88"/>
      <c r="FD250" s="88"/>
      <c r="FE250" s="88"/>
      <c r="FF250" s="88"/>
      <c r="FG250" s="88"/>
      <c r="FH250" s="88"/>
      <c r="FI250" s="88"/>
      <c r="FJ250" s="88"/>
      <c r="FK250" s="88"/>
      <c r="FL250" s="88"/>
      <c r="FM250" s="88"/>
      <c r="FN250" s="88"/>
      <c r="FO250" s="88"/>
      <c r="FP250" s="88"/>
      <c r="FQ250" s="88"/>
      <c r="FR250" s="88"/>
      <c r="FS250" s="88"/>
      <c r="FT250" s="88"/>
      <c r="FU250" s="88"/>
      <c r="FV250" s="88"/>
      <c r="FW250" s="88"/>
      <c r="FX250" s="88"/>
      <c r="FY250" s="88"/>
      <c r="FZ250" s="88"/>
      <c r="GA250" s="88"/>
      <c r="GB250" s="88"/>
      <c r="GC250" s="88"/>
      <c r="GD250" s="88"/>
      <c r="GE250" s="88"/>
      <c r="GF250" s="88"/>
      <c r="GG250" s="88"/>
      <c r="GH250" s="88"/>
      <c r="GI250" s="88"/>
      <c r="GJ250" s="88"/>
      <c r="GK250" s="88"/>
      <c r="GL250" s="88"/>
      <c r="GM250" s="88"/>
      <c r="GN250" s="88"/>
      <c r="GO250" s="88"/>
      <c r="GP250" s="88"/>
      <c r="GQ250" s="88"/>
      <c r="GR250" s="88"/>
      <c r="GS250" s="88"/>
      <c r="GT250" s="88"/>
      <c r="GU250" s="88"/>
      <c r="GV250" s="88"/>
      <c r="GW250" s="88"/>
      <c r="GX250" s="88"/>
      <c r="GY250" s="88"/>
      <c r="GZ250" s="88"/>
      <c r="HA250" s="88"/>
      <c r="HB250" s="88"/>
      <c r="HC250" s="88"/>
      <c r="HD250" s="88"/>
      <c r="HE250" s="88"/>
      <c r="HF250" s="88"/>
      <c r="HG250" s="88"/>
      <c r="HH250" s="88"/>
      <c r="HI250" s="88"/>
      <c r="HJ250" s="88"/>
      <c r="HK250" s="88"/>
      <c r="HL250" s="88"/>
      <c r="HM250" s="88"/>
      <c r="HN250" s="88"/>
      <c r="HO250" s="88"/>
      <c r="HP250" s="88"/>
      <c r="HQ250" s="88"/>
      <c r="HR250" s="88"/>
      <c r="HS250" s="88"/>
      <c r="HT250" s="88"/>
      <c r="HU250" s="88"/>
      <c r="HV250" s="88"/>
      <c r="HW250" s="88"/>
      <c r="HX250" s="88"/>
      <c r="HY250" s="88"/>
      <c r="HZ250" s="88"/>
      <c r="IA250" s="88"/>
      <c r="IB250" s="88"/>
      <c r="IC250" s="88"/>
      <c r="ID250" s="88"/>
      <c r="IE250" s="88"/>
      <c r="IF250" s="88"/>
      <c r="IG250" s="88"/>
      <c r="IH250" s="88"/>
      <c r="II250" s="88"/>
      <c r="IJ250" s="88"/>
      <c r="IK250" s="88"/>
      <c r="IL250" s="88"/>
      <c r="IM250" s="88"/>
      <c r="IN250" s="88"/>
      <c r="IO250" s="88"/>
      <c r="IP250" s="88"/>
      <c r="IQ250" s="88"/>
      <c r="IR250" s="88"/>
      <c r="IS250" s="88"/>
      <c r="IT250" s="88"/>
      <c r="IU250" s="88"/>
      <c r="IV250" s="88"/>
    </row>
    <row r="251" spans="1:256" s="86" customFormat="1" x14ac:dyDescent="0.25">
      <c r="A251" s="88"/>
      <c r="B251" s="95" t="s">
        <v>2783</v>
      </c>
      <c r="C251" s="94">
        <v>45427916</v>
      </c>
      <c r="D251" s="88"/>
      <c r="E251" s="88"/>
      <c r="F251" s="89"/>
      <c r="G251" s="143"/>
      <c r="H251" s="89"/>
      <c r="I251" s="88"/>
      <c r="J251" s="88"/>
      <c r="K251" s="88"/>
      <c r="L251" s="88"/>
      <c r="M251" s="88"/>
      <c r="N251" s="88"/>
      <c r="O251" s="88"/>
      <c r="P251" s="88"/>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c r="BM251" s="88"/>
      <c r="BN251" s="88"/>
      <c r="BO251" s="88"/>
      <c r="BP251" s="88"/>
      <c r="BQ251" s="88"/>
      <c r="BR251" s="88"/>
      <c r="BS251" s="88"/>
      <c r="BT251" s="88"/>
      <c r="BU251" s="88"/>
      <c r="BV251" s="88"/>
      <c r="BW251" s="88"/>
      <c r="BX251" s="88"/>
      <c r="BY251" s="88"/>
      <c r="BZ251" s="88"/>
      <c r="CA251" s="88"/>
      <c r="CB251" s="88"/>
      <c r="CC251" s="88"/>
      <c r="CD251" s="88"/>
      <c r="CE251" s="88"/>
      <c r="CF251" s="88"/>
      <c r="CG251" s="88"/>
      <c r="CH251" s="88"/>
      <c r="CI251" s="88"/>
      <c r="CJ251" s="88"/>
      <c r="CK251" s="88"/>
      <c r="CL251" s="88"/>
      <c r="CM251" s="88"/>
      <c r="CN251" s="88"/>
      <c r="CO251" s="88"/>
      <c r="CP251" s="88"/>
      <c r="CQ251" s="88"/>
      <c r="CR251" s="88"/>
      <c r="CS251" s="88"/>
      <c r="CT251" s="88"/>
      <c r="CU251" s="88"/>
      <c r="CV251" s="88"/>
      <c r="CW251" s="88"/>
      <c r="CX251" s="88"/>
      <c r="CY251" s="88"/>
      <c r="CZ251" s="88"/>
      <c r="DA251" s="88"/>
      <c r="DB251" s="88"/>
      <c r="DC251" s="88"/>
      <c r="DD251" s="88"/>
      <c r="DE251" s="88"/>
      <c r="DF251" s="88"/>
      <c r="DG251" s="88"/>
      <c r="DH251" s="88"/>
      <c r="DI251" s="88"/>
      <c r="DJ251" s="88"/>
      <c r="DK251" s="88"/>
      <c r="DL251" s="88"/>
      <c r="DM251" s="88"/>
      <c r="DN251" s="88"/>
      <c r="DO251" s="88"/>
      <c r="DP251" s="88"/>
      <c r="DQ251" s="88"/>
      <c r="DR251" s="88"/>
      <c r="DS251" s="88"/>
      <c r="DT251" s="88"/>
      <c r="DU251" s="88"/>
      <c r="DV251" s="88"/>
      <c r="DW251" s="88"/>
      <c r="DX251" s="88"/>
      <c r="DY251" s="88"/>
      <c r="DZ251" s="88"/>
      <c r="EA251" s="88"/>
      <c r="EB251" s="88"/>
      <c r="EC251" s="88"/>
      <c r="ED251" s="88"/>
      <c r="EE251" s="88"/>
      <c r="EF251" s="88"/>
      <c r="EG251" s="88"/>
      <c r="EH251" s="88"/>
      <c r="EI251" s="88"/>
      <c r="EJ251" s="88"/>
      <c r="EK251" s="88"/>
      <c r="EL251" s="88"/>
      <c r="EM251" s="88"/>
      <c r="EN251" s="88"/>
      <c r="EO251" s="88"/>
      <c r="EP251" s="88"/>
      <c r="EQ251" s="88"/>
      <c r="ER251" s="88"/>
      <c r="ES251" s="88"/>
      <c r="ET251" s="88"/>
      <c r="EU251" s="88"/>
      <c r="EV251" s="88"/>
      <c r="EW251" s="88"/>
      <c r="EX251" s="88"/>
      <c r="EY251" s="88"/>
      <c r="EZ251" s="88"/>
      <c r="FA251" s="88"/>
      <c r="FB251" s="88"/>
      <c r="FC251" s="88"/>
      <c r="FD251" s="88"/>
      <c r="FE251" s="88"/>
      <c r="FF251" s="88"/>
      <c r="FG251" s="88"/>
      <c r="FH251" s="88"/>
      <c r="FI251" s="88"/>
      <c r="FJ251" s="88"/>
      <c r="FK251" s="88"/>
      <c r="FL251" s="88"/>
      <c r="FM251" s="88"/>
      <c r="FN251" s="88"/>
      <c r="FO251" s="88"/>
      <c r="FP251" s="88"/>
      <c r="FQ251" s="88"/>
      <c r="FR251" s="88"/>
      <c r="FS251" s="88"/>
      <c r="FT251" s="88"/>
      <c r="FU251" s="88"/>
      <c r="FV251" s="88"/>
      <c r="FW251" s="88"/>
      <c r="FX251" s="88"/>
      <c r="FY251" s="88"/>
      <c r="FZ251" s="88"/>
      <c r="GA251" s="88"/>
      <c r="GB251" s="88"/>
      <c r="GC251" s="88"/>
      <c r="GD251" s="88"/>
      <c r="GE251" s="88"/>
      <c r="GF251" s="88"/>
      <c r="GG251" s="88"/>
      <c r="GH251" s="88"/>
      <c r="GI251" s="88"/>
      <c r="GJ251" s="88"/>
      <c r="GK251" s="88"/>
      <c r="GL251" s="88"/>
      <c r="GM251" s="88"/>
      <c r="GN251" s="88"/>
      <c r="GO251" s="88"/>
      <c r="GP251" s="88"/>
      <c r="GQ251" s="88"/>
      <c r="GR251" s="88"/>
      <c r="GS251" s="88"/>
      <c r="GT251" s="88"/>
      <c r="GU251" s="88"/>
      <c r="GV251" s="88"/>
      <c r="GW251" s="88"/>
      <c r="GX251" s="88"/>
      <c r="GY251" s="88"/>
      <c r="GZ251" s="88"/>
      <c r="HA251" s="88"/>
      <c r="HB251" s="88"/>
      <c r="HC251" s="88"/>
      <c r="HD251" s="88"/>
      <c r="HE251" s="88"/>
      <c r="HF251" s="88"/>
      <c r="HG251" s="88"/>
      <c r="HH251" s="88"/>
      <c r="HI251" s="88"/>
      <c r="HJ251" s="88"/>
      <c r="HK251" s="88"/>
      <c r="HL251" s="88"/>
      <c r="HM251" s="88"/>
      <c r="HN251" s="88"/>
      <c r="HO251" s="88"/>
      <c r="HP251" s="88"/>
      <c r="HQ251" s="88"/>
      <c r="HR251" s="88"/>
      <c r="HS251" s="88"/>
      <c r="HT251" s="88"/>
      <c r="HU251" s="88"/>
      <c r="HV251" s="88"/>
      <c r="HW251" s="88"/>
      <c r="HX251" s="88"/>
      <c r="HY251" s="88"/>
      <c r="HZ251" s="88"/>
      <c r="IA251" s="88"/>
      <c r="IB251" s="88"/>
      <c r="IC251" s="88"/>
      <c r="ID251" s="88"/>
      <c r="IE251" s="88"/>
      <c r="IF251" s="88"/>
      <c r="IG251" s="88"/>
      <c r="IH251" s="88"/>
      <c r="II251" s="88"/>
      <c r="IJ251" s="88"/>
      <c r="IK251" s="88"/>
      <c r="IL251" s="88"/>
      <c r="IM251" s="88"/>
      <c r="IN251" s="88"/>
      <c r="IO251" s="88"/>
      <c r="IP251" s="88"/>
      <c r="IQ251" s="88"/>
      <c r="IR251" s="88"/>
      <c r="IS251" s="88"/>
      <c r="IT251" s="88"/>
      <c r="IU251" s="88"/>
      <c r="IV251" s="88"/>
    </row>
    <row r="252" spans="1:256" s="86" customFormat="1" x14ac:dyDescent="0.25">
      <c r="A252" s="88"/>
      <c r="C252" s="96"/>
      <c r="D252" s="88"/>
      <c r="E252" s="88"/>
      <c r="F252" s="89"/>
      <c r="G252" s="143"/>
      <c r="H252" s="89"/>
      <c r="I252" s="88"/>
      <c r="J252" s="88"/>
      <c r="K252" s="88"/>
      <c r="L252" s="88"/>
      <c r="M252" s="88"/>
      <c r="N252" s="88"/>
      <c r="O252" s="88"/>
      <c r="P252" s="88"/>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8"/>
      <c r="BZ252" s="88"/>
      <c r="CA252" s="88"/>
      <c r="CB252" s="88"/>
      <c r="CC252" s="88"/>
      <c r="CD252" s="88"/>
      <c r="CE252" s="88"/>
      <c r="CF252" s="88"/>
      <c r="CG252" s="88"/>
      <c r="CH252" s="88"/>
      <c r="CI252" s="88"/>
      <c r="CJ252" s="88"/>
      <c r="CK252" s="88"/>
      <c r="CL252" s="88"/>
      <c r="CM252" s="88"/>
      <c r="CN252" s="88"/>
      <c r="CO252" s="88"/>
      <c r="CP252" s="88"/>
      <c r="CQ252" s="88"/>
      <c r="CR252" s="88"/>
      <c r="CS252" s="88"/>
      <c r="CT252" s="88"/>
      <c r="CU252" s="88"/>
      <c r="CV252" s="88"/>
      <c r="CW252" s="88"/>
      <c r="CX252" s="88"/>
      <c r="CY252" s="88"/>
      <c r="CZ252" s="88"/>
      <c r="DA252" s="88"/>
      <c r="DB252" s="88"/>
      <c r="DC252" s="88"/>
      <c r="DD252" s="88"/>
      <c r="DE252" s="88"/>
      <c r="DF252" s="88"/>
      <c r="DG252" s="88"/>
      <c r="DH252" s="88"/>
      <c r="DI252" s="88"/>
      <c r="DJ252" s="88"/>
      <c r="DK252" s="88"/>
      <c r="DL252" s="88"/>
      <c r="DM252" s="88"/>
      <c r="DN252" s="88"/>
      <c r="DO252" s="88"/>
      <c r="DP252" s="88"/>
      <c r="DQ252" s="88"/>
      <c r="DR252" s="88"/>
      <c r="DS252" s="88"/>
      <c r="DT252" s="88"/>
      <c r="DU252" s="88"/>
      <c r="DV252" s="88"/>
      <c r="DW252" s="88"/>
      <c r="DX252" s="88"/>
      <c r="DY252" s="88"/>
      <c r="DZ252" s="88"/>
      <c r="EA252" s="88"/>
      <c r="EB252" s="88"/>
      <c r="EC252" s="88"/>
      <c r="ED252" s="88"/>
      <c r="EE252" s="88"/>
      <c r="EF252" s="88"/>
      <c r="EG252" s="88"/>
      <c r="EH252" s="88"/>
      <c r="EI252" s="88"/>
      <c r="EJ252" s="88"/>
      <c r="EK252" s="88"/>
      <c r="EL252" s="88"/>
      <c r="EM252" s="88"/>
      <c r="EN252" s="88"/>
      <c r="EO252" s="88"/>
      <c r="EP252" s="88"/>
      <c r="EQ252" s="88"/>
      <c r="ER252" s="88"/>
      <c r="ES252" s="88"/>
      <c r="ET252" s="88"/>
      <c r="EU252" s="88"/>
      <c r="EV252" s="88"/>
      <c r="EW252" s="88"/>
      <c r="EX252" s="88"/>
      <c r="EY252" s="88"/>
      <c r="EZ252" s="88"/>
      <c r="FA252" s="88"/>
      <c r="FB252" s="88"/>
      <c r="FC252" s="88"/>
      <c r="FD252" s="88"/>
      <c r="FE252" s="88"/>
      <c r="FF252" s="88"/>
      <c r="FG252" s="88"/>
      <c r="FH252" s="88"/>
      <c r="FI252" s="88"/>
      <c r="FJ252" s="88"/>
      <c r="FK252" s="88"/>
      <c r="FL252" s="88"/>
      <c r="FM252" s="88"/>
      <c r="FN252" s="88"/>
      <c r="FO252" s="88"/>
      <c r="FP252" s="88"/>
      <c r="FQ252" s="88"/>
      <c r="FR252" s="88"/>
      <c r="FS252" s="88"/>
      <c r="FT252" s="88"/>
      <c r="FU252" s="88"/>
      <c r="FV252" s="88"/>
      <c r="FW252" s="88"/>
      <c r="FX252" s="88"/>
      <c r="FY252" s="88"/>
      <c r="FZ252" s="88"/>
      <c r="GA252" s="88"/>
      <c r="GB252" s="88"/>
      <c r="GC252" s="88"/>
      <c r="GD252" s="88"/>
      <c r="GE252" s="88"/>
      <c r="GF252" s="88"/>
      <c r="GG252" s="88"/>
      <c r="GH252" s="88"/>
      <c r="GI252" s="88"/>
      <c r="GJ252" s="88"/>
      <c r="GK252" s="88"/>
      <c r="GL252" s="88"/>
      <c r="GM252" s="88"/>
      <c r="GN252" s="88"/>
      <c r="GO252" s="88"/>
      <c r="GP252" s="88"/>
      <c r="GQ252" s="88"/>
      <c r="GR252" s="88"/>
      <c r="GS252" s="88"/>
      <c r="GT252" s="88"/>
      <c r="GU252" s="88"/>
      <c r="GV252" s="88"/>
      <c r="GW252" s="88"/>
      <c r="GX252" s="88"/>
      <c r="GY252" s="88"/>
      <c r="GZ252" s="88"/>
      <c r="HA252" s="88"/>
      <c r="HB252" s="88"/>
      <c r="HC252" s="88"/>
      <c r="HD252" s="88"/>
      <c r="HE252" s="88"/>
      <c r="HF252" s="88"/>
      <c r="HG252" s="88"/>
      <c r="HH252" s="88"/>
      <c r="HI252" s="88"/>
      <c r="HJ252" s="88"/>
      <c r="HK252" s="88"/>
      <c r="HL252" s="88"/>
      <c r="HM252" s="88"/>
      <c r="HN252" s="88"/>
      <c r="HO252" s="88"/>
      <c r="HP252" s="88"/>
      <c r="HQ252" s="88"/>
      <c r="HR252" s="88"/>
      <c r="HS252" s="88"/>
      <c r="HT252" s="88"/>
      <c r="HU252" s="88"/>
      <c r="HV252" s="88"/>
      <c r="HW252" s="88"/>
      <c r="HX252" s="88"/>
      <c r="HY252" s="88"/>
      <c r="HZ252" s="88"/>
      <c r="IA252" s="88"/>
      <c r="IB252" s="88"/>
      <c r="IC252" s="88"/>
      <c r="ID252" s="88"/>
      <c r="IE252" s="88"/>
      <c r="IF252" s="88"/>
      <c r="IG252" s="88"/>
      <c r="IH252" s="88"/>
      <c r="II252" s="88"/>
      <c r="IJ252" s="88"/>
      <c r="IK252" s="88"/>
      <c r="IL252" s="88"/>
      <c r="IM252" s="88"/>
      <c r="IN252" s="88"/>
      <c r="IO252" s="88"/>
      <c r="IP252" s="88"/>
      <c r="IQ252" s="88"/>
      <c r="IR252" s="88"/>
      <c r="IS252" s="88"/>
      <c r="IT252" s="88"/>
      <c r="IU252" s="88"/>
      <c r="IV252" s="88"/>
    </row>
    <row r="253" spans="1:256" s="86" customFormat="1" x14ac:dyDescent="0.25">
      <c r="A253" s="88"/>
      <c r="B253" s="86" t="s">
        <v>2782</v>
      </c>
      <c r="C253" s="96">
        <v>20635916</v>
      </c>
      <c r="D253" s="88"/>
      <c r="E253" s="88"/>
      <c r="F253" s="89"/>
      <c r="G253" s="144"/>
      <c r="H253" s="89"/>
      <c r="I253" s="88"/>
      <c r="J253" s="88"/>
      <c r="K253" s="88"/>
      <c r="L253" s="88"/>
      <c r="M253" s="88"/>
      <c r="N253" s="88"/>
      <c r="O253" s="88"/>
      <c r="P253" s="88"/>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c r="BM253" s="88"/>
      <c r="BN253" s="88"/>
      <c r="BO253" s="88"/>
      <c r="BP253" s="88"/>
      <c r="BQ253" s="88"/>
      <c r="BR253" s="88"/>
      <c r="BS253" s="88"/>
      <c r="BT253" s="88"/>
      <c r="BU253" s="88"/>
      <c r="BV253" s="88"/>
      <c r="BW253" s="88"/>
      <c r="BX253" s="88"/>
      <c r="BY253" s="88"/>
      <c r="BZ253" s="88"/>
      <c r="CA253" s="88"/>
      <c r="CB253" s="88"/>
      <c r="CC253" s="88"/>
      <c r="CD253" s="88"/>
      <c r="CE253" s="88"/>
      <c r="CF253" s="88"/>
      <c r="CG253" s="88"/>
      <c r="CH253" s="88"/>
      <c r="CI253" s="88"/>
      <c r="CJ253" s="88"/>
      <c r="CK253" s="88"/>
      <c r="CL253" s="88"/>
      <c r="CM253" s="88"/>
      <c r="CN253" s="88"/>
      <c r="CO253" s="88"/>
      <c r="CP253" s="88"/>
      <c r="CQ253" s="88"/>
      <c r="CR253" s="88"/>
      <c r="CS253" s="88"/>
      <c r="CT253" s="88"/>
      <c r="CU253" s="88"/>
      <c r="CV253" s="88"/>
      <c r="CW253" s="88"/>
      <c r="CX253" s="88"/>
      <c r="CY253" s="88"/>
      <c r="CZ253" s="88"/>
      <c r="DA253" s="88"/>
      <c r="DB253" s="88"/>
      <c r="DC253" s="88"/>
      <c r="DD253" s="88"/>
      <c r="DE253" s="88"/>
      <c r="DF253" s="88"/>
      <c r="DG253" s="88"/>
      <c r="DH253" s="88"/>
      <c r="DI253" s="88"/>
      <c r="DJ253" s="88"/>
      <c r="DK253" s="88"/>
      <c r="DL253" s="88"/>
      <c r="DM253" s="88"/>
      <c r="DN253" s="88"/>
      <c r="DO253" s="88"/>
      <c r="DP253" s="88"/>
      <c r="DQ253" s="88"/>
      <c r="DR253" s="88"/>
      <c r="DS253" s="88"/>
      <c r="DT253" s="88"/>
      <c r="DU253" s="88"/>
      <c r="DV253" s="88"/>
      <c r="DW253" s="88"/>
      <c r="DX253" s="88"/>
      <c r="DY253" s="88"/>
      <c r="DZ253" s="88"/>
      <c r="EA253" s="88"/>
      <c r="EB253" s="88"/>
      <c r="EC253" s="88"/>
      <c r="ED253" s="88"/>
      <c r="EE253" s="88"/>
      <c r="EF253" s="88"/>
      <c r="EG253" s="88"/>
      <c r="EH253" s="88"/>
      <c r="EI253" s="88"/>
      <c r="EJ253" s="88"/>
      <c r="EK253" s="88"/>
      <c r="EL253" s="88"/>
      <c r="EM253" s="88"/>
      <c r="EN253" s="88"/>
      <c r="EO253" s="88"/>
      <c r="EP253" s="88"/>
      <c r="EQ253" s="88"/>
      <c r="ER253" s="88"/>
      <c r="ES253" s="88"/>
      <c r="ET253" s="88"/>
      <c r="EU253" s="88"/>
      <c r="EV253" s="88"/>
      <c r="EW253" s="88"/>
      <c r="EX253" s="88"/>
      <c r="EY253" s="88"/>
      <c r="EZ253" s="88"/>
      <c r="FA253" s="88"/>
      <c r="FB253" s="88"/>
      <c r="FC253" s="88"/>
      <c r="FD253" s="88"/>
      <c r="FE253" s="88"/>
      <c r="FF253" s="88"/>
      <c r="FG253" s="88"/>
      <c r="FH253" s="88"/>
      <c r="FI253" s="88"/>
      <c r="FJ253" s="88"/>
      <c r="FK253" s="88"/>
      <c r="FL253" s="88"/>
      <c r="FM253" s="88"/>
      <c r="FN253" s="88"/>
      <c r="FO253" s="88"/>
      <c r="FP253" s="88"/>
      <c r="FQ253" s="88"/>
      <c r="FR253" s="88"/>
      <c r="FS253" s="88"/>
      <c r="FT253" s="88"/>
      <c r="FU253" s="88"/>
      <c r="FV253" s="88"/>
      <c r="FW253" s="88"/>
      <c r="FX253" s="88"/>
      <c r="FY253" s="88"/>
      <c r="FZ253" s="88"/>
      <c r="GA253" s="88"/>
      <c r="GB253" s="88"/>
      <c r="GC253" s="88"/>
      <c r="GD253" s="88"/>
      <c r="GE253" s="88"/>
      <c r="GF253" s="88"/>
      <c r="GG253" s="88"/>
      <c r="GH253" s="88"/>
      <c r="GI253" s="88"/>
      <c r="GJ253" s="88"/>
      <c r="GK253" s="88"/>
      <c r="GL253" s="88"/>
      <c r="GM253" s="88"/>
      <c r="GN253" s="88"/>
      <c r="GO253" s="88"/>
      <c r="GP253" s="88"/>
      <c r="GQ253" s="88"/>
      <c r="GR253" s="88"/>
      <c r="GS253" s="88"/>
      <c r="GT253" s="88"/>
      <c r="GU253" s="88"/>
      <c r="GV253" s="88"/>
      <c r="GW253" s="88"/>
      <c r="GX253" s="88"/>
      <c r="GY253" s="88"/>
      <c r="GZ253" s="88"/>
      <c r="HA253" s="88"/>
      <c r="HB253" s="88"/>
      <c r="HC253" s="88"/>
      <c r="HD253" s="88"/>
      <c r="HE253" s="88"/>
      <c r="HF253" s="88"/>
      <c r="HG253" s="88"/>
      <c r="HH253" s="88"/>
      <c r="HI253" s="88"/>
      <c r="HJ253" s="88"/>
      <c r="HK253" s="88"/>
      <c r="HL253" s="88"/>
      <c r="HM253" s="88"/>
      <c r="HN253" s="88"/>
      <c r="HO253" s="88"/>
      <c r="HP253" s="88"/>
      <c r="HQ253" s="88"/>
      <c r="HR253" s="88"/>
      <c r="HS253" s="88"/>
      <c r="HT253" s="88"/>
      <c r="HU253" s="88"/>
      <c r="HV253" s="88"/>
      <c r="HW253" s="88"/>
      <c r="HX253" s="88"/>
      <c r="HY253" s="88"/>
      <c r="HZ253" s="88"/>
      <c r="IA253" s="88"/>
      <c r="IB253" s="88"/>
      <c r="IC253" s="88"/>
      <c r="ID253" s="88"/>
      <c r="IE253" s="88"/>
      <c r="IF253" s="88"/>
      <c r="IG253" s="88"/>
      <c r="IH253" s="88"/>
      <c r="II253" s="88"/>
      <c r="IJ253" s="88"/>
      <c r="IK253" s="88"/>
      <c r="IL253" s="88"/>
      <c r="IM253" s="88"/>
      <c r="IN253" s="88"/>
      <c r="IO253" s="88"/>
      <c r="IP253" s="88"/>
      <c r="IQ253" s="88"/>
      <c r="IR253" s="88"/>
      <c r="IS253" s="88"/>
      <c r="IT253" s="88"/>
      <c r="IU253" s="88"/>
      <c r="IV253" s="88"/>
    </row>
    <row r="254" spans="1:256" s="86" customFormat="1" x14ac:dyDescent="0.25">
      <c r="A254" s="88"/>
      <c r="C254" s="96"/>
      <c r="D254" s="88"/>
      <c r="E254" s="88"/>
      <c r="F254" s="89"/>
      <c r="G254" s="143"/>
      <c r="H254" s="89"/>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8"/>
      <c r="BZ254" s="88"/>
      <c r="CA254" s="88"/>
      <c r="CB254" s="88"/>
      <c r="CC254" s="88"/>
      <c r="CD254" s="88"/>
      <c r="CE254" s="88"/>
      <c r="CF254" s="88"/>
      <c r="CG254" s="88"/>
      <c r="CH254" s="88"/>
      <c r="CI254" s="88"/>
      <c r="CJ254" s="88"/>
      <c r="CK254" s="88"/>
      <c r="CL254" s="88"/>
      <c r="CM254" s="88"/>
      <c r="CN254" s="88"/>
      <c r="CO254" s="88"/>
      <c r="CP254" s="88"/>
      <c r="CQ254" s="88"/>
      <c r="CR254" s="88"/>
      <c r="CS254" s="88"/>
      <c r="CT254" s="88"/>
      <c r="CU254" s="88"/>
      <c r="CV254" s="88"/>
      <c r="CW254" s="88"/>
      <c r="CX254" s="88"/>
      <c r="CY254" s="88"/>
      <c r="CZ254" s="88"/>
      <c r="DA254" s="88"/>
      <c r="DB254" s="88"/>
      <c r="DC254" s="88"/>
      <c r="DD254" s="88"/>
      <c r="DE254" s="88"/>
      <c r="DF254" s="88"/>
      <c r="DG254" s="88"/>
      <c r="DH254" s="88"/>
      <c r="DI254" s="88"/>
      <c r="DJ254" s="88"/>
      <c r="DK254" s="88"/>
      <c r="DL254" s="88"/>
      <c r="DM254" s="88"/>
      <c r="DN254" s="88"/>
      <c r="DO254" s="88"/>
      <c r="DP254" s="88"/>
      <c r="DQ254" s="88"/>
      <c r="DR254" s="88"/>
      <c r="DS254" s="88"/>
      <c r="DT254" s="88"/>
      <c r="DU254" s="88"/>
      <c r="DV254" s="88"/>
      <c r="DW254" s="88"/>
      <c r="DX254" s="88"/>
      <c r="DY254" s="88"/>
      <c r="DZ254" s="88"/>
      <c r="EA254" s="88"/>
      <c r="EB254" s="88"/>
      <c r="EC254" s="88"/>
      <c r="ED254" s="88"/>
      <c r="EE254" s="88"/>
      <c r="EF254" s="88"/>
      <c r="EG254" s="88"/>
      <c r="EH254" s="88"/>
      <c r="EI254" s="88"/>
      <c r="EJ254" s="88"/>
      <c r="EK254" s="88"/>
      <c r="EL254" s="88"/>
      <c r="EM254" s="88"/>
      <c r="EN254" s="88"/>
      <c r="EO254" s="88"/>
      <c r="EP254" s="88"/>
      <c r="EQ254" s="88"/>
      <c r="ER254" s="88"/>
      <c r="ES254" s="88"/>
      <c r="ET254" s="88"/>
      <c r="EU254" s="88"/>
      <c r="EV254" s="88"/>
      <c r="EW254" s="88"/>
      <c r="EX254" s="88"/>
      <c r="EY254" s="88"/>
      <c r="EZ254" s="88"/>
      <c r="FA254" s="88"/>
      <c r="FB254" s="88"/>
      <c r="FC254" s="88"/>
      <c r="FD254" s="88"/>
      <c r="FE254" s="88"/>
      <c r="FF254" s="88"/>
      <c r="FG254" s="88"/>
      <c r="FH254" s="88"/>
      <c r="FI254" s="88"/>
      <c r="FJ254" s="88"/>
      <c r="FK254" s="88"/>
      <c r="FL254" s="88"/>
      <c r="FM254" s="88"/>
      <c r="FN254" s="88"/>
      <c r="FO254" s="88"/>
      <c r="FP254" s="88"/>
      <c r="FQ254" s="88"/>
      <c r="FR254" s="88"/>
      <c r="FS254" s="88"/>
      <c r="FT254" s="88"/>
      <c r="FU254" s="88"/>
      <c r="FV254" s="88"/>
      <c r="FW254" s="88"/>
      <c r="FX254" s="88"/>
      <c r="FY254" s="88"/>
      <c r="FZ254" s="88"/>
      <c r="GA254" s="88"/>
      <c r="GB254" s="88"/>
      <c r="GC254" s="88"/>
      <c r="GD254" s="88"/>
      <c r="GE254" s="88"/>
      <c r="GF254" s="88"/>
      <c r="GG254" s="88"/>
      <c r="GH254" s="88"/>
      <c r="GI254" s="88"/>
      <c r="GJ254" s="88"/>
      <c r="GK254" s="88"/>
      <c r="GL254" s="88"/>
      <c r="GM254" s="88"/>
      <c r="GN254" s="88"/>
      <c r="GO254" s="88"/>
      <c r="GP254" s="88"/>
      <c r="GQ254" s="88"/>
      <c r="GR254" s="88"/>
      <c r="GS254" s="88"/>
      <c r="GT254" s="88"/>
      <c r="GU254" s="88"/>
      <c r="GV254" s="88"/>
      <c r="GW254" s="88"/>
      <c r="GX254" s="88"/>
      <c r="GY254" s="88"/>
      <c r="GZ254" s="88"/>
      <c r="HA254" s="88"/>
      <c r="HB254" s="88"/>
      <c r="HC254" s="88"/>
      <c r="HD254" s="88"/>
      <c r="HE254" s="88"/>
      <c r="HF254" s="88"/>
      <c r="HG254" s="88"/>
      <c r="HH254" s="88"/>
      <c r="HI254" s="88"/>
      <c r="HJ254" s="88"/>
      <c r="HK254" s="88"/>
      <c r="HL254" s="88"/>
      <c r="HM254" s="88"/>
      <c r="HN254" s="88"/>
      <c r="HO254" s="88"/>
      <c r="HP254" s="88"/>
      <c r="HQ254" s="88"/>
      <c r="HR254" s="88"/>
      <c r="HS254" s="88"/>
      <c r="HT254" s="88"/>
      <c r="HU254" s="88"/>
      <c r="HV254" s="88"/>
      <c r="HW254" s="88"/>
      <c r="HX254" s="88"/>
      <c r="HY254" s="88"/>
      <c r="HZ254" s="88"/>
      <c r="IA254" s="88"/>
      <c r="IB254" s="88"/>
      <c r="IC254" s="88"/>
      <c r="ID254" s="88"/>
      <c r="IE254" s="88"/>
      <c r="IF254" s="88"/>
      <c r="IG254" s="88"/>
      <c r="IH254" s="88"/>
      <c r="II254" s="88"/>
      <c r="IJ254" s="88"/>
      <c r="IK254" s="88"/>
      <c r="IL254" s="88"/>
      <c r="IM254" s="88"/>
      <c r="IN254" s="88"/>
      <c r="IO254" s="88"/>
      <c r="IP254" s="88"/>
      <c r="IQ254" s="88"/>
      <c r="IR254" s="88"/>
      <c r="IS254" s="88"/>
      <c r="IT254" s="88"/>
      <c r="IU254" s="88"/>
      <c r="IV254" s="88"/>
    </row>
    <row r="255" spans="1:256" s="86" customFormat="1" ht="30" x14ac:dyDescent="0.25">
      <c r="A255" s="88"/>
      <c r="B255" s="97" t="s">
        <v>2781</v>
      </c>
      <c r="C255" s="96">
        <v>24792000</v>
      </c>
      <c r="D255" s="88"/>
      <c r="E255" s="88"/>
      <c r="F255" s="89"/>
      <c r="G255" s="144"/>
      <c r="H255" s="89"/>
      <c r="I255" s="88"/>
      <c r="J255" s="88"/>
      <c r="K255" s="88"/>
      <c r="L255" s="88"/>
      <c r="M255" s="88"/>
      <c r="N255" s="88"/>
      <c r="O255" s="88"/>
      <c r="P255" s="88"/>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88"/>
      <c r="BD255" s="88"/>
      <c r="BE255" s="88"/>
      <c r="BF255" s="88"/>
      <c r="BG255" s="88"/>
      <c r="BH255" s="88"/>
      <c r="BI255" s="88"/>
      <c r="BJ255" s="88"/>
      <c r="BK255" s="88"/>
      <c r="BL255" s="88"/>
      <c r="BM255" s="88"/>
      <c r="BN255" s="88"/>
      <c r="BO255" s="88"/>
      <c r="BP255" s="88"/>
      <c r="BQ255" s="88"/>
      <c r="BR255" s="88"/>
      <c r="BS255" s="88"/>
      <c r="BT255" s="88"/>
      <c r="BU255" s="88"/>
      <c r="BV255" s="88"/>
      <c r="BW255" s="88"/>
      <c r="BX255" s="88"/>
      <c r="BY255" s="88"/>
      <c r="BZ255" s="88"/>
      <c r="CA255" s="88"/>
      <c r="CB255" s="88"/>
      <c r="CC255" s="88"/>
      <c r="CD255" s="88"/>
      <c r="CE255" s="88"/>
      <c r="CF255" s="88"/>
      <c r="CG255" s="88"/>
      <c r="CH255" s="88"/>
      <c r="CI255" s="88"/>
      <c r="CJ255" s="88"/>
      <c r="CK255" s="88"/>
      <c r="CL255" s="88"/>
      <c r="CM255" s="88"/>
      <c r="CN255" s="88"/>
      <c r="CO255" s="88"/>
      <c r="CP255" s="88"/>
      <c r="CQ255" s="88"/>
      <c r="CR255" s="88"/>
      <c r="CS255" s="88"/>
      <c r="CT255" s="88"/>
      <c r="CU255" s="88"/>
      <c r="CV255" s="88"/>
      <c r="CW255" s="88"/>
      <c r="CX255" s="88"/>
      <c r="CY255" s="88"/>
      <c r="CZ255" s="88"/>
      <c r="DA255" s="88"/>
      <c r="DB255" s="88"/>
      <c r="DC255" s="88"/>
      <c r="DD255" s="88"/>
      <c r="DE255" s="88"/>
      <c r="DF255" s="88"/>
      <c r="DG255" s="88"/>
      <c r="DH255" s="88"/>
      <c r="DI255" s="88"/>
      <c r="DJ255" s="88"/>
      <c r="DK255" s="88"/>
      <c r="DL255" s="88"/>
      <c r="DM255" s="88"/>
      <c r="DN255" s="88"/>
      <c r="DO255" s="88"/>
      <c r="DP255" s="88"/>
      <c r="DQ255" s="88"/>
      <c r="DR255" s="88"/>
      <c r="DS255" s="88"/>
      <c r="DT255" s="88"/>
      <c r="DU255" s="88"/>
      <c r="DV255" s="88"/>
      <c r="DW255" s="88"/>
      <c r="DX255" s="88"/>
      <c r="DY255" s="88"/>
      <c r="DZ255" s="88"/>
      <c r="EA255" s="88"/>
      <c r="EB255" s="88"/>
      <c r="EC255" s="88"/>
      <c r="ED255" s="88"/>
      <c r="EE255" s="88"/>
      <c r="EF255" s="88"/>
      <c r="EG255" s="88"/>
      <c r="EH255" s="88"/>
      <c r="EI255" s="88"/>
      <c r="EJ255" s="88"/>
      <c r="EK255" s="88"/>
      <c r="EL255" s="88"/>
      <c r="EM255" s="88"/>
      <c r="EN255" s="88"/>
      <c r="EO255" s="88"/>
      <c r="EP255" s="88"/>
      <c r="EQ255" s="88"/>
      <c r="ER255" s="88"/>
      <c r="ES255" s="88"/>
      <c r="ET255" s="88"/>
      <c r="EU255" s="88"/>
      <c r="EV255" s="88"/>
      <c r="EW255" s="88"/>
      <c r="EX255" s="88"/>
      <c r="EY255" s="88"/>
      <c r="EZ255" s="88"/>
      <c r="FA255" s="88"/>
      <c r="FB255" s="88"/>
      <c r="FC255" s="88"/>
      <c r="FD255" s="88"/>
      <c r="FE255" s="88"/>
      <c r="FF255" s="88"/>
      <c r="FG255" s="88"/>
      <c r="FH255" s="88"/>
      <c r="FI255" s="88"/>
      <c r="FJ255" s="88"/>
      <c r="FK255" s="88"/>
      <c r="FL255" s="88"/>
      <c r="FM255" s="88"/>
      <c r="FN255" s="88"/>
      <c r="FO255" s="88"/>
      <c r="FP255" s="88"/>
      <c r="FQ255" s="88"/>
      <c r="FR255" s="88"/>
      <c r="FS255" s="88"/>
      <c r="FT255" s="88"/>
      <c r="FU255" s="88"/>
      <c r="FV255" s="88"/>
      <c r="FW255" s="88"/>
      <c r="FX255" s="88"/>
      <c r="FY255" s="88"/>
      <c r="FZ255" s="88"/>
      <c r="GA255" s="88"/>
      <c r="GB255" s="88"/>
      <c r="GC255" s="88"/>
      <c r="GD255" s="88"/>
      <c r="GE255" s="88"/>
      <c r="GF255" s="88"/>
      <c r="GG255" s="88"/>
      <c r="GH255" s="88"/>
      <c r="GI255" s="88"/>
      <c r="GJ255" s="88"/>
      <c r="GK255" s="88"/>
      <c r="GL255" s="88"/>
      <c r="GM255" s="88"/>
      <c r="GN255" s="88"/>
      <c r="GO255" s="88"/>
      <c r="GP255" s="88"/>
      <c r="GQ255" s="88"/>
      <c r="GR255" s="88"/>
      <c r="GS255" s="88"/>
      <c r="GT255" s="88"/>
      <c r="GU255" s="88"/>
      <c r="GV255" s="88"/>
      <c r="GW255" s="88"/>
      <c r="GX255" s="88"/>
      <c r="GY255" s="88"/>
      <c r="GZ255" s="88"/>
      <c r="HA255" s="88"/>
      <c r="HB255" s="88"/>
      <c r="HC255" s="88"/>
      <c r="HD255" s="88"/>
      <c r="HE255" s="88"/>
      <c r="HF255" s="88"/>
      <c r="HG255" s="88"/>
      <c r="HH255" s="88"/>
      <c r="HI255" s="88"/>
      <c r="HJ255" s="88"/>
      <c r="HK255" s="88"/>
      <c r="HL255" s="88"/>
      <c r="HM255" s="88"/>
      <c r="HN255" s="88"/>
      <c r="HO255" s="88"/>
      <c r="HP255" s="88"/>
      <c r="HQ255" s="88"/>
      <c r="HR255" s="88"/>
      <c r="HS255" s="88"/>
      <c r="HT255" s="88"/>
      <c r="HU255" s="88"/>
      <c r="HV255" s="88"/>
      <c r="HW255" s="88"/>
      <c r="HX255" s="88"/>
      <c r="HY255" s="88"/>
      <c r="HZ255" s="88"/>
      <c r="IA255" s="88"/>
      <c r="IB255" s="88"/>
      <c r="IC255" s="88"/>
      <c r="ID255" s="88"/>
      <c r="IE255" s="88"/>
      <c r="IF255" s="88"/>
      <c r="IG255" s="88"/>
      <c r="IH255" s="88"/>
      <c r="II255" s="88"/>
      <c r="IJ255" s="88"/>
      <c r="IK255" s="88"/>
      <c r="IL255" s="88"/>
      <c r="IM255" s="88"/>
      <c r="IN255" s="88"/>
      <c r="IO255" s="88"/>
      <c r="IP255" s="88"/>
      <c r="IQ255" s="88"/>
      <c r="IR255" s="88"/>
      <c r="IS255" s="88"/>
      <c r="IT255" s="88"/>
      <c r="IU255" s="88"/>
      <c r="IV255" s="88"/>
    </row>
    <row r="256" spans="1:256" s="86" customFormat="1" x14ac:dyDescent="0.25">
      <c r="A256" s="88"/>
      <c r="C256" s="96"/>
      <c r="D256" s="88"/>
      <c r="E256" s="88"/>
      <c r="F256" s="89"/>
      <c r="G256" s="144"/>
      <c r="H256" s="89"/>
      <c r="I256" s="88"/>
      <c r="J256" s="88"/>
      <c r="K256" s="88"/>
      <c r="L256" s="88"/>
      <c r="M256" s="88"/>
      <c r="N256" s="88"/>
      <c r="O256" s="88"/>
      <c r="P256" s="88"/>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8"/>
      <c r="BZ256" s="88"/>
      <c r="CA256" s="88"/>
      <c r="CB256" s="88"/>
      <c r="CC256" s="88"/>
      <c r="CD256" s="88"/>
      <c r="CE256" s="88"/>
      <c r="CF256" s="88"/>
      <c r="CG256" s="88"/>
      <c r="CH256" s="88"/>
      <c r="CI256" s="88"/>
      <c r="CJ256" s="88"/>
      <c r="CK256" s="88"/>
      <c r="CL256" s="88"/>
      <c r="CM256" s="88"/>
      <c r="CN256" s="88"/>
      <c r="CO256" s="88"/>
      <c r="CP256" s="88"/>
      <c r="CQ256" s="88"/>
      <c r="CR256" s="88"/>
      <c r="CS256" s="88"/>
      <c r="CT256" s="88"/>
      <c r="CU256" s="88"/>
      <c r="CV256" s="88"/>
      <c r="CW256" s="88"/>
      <c r="CX256" s="88"/>
      <c r="CY256" s="88"/>
      <c r="CZ256" s="88"/>
      <c r="DA256" s="88"/>
      <c r="DB256" s="88"/>
      <c r="DC256" s="88"/>
      <c r="DD256" s="88"/>
      <c r="DE256" s="88"/>
      <c r="DF256" s="88"/>
      <c r="DG256" s="88"/>
      <c r="DH256" s="88"/>
      <c r="DI256" s="88"/>
      <c r="DJ256" s="88"/>
      <c r="DK256" s="88"/>
      <c r="DL256" s="88"/>
      <c r="DM256" s="88"/>
      <c r="DN256" s="88"/>
      <c r="DO256" s="88"/>
      <c r="DP256" s="88"/>
      <c r="DQ256" s="88"/>
      <c r="DR256" s="88"/>
      <c r="DS256" s="88"/>
      <c r="DT256" s="88"/>
      <c r="DU256" s="88"/>
      <c r="DV256" s="88"/>
      <c r="DW256" s="88"/>
      <c r="DX256" s="88"/>
      <c r="DY256" s="88"/>
      <c r="DZ256" s="88"/>
      <c r="EA256" s="88"/>
      <c r="EB256" s="88"/>
      <c r="EC256" s="88"/>
      <c r="ED256" s="88"/>
      <c r="EE256" s="88"/>
      <c r="EF256" s="88"/>
      <c r="EG256" s="88"/>
      <c r="EH256" s="88"/>
      <c r="EI256" s="88"/>
      <c r="EJ256" s="88"/>
      <c r="EK256" s="88"/>
      <c r="EL256" s="88"/>
      <c r="EM256" s="88"/>
      <c r="EN256" s="88"/>
      <c r="EO256" s="88"/>
      <c r="EP256" s="88"/>
      <c r="EQ256" s="88"/>
      <c r="ER256" s="88"/>
      <c r="ES256" s="88"/>
      <c r="ET256" s="88"/>
      <c r="EU256" s="88"/>
      <c r="EV256" s="88"/>
      <c r="EW256" s="88"/>
      <c r="EX256" s="88"/>
      <c r="EY256" s="88"/>
      <c r="EZ256" s="88"/>
      <c r="FA256" s="88"/>
      <c r="FB256" s="88"/>
      <c r="FC256" s="88"/>
      <c r="FD256" s="88"/>
      <c r="FE256" s="88"/>
      <c r="FF256" s="88"/>
      <c r="FG256" s="88"/>
      <c r="FH256" s="88"/>
      <c r="FI256" s="88"/>
      <c r="FJ256" s="88"/>
      <c r="FK256" s="88"/>
      <c r="FL256" s="88"/>
      <c r="FM256" s="88"/>
      <c r="FN256" s="88"/>
      <c r="FO256" s="88"/>
      <c r="FP256" s="88"/>
      <c r="FQ256" s="88"/>
      <c r="FR256" s="88"/>
      <c r="FS256" s="88"/>
      <c r="FT256" s="88"/>
      <c r="FU256" s="88"/>
      <c r="FV256" s="88"/>
      <c r="FW256" s="88"/>
      <c r="FX256" s="88"/>
      <c r="FY256" s="88"/>
      <c r="FZ256" s="88"/>
      <c r="GA256" s="88"/>
      <c r="GB256" s="88"/>
      <c r="GC256" s="88"/>
      <c r="GD256" s="88"/>
      <c r="GE256" s="88"/>
      <c r="GF256" s="88"/>
      <c r="GG256" s="88"/>
      <c r="GH256" s="88"/>
      <c r="GI256" s="88"/>
      <c r="GJ256" s="88"/>
      <c r="GK256" s="88"/>
      <c r="GL256" s="88"/>
      <c r="GM256" s="88"/>
      <c r="GN256" s="88"/>
      <c r="GO256" s="88"/>
      <c r="GP256" s="88"/>
      <c r="GQ256" s="88"/>
      <c r="GR256" s="88"/>
      <c r="GS256" s="88"/>
      <c r="GT256" s="88"/>
      <c r="GU256" s="88"/>
      <c r="GV256" s="88"/>
      <c r="GW256" s="88"/>
      <c r="GX256" s="88"/>
      <c r="GY256" s="88"/>
      <c r="GZ256" s="88"/>
      <c r="HA256" s="88"/>
      <c r="HB256" s="88"/>
      <c r="HC256" s="88"/>
      <c r="HD256" s="88"/>
      <c r="HE256" s="88"/>
      <c r="HF256" s="88"/>
      <c r="HG256" s="88"/>
      <c r="HH256" s="88"/>
      <c r="HI256" s="88"/>
      <c r="HJ256" s="88"/>
      <c r="HK256" s="88"/>
      <c r="HL256" s="88"/>
      <c r="HM256" s="88"/>
      <c r="HN256" s="88"/>
      <c r="HO256" s="88"/>
      <c r="HP256" s="88"/>
      <c r="HQ256" s="88"/>
      <c r="HR256" s="88"/>
      <c r="HS256" s="88"/>
      <c r="HT256" s="88"/>
      <c r="HU256" s="88"/>
      <c r="HV256" s="88"/>
      <c r="HW256" s="88"/>
      <c r="HX256" s="88"/>
      <c r="HY256" s="88"/>
      <c r="HZ256" s="88"/>
      <c r="IA256" s="88"/>
      <c r="IB256" s="88"/>
      <c r="IC256" s="88"/>
      <c r="ID256" s="88"/>
      <c r="IE256" s="88"/>
      <c r="IF256" s="88"/>
      <c r="IG256" s="88"/>
      <c r="IH256" s="88"/>
      <c r="II256" s="88"/>
      <c r="IJ256" s="88"/>
      <c r="IK256" s="88"/>
      <c r="IL256" s="88"/>
      <c r="IM256" s="88"/>
      <c r="IN256" s="88"/>
      <c r="IO256" s="88"/>
      <c r="IP256" s="88"/>
      <c r="IQ256" s="88"/>
      <c r="IR256" s="88"/>
      <c r="IS256" s="88"/>
      <c r="IT256" s="88"/>
      <c r="IU256" s="88"/>
      <c r="IV256" s="88"/>
    </row>
    <row r="257" spans="1:256" s="86" customFormat="1" ht="30" x14ac:dyDescent="0.25">
      <c r="A257" s="88"/>
      <c r="B257" s="97" t="s">
        <v>2780</v>
      </c>
      <c r="C257" s="90">
        <v>21291359.450000003</v>
      </c>
      <c r="D257" s="88"/>
      <c r="E257" s="88"/>
      <c r="F257" s="89"/>
      <c r="G257" s="144"/>
      <c r="H257" s="89"/>
      <c r="I257" s="88"/>
      <c r="J257" s="88"/>
      <c r="K257" s="88"/>
      <c r="L257" s="88"/>
      <c r="M257" s="88"/>
      <c r="N257" s="88"/>
      <c r="O257" s="88"/>
      <c r="P257" s="88"/>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8"/>
      <c r="BZ257" s="88"/>
      <c r="CA257" s="88"/>
      <c r="CB257" s="88"/>
      <c r="CC257" s="88"/>
      <c r="CD257" s="88"/>
      <c r="CE257" s="88"/>
      <c r="CF257" s="88"/>
      <c r="CG257" s="88"/>
      <c r="CH257" s="88"/>
      <c r="CI257" s="88"/>
      <c r="CJ257" s="88"/>
      <c r="CK257" s="88"/>
      <c r="CL257" s="88"/>
      <c r="CM257" s="88"/>
      <c r="CN257" s="88"/>
      <c r="CO257" s="88"/>
      <c r="CP257" s="88"/>
      <c r="CQ257" s="88"/>
      <c r="CR257" s="88"/>
      <c r="CS257" s="88"/>
      <c r="CT257" s="88"/>
      <c r="CU257" s="88"/>
      <c r="CV257" s="88"/>
      <c r="CW257" s="88"/>
      <c r="CX257" s="88"/>
      <c r="CY257" s="88"/>
      <c r="CZ257" s="88"/>
      <c r="DA257" s="88"/>
      <c r="DB257" s="88"/>
      <c r="DC257" s="88"/>
      <c r="DD257" s="88"/>
      <c r="DE257" s="88"/>
      <c r="DF257" s="88"/>
      <c r="DG257" s="88"/>
      <c r="DH257" s="88"/>
      <c r="DI257" s="88"/>
      <c r="DJ257" s="88"/>
      <c r="DK257" s="88"/>
      <c r="DL257" s="88"/>
      <c r="DM257" s="88"/>
      <c r="DN257" s="88"/>
      <c r="DO257" s="88"/>
      <c r="DP257" s="88"/>
      <c r="DQ257" s="88"/>
      <c r="DR257" s="88"/>
      <c r="DS257" s="88"/>
      <c r="DT257" s="88"/>
      <c r="DU257" s="88"/>
      <c r="DV257" s="88"/>
      <c r="DW257" s="88"/>
      <c r="DX257" s="88"/>
      <c r="DY257" s="88"/>
      <c r="DZ257" s="88"/>
      <c r="EA257" s="88"/>
      <c r="EB257" s="88"/>
      <c r="EC257" s="88"/>
      <c r="ED257" s="88"/>
      <c r="EE257" s="88"/>
      <c r="EF257" s="88"/>
      <c r="EG257" s="88"/>
      <c r="EH257" s="88"/>
      <c r="EI257" s="88"/>
      <c r="EJ257" s="88"/>
      <c r="EK257" s="88"/>
      <c r="EL257" s="88"/>
      <c r="EM257" s="88"/>
      <c r="EN257" s="88"/>
      <c r="EO257" s="88"/>
      <c r="EP257" s="88"/>
      <c r="EQ257" s="88"/>
      <c r="ER257" s="88"/>
      <c r="ES257" s="88"/>
      <c r="ET257" s="88"/>
      <c r="EU257" s="88"/>
      <c r="EV257" s="88"/>
      <c r="EW257" s="88"/>
      <c r="EX257" s="88"/>
      <c r="EY257" s="88"/>
      <c r="EZ257" s="88"/>
      <c r="FA257" s="88"/>
      <c r="FB257" s="88"/>
      <c r="FC257" s="88"/>
      <c r="FD257" s="88"/>
      <c r="FE257" s="88"/>
      <c r="FF257" s="88"/>
      <c r="FG257" s="88"/>
      <c r="FH257" s="88"/>
      <c r="FI257" s="88"/>
      <c r="FJ257" s="88"/>
      <c r="FK257" s="88"/>
      <c r="FL257" s="88"/>
      <c r="FM257" s="88"/>
      <c r="FN257" s="88"/>
      <c r="FO257" s="88"/>
      <c r="FP257" s="88"/>
      <c r="FQ257" s="88"/>
      <c r="FR257" s="88"/>
      <c r="FS257" s="88"/>
      <c r="FT257" s="88"/>
      <c r="FU257" s="88"/>
      <c r="FV257" s="88"/>
      <c r="FW257" s="88"/>
      <c r="FX257" s="88"/>
      <c r="FY257" s="88"/>
      <c r="FZ257" s="88"/>
      <c r="GA257" s="88"/>
      <c r="GB257" s="88"/>
      <c r="GC257" s="88"/>
      <c r="GD257" s="88"/>
      <c r="GE257" s="88"/>
      <c r="GF257" s="88"/>
      <c r="GG257" s="88"/>
      <c r="GH257" s="88"/>
      <c r="GI257" s="88"/>
      <c r="GJ257" s="88"/>
      <c r="GK257" s="88"/>
      <c r="GL257" s="88"/>
      <c r="GM257" s="88"/>
      <c r="GN257" s="88"/>
      <c r="GO257" s="88"/>
      <c r="GP257" s="88"/>
      <c r="GQ257" s="88"/>
      <c r="GR257" s="88"/>
      <c r="GS257" s="88"/>
      <c r="GT257" s="88"/>
      <c r="GU257" s="88"/>
      <c r="GV257" s="88"/>
      <c r="GW257" s="88"/>
      <c r="GX257" s="88"/>
      <c r="GY257" s="88"/>
      <c r="GZ257" s="88"/>
      <c r="HA257" s="88"/>
      <c r="HB257" s="88"/>
      <c r="HC257" s="88"/>
      <c r="HD257" s="88"/>
      <c r="HE257" s="88"/>
      <c r="HF257" s="88"/>
      <c r="HG257" s="88"/>
      <c r="HH257" s="88"/>
      <c r="HI257" s="88"/>
      <c r="HJ257" s="88"/>
      <c r="HK257" s="88"/>
      <c r="HL257" s="88"/>
      <c r="HM257" s="88"/>
      <c r="HN257" s="88"/>
      <c r="HO257" s="88"/>
      <c r="HP257" s="88"/>
      <c r="HQ257" s="88"/>
      <c r="HR257" s="88"/>
      <c r="HS257" s="88"/>
      <c r="HT257" s="88"/>
      <c r="HU257" s="88"/>
      <c r="HV257" s="88"/>
      <c r="HW257" s="88"/>
      <c r="HX257" s="88"/>
      <c r="HY257" s="88"/>
      <c r="HZ257" s="88"/>
      <c r="IA257" s="88"/>
      <c r="IB257" s="88"/>
      <c r="IC257" s="88"/>
      <c r="ID257" s="88"/>
      <c r="IE257" s="88"/>
      <c r="IF257" s="88"/>
      <c r="IG257" s="88"/>
      <c r="IH257" s="88"/>
      <c r="II257" s="88"/>
      <c r="IJ257" s="88"/>
      <c r="IK257" s="88"/>
      <c r="IL257" s="88"/>
      <c r="IM257" s="88"/>
      <c r="IN257" s="88"/>
      <c r="IO257" s="88"/>
      <c r="IP257" s="88"/>
      <c r="IQ257" s="88"/>
      <c r="IR257" s="88"/>
      <c r="IS257" s="88"/>
      <c r="IT257" s="88"/>
      <c r="IU257" s="88"/>
      <c r="IV257" s="88"/>
    </row>
    <row r="258" spans="1:256" s="86" customFormat="1" x14ac:dyDescent="0.25">
      <c r="A258" s="88"/>
      <c r="C258" s="96"/>
      <c r="D258" s="88"/>
      <c r="E258" s="88"/>
      <c r="F258" s="89"/>
      <c r="G258" s="143"/>
      <c r="H258" s="89"/>
      <c r="I258" s="88"/>
      <c r="J258" s="88"/>
      <c r="K258" s="88"/>
      <c r="L258" s="88"/>
      <c r="M258" s="88"/>
      <c r="N258" s="88"/>
      <c r="O258" s="88"/>
      <c r="P258" s="88"/>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8"/>
      <c r="BZ258" s="88"/>
      <c r="CA258" s="88"/>
      <c r="CB258" s="88"/>
      <c r="CC258" s="88"/>
      <c r="CD258" s="88"/>
      <c r="CE258" s="88"/>
      <c r="CF258" s="88"/>
      <c r="CG258" s="88"/>
      <c r="CH258" s="88"/>
      <c r="CI258" s="88"/>
      <c r="CJ258" s="88"/>
      <c r="CK258" s="88"/>
      <c r="CL258" s="88"/>
      <c r="CM258" s="88"/>
      <c r="CN258" s="88"/>
      <c r="CO258" s="88"/>
      <c r="CP258" s="88"/>
      <c r="CQ258" s="88"/>
      <c r="CR258" s="88"/>
      <c r="CS258" s="88"/>
      <c r="CT258" s="88"/>
      <c r="CU258" s="88"/>
      <c r="CV258" s="88"/>
      <c r="CW258" s="88"/>
      <c r="CX258" s="88"/>
      <c r="CY258" s="88"/>
      <c r="CZ258" s="88"/>
      <c r="DA258" s="88"/>
      <c r="DB258" s="88"/>
      <c r="DC258" s="88"/>
      <c r="DD258" s="88"/>
      <c r="DE258" s="88"/>
      <c r="DF258" s="88"/>
      <c r="DG258" s="88"/>
      <c r="DH258" s="88"/>
      <c r="DI258" s="88"/>
      <c r="DJ258" s="88"/>
      <c r="DK258" s="88"/>
      <c r="DL258" s="88"/>
      <c r="DM258" s="88"/>
      <c r="DN258" s="88"/>
      <c r="DO258" s="88"/>
      <c r="DP258" s="88"/>
      <c r="DQ258" s="88"/>
      <c r="DR258" s="88"/>
      <c r="DS258" s="88"/>
      <c r="DT258" s="88"/>
      <c r="DU258" s="88"/>
      <c r="DV258" s="88"/>
      <c r="DW258" s="88"/>
      <c r="DX258" s="88"/>
      <c r="DY258" s="88"/>
      <c r="DZ258" s="88"/>
      <c r="EA258" s="88"/>
      <c r="EB258" s="88"/>
      <c r="EC258" s="88"/>
      <c r="ED258" s="88"/>
      <c r="EE258" s="88"/>
      <c r="EF258" s="88"/>
      <c r="EG258" s="88"/>
      <c r="EH258" s="88"/>
      <c r="EI258" s="88"/>
      <c r="EJ258" s="88"/>
      <c r="EK258" s="88"/>
      <c r="EL258" s="88"/>
      <c r="EM258" s="88"/>
      <c r="EN258" s="88"/>
      <c r="EO258" s="88"/>
      <c r="EP258" s="88"/>
      <c r="EQ258" s="88"/>
      <c r="ER258" s="88"/>
      <c r="ES258" s="88"/>
      <c r="ET258" s="88"/>
      <c r="EU258" s="88"/>
      <c r="EV258" s="88"/>
      <c r="EW258" s="88"/>
      <c r="EX258" s="88"/>
      <c r="EY258" s="88"/>
      <c r="EZ258" s="88"/>
      <c r="FA258" s="88"/>
      <c r="FB258" s="88"/>
      <c r="FC258" s="88"/>
      <c r="FD258" s="88"/>
      <c r="FE258" s="88"/>
      <c r="FF258" s="88"/>
      <c r="FG258" s="88"/>
      <c r="FH258" s="88"/>
      <c r="FI258" s="88"/>
      <c r="FJ258" s="88"/>
      <c r="FK258" s="88"/>
      <c r="FL258" s="88"/>
      <c r="FM258" s="88"/>
      <c r="FN258" s="88"/>
      <c r="FO258" s="88"/>
      <c r="FP258" s="88"/>
      <c r="FQ258" s="88"/>
      <c r="FR258" s="88"/>
      <c r="FS258" s="88"/>
      <c r="FT258" s="88"/>
      <c r="FU258" s="88"/>
      <c r="FV258" s="88"/>
      <c r="FW258" s="88"/>
      <c r="FX258" s="88"/>
      <c r="FY258" s="88"/>
      <c r="FZ258" s="88"/>
      <c r="GA258" s="88"/>
      <c r="GB258" s="88"/>
      <c r="GC258" s="88"/>
      <c r="GD258" s="88"/>
      <c r="GE258" s="88"/>
      <c r="GF258" s="88"/>
      <c r="GG258" s="88"/>
      <c r="GH258" s="88"/>
      <c r="GI258" s="88"/>
      <c r="GJ258" s="88"/>
      <c r="GK258" s="88"/>
      <c r="GL258" s="88"/>
      <c r="GM258" s="88"/>
      <c r="GN258" s="88"/>
      <c r="GO258" s="88"/>
      <c r="GP258" s="88"/>
      <c r="GQ258" s="88"/>
      <c r="GR258" s="88"/>
      <c r="GS258" s="88"/>
      <c r="GT258" s="88"/>
      <c r="GU258" s="88"/>
      <c r="GV258" s="88"/>
      <c r="GW258" s="88"/>
      <c r="GX258" s="88"/>
      <c r="GY258" s="88"/>
      <c r="GZ258" s="88"/>
      <c r="HA258" s="88"/>
      <c r="HB258" s="88"/>
      <c r="HC258" s="88"/>
      <c r="HD258" s="88"/>
      <c r="HE258" s="88"/>
      <c r="HF258" s="88"/>
      <c r="HG258" s="88"/>
      <c r="HH258" s="88"/>
      <c r="HI258" s="88"/>
      <c r="HJ258" s="88"/>
      <c r="HK258" s="88"/>
      <c r="HL258" s="88"/>
      <c r="HM258" s="88"/>
      <c r="HN258" s="88"/>
      <c r="HO258" s="88"/>
      <c r="HP258" s="88"/>
      <c r="HQ258" s="88"/>
      <c r="HR258" s="88"/>
      <c r="HS258" s="88"/>
      <c r="HT258" s="88"/>
      <c r="HU258" s="88"/>
      <c r="HV258" s="88"/>
      <c r="HW258" s="88"/>
      <c r="HX258" s="88"/>
      <c r="HY258" s="88"/>
      <c r="HZ258" s="88"/>
      <c r="IA258" s="88"/>
      <c r="IB258" s="88"/>
      <c r="IC258" s="88"/>
      <c r="ID258" s="88"/>
      <c r="IE258" s="88"/>
      <c r="IF258" s="88"/>
      <c r="IG258" s="88"/>
      <c r="IH258" s="88"/>
      <c r="II258" s="88"/>
      <c r="IJ258" s="88"/>
      <c r="IK258" s="88"/>
      <c r="IL258" s="88"/>
      <c r="IM258" s="88"/>
      <c r="IN258" s="88"/>
      <c r="IO258" s="88"/>
      <c r="IP258" s="88"/>
      <c r="IQ258" s="88"/>
      <c r="IR258" s="88"/>
      <c r="IS258" s="88"/>
      <c r="IT258" s="88"/>
      <c r="IU258" s="88"/>
      <c r="IV258" s="88"/>
    </row>
    <row r="259" spans="1:256" s="86" customFormat="1" x14ac:dyDescent="0.25">
      <c r="A259" s="88"/>
      <c r="B259" s="95" t="s">
        <v>2779</v>
      </c>
      <c r="C259" s="94">
        <v>41927275.450000003</v>
      </c>
      <c r="D259" s="88"/>
      <c r="E259" s="88"/>
      <c r="F259" s="89"/>
      <c r="G259" s="142"/>
      <c r="H259" s="89"/>
      <c r="I259" s="88"/>
      <c r="J259" s="88"/>
      <c r="K259" s="88"/>
      <c r="L259" s="88"/>
      <c r="M259" s="88"/>
      <c r="N259" s="88"/>
      <c r="O259" s="88"/>
      <c r="P259" s="88"/>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88"/>
      <c r="BD259" s="88"/>
      <c r="BE259" s="88"/>
      <c r="BF259" s="88"/>
      <c r="BG259" s="88"/>
      <c r="BH259" s="88"/>
      <c r="BI259" s="88"/>
      <c r="BJ259" s="88"/>
      <c r="BK259" s="88"/>
      <c r="BL259" s="88"/>
      <c r="BM259" s="88"/>
      <c r="BN259" s="88"/>
      <c r="BO259" s="88"/>
      <c r="BP259" s="88"/>
      <c r="BQ259" s="88"/>
      <c r="BR259" s="88"/>
      <c r="BS259" s="88"/>
      <c r="BT259" s="88"/>
      <c r="BU259" s="88"/>
      <c r="BV259" s="88"/>
      <c r="BW259" s="88"/>
      <c r="BX259" s="88"/>
      <c r="BY259" s="88"/>
      <c r="BZ259" s="88"/>
      <c r="CA259" s="88"/>
      <c r="CB259" s="88"/>
      <c r="CC259" s="88"/>
      <c r="CD259" s="88"/>
      <c r="CE259" s="88"/>
      <c r="CF259" s="88"/>
      <c r="CG259" s="88"/>
      <c r="CH259" s="88"/>
      <c r="CI259" s="88"/>
      <c r="CJ259" s="88"/>
      <c r="CK259" s="88"/>
      <c r="CL259" s="88"/>
      <c r="CM259" s="88"/>
      <c r="CN259" s="88"/>
      <c r="CO259" s="88"/>
      <c r="CP259" s="88"/>
      <c r="CQ259" s="88"/>
      <c r="CR259" s="88"/>
      <c r="CS259" s="88"/>
      <c r="CT259" s="88"/>
      <c r="CU259" s="88"/>
      <c r="CV259" s="88"/>
      <c r="CW259" s="88"/>
      <c r="CX259" s="88"/>
      <c r="CY259" s="88"/>
      <c r="CZ259" s="88"/>
      <c r="DA259" s="88"/>
      <c r="DB259" s="88"/>
      <c r="DC259" s="88"/>
      <c r="DD259" s="88"/>
      <c r="DE259" s="88"/>
      <c r="DF259" s="88"/>
      <c r="DG259" s="88"/>
      <c r="DH259" s="88"/>
      <c r="DI259" s="88"/>
      <c r="DJ259" s="88"/>
      <c r="DK259" s="88"/>
      <c r="DL259" s="88"/>
      <c r="DM259" s="88"/>
      <c r="DN259" s="88"/>
      <c r="DO259" s="88"/>
      <c r="DP259" s="88"/>
      <c r="DQ259" s="88"/>
      <c r="DR259" s="88"/>
      <c r="DS259" s="88"/>
      <c r="DT259" s="88"/>
      <c r="DU259" s="88"/>
      <c r="DV259" s="88"/>
      <c r="DW259" s="88"/>
      <c r="DX259" s="88"/>
      <c r="DY259" s="88"/>
      <c r="DZ259" s="88"/>
      <c r="EA259" s="88"/>
      <c r="EB259" s="88"/>
      <c r="EC259" s="88"/>
      <c r="ED259" s="88"/>
      <c r="EE259" s="88"/>
      <c r="EF259" s="88"/>
      <c r="EG259" s="88"/>
      <c r="EH259" s="88"/>
      <c r="EI259" s="88"/>
      <c r="EJ259" s="88"/>
      <c r="EK259" s="88"/>
      <c r="EL259" s="88"/>
      <c r="EM259" s="88"/>
      <c r="EN259" s="88"/>
      <c r="EO259" s="88"/>
      <c r="EP259" s="88"/>
      <c r="EQ259" s="88"/>
      <c r="ER259" s="88"/>
      <c r="ES259" s="88"/>
      <c r="ET259" s="88"/>
      <c r="EU259" s="88"/>
      <c r="EV259" s="88"/>
      <c r="EW259" s="88"/>
      <c r="EX259" s="88"/>
      <c r="EY259" s="88"/>
      <c r="EZ259" s="88"/>
      <c r="FA259" s="88"/>
      <c r="FB259" s="88"/>
      <c r="FC259" s="88"/>
      <c r="FD259" s="88"/>
      <c r="FE259" s="88"/>
      <c r="FF259" s="88"/>
      <c r="FG259" s="88"/>
      <c r="FH259" s="88"/>
      <c r="FI259" s="88"/>
      <c r="FJ259" s="88"/>
      <c r="FK259" s="88"/>
      <c r="FL259" s="88"/>
      <c r="FM259" s="88"/>
      <c r="FN259" s="88"/>
      <c r="FO259" s="88"/>
      <c r="FP259" s="88"/>
      <c r="FQ259" s="88"/>
      <c r="FR259" s="88"/>
      <c r="FS259" s="88"/>
      <c r="FT259" s="88"/>
      <c r="FU259" s="88"/>
      <c r="FV259" s="88"/>
      <c r="FW259" s="88"/>
      <c r="FX259" s="88"/>
      <c r="FY259" s="88"/>
      <c r="FZ259" s="88"/>
      <c r="GA259" s="88"/>
      <c r="GB259" s="88"/>
      <c r="GC259" s="88"/>
      <c r="GD259" s="88"/>
      <c r="GE259" s="88"/>
      <c r="GF259" s="88"/>
      <c r="GG259" s="88"/>
      <c r="GH259" s="88"/>
      <c r="GI259" s="88"/>
      <c r="GJ259" s="88"/>
      <c r="GK259" s="88"/>
      <c r="GL259" s="88"/>
      <c r="GM259" s="88"/>
      <c r="GN259" s="88"/>
      <c r="GO259" s="88"/>
      <c r="GP259" s="88"/>
      <c r="GQ259" s="88"/>
      <c r="GR259" s="88"/>
      <c r="GS259" s="88"/>
      <c r="GT259" s="88"/>
      <c r="GU259" s="88"/>
      <c r="GV259" s="88"/>
      <c r="GW259" s="88"/>
      <c r="GX259" s="88"/>
      <c r="GY259" s="88"/>
      <c r="GZ259" s="88"/>
      <c r="HA259" s="88"/>
      <c r="HB259" s="88"/>
      <c r="HC259" s="88"/>
      <c r="HD259" s="88"/>
      <c r="HE259" s="88"/>
      <c r="HF259" s="88"/>
      <c r="HG259" s="88"/>
      <c r="HH259" s="88"/>
      <c r="HI259" s="88"/>
      <c r="HJ259" s="88"/>
      <c r="HK259" s="88"/>
      <c r="HL259" s="88"/>
      <c r="HM259" s="88"/>
      <c r="HN259" s="88"/>
      <c r="HO259" s="88"/>
      <c r="HP259" s="88"/>
      <c r="HQ259" s="88"/>
      <c r="HR259" s="88"/>
      <c r="HS259" s="88"/>
      <c r="HT259" s="88"/>
      <c r="HU259" s="88"/>
      <c r="HV259" s="88"/>
      <c r="HW259" s="88"/>
      <c r="HX259" s="88"/>
      <c r="HY259" s="88"/>
      <c r="HZ259" s="88"/>
      <c r="IA259" s="88"/>
      <c r="IB259" s="88"/>
      <c r="IC259" s="88"/>
      <c r="ID259" s="88"/>
      <c r="IE259" s="88"/>
      <c r="IF259" s="88"/>
      <c r="IG259" s="88"/>
      <c r="IH259" s="88"/>
      <c r="II259" s="88"/>
      <c r="IJ259" s="88"/>
      <c r="IK259" s="88"/>
      <c r="IL259" s="88"/>
      <c r="IM259" s="88"/>
      <c r="IN259" s="88"/>
      <c r="IO259" s="88"/>
      <c r="IP259" s="88"/>
      <c r="IQ259" s="88"/>
      <c r="IR259" s="88"/>
      <c r="IS259" s="88"/>
      <c r="IT259" s="88"/>
      <c r="IU259" s="88"/>
      <c r="IV259" s="88"/>
    </row>
    <row r="260" spans="1:256" s="86" customFormat="1" x14ac:dyDescent="0.25">
      <c r="A260" s="88"/>
      <c r="B260" s="92"/>
      <c r="C260" s="98"/>
      <c r="D260" s="88"/>
      <c r="E260" s="88"/>
      <c r="F260" s="89"/>
      <c r="G260" s="89"/>
      <c r="H260" s="89"/>
      <c r="I260" s="88"/>
      <c r="J260" s="88"/>
      <c r="K260" s="88"/>
      <c r="L260" s="88"/>
      <c r="M260" s="88"/>
      <c r="N260" s="88"/>
      <c r="O260" s="88"/>
      <c r="P260" s="88"/>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88"/>
      <c r="BD260" s="88"/>
      <c r="BE260" s="88"/>
      <c r="BF260" s="88"/>
      <c r="BG260" s="88"/>
      <c r="BH260" s="88"/>
      <c r="BI260" s="88"/>
      <c r="BJ260" s="88"/>
      <c r="BK260" s="88"/>
      <c r="BL260" s="88"/>
      <c r="BM260" s="88"/>
      <c r="BN260" s="88"/>
      <c r="BO260" s="88"/>
      <c r="BP260" s="88"/>
      <c r="BQ260" s="88"/>
      <c r="BR260" s="88"/>
      <c r="BS260" s="88"/>
      <c r="BT260" s="88"/>
      <c r="BU260" s="88"/>
      <c r="BV260" s="88"/>
      <c r="BW260" s="88"/>
      <c r="BX260" s="88"/>
      <c r="BY260" s="88"/>
      <c r="BZ260" s="88"/>
      <c r="CA260" s="88"/>
      <c r="CB260" s="88"/>
      <c r="CC260" s="88"/>
      <c r="CD260" s="88"/>
      <c r="CE260" s="88"/>
      <c r="CF260" s="88"/>
      <c r="CG260" s="88"/>
      <c r="CH260" s="88"/>
      <c r="CI260" s="88"/>
      <c r="CJ260" s="88"/>
      <c r="CK260" s="88"/>
      <c r="CL260" s="88"/>
      <c r="CM260" s="88"/>
      <c r="CN260" s="88"/>
      <c r="CO260" s="88"/>
      <c r="CP260" s="88"/>
      <c r="CQ260" s="88"/>
      <c r="CR260" s="88"/>
      <c r="CS260" s="88"/>
      <c r="CT260" s="88"/>
      <c r="CU260" s="88"/>
      <c r="CV260" s="88"/>
      <c r="CW260" s="88"/>
      <c r="CX260" s="88"/>
      <c r="CY260" s="88"/>
      <c r="CZ260" s="88"/>
      <c r="DA260" s="88"/>
      <c r="DB260" s="88"/>
      <c r="DC260" s="88"/>
      <c r="DD260" s="88"/>
      <c r="DE260" s="88"/>
      <c r="DF260" s="88"/>
      <c r="DG260" s="88"/>
      <c r="DH260" s="88"/>
      <c r="DI260" s="88"/>
      <c r="DJ260" s="88"/>
      <c r="DK260" s="88"/>
      <c r="DL260" s="88"/>
      <c r="DM260" s="88"/>
      <c r="DN260" s="88"/>
      <c r="DO260" s="88"/>
      <c r="DP260" s="88"/>
      <c r="DQ260" s="88"/>
      <c r="DR260" s="88"/>
      <c r="DS260" s="88"/>
      <c r="DT260" s="88"/>
      <c r="DU260" s="88"/>
      <c r="DV260" s="88"/>
      <c r="DW260" s="88"/>
      <c r="DX260" s="88"/>
      <c r="DY260" s="88"/>
      <c r="DZ260" s="88"/>
      <c r="EA260" s="88"/>
      <c r="EB260" s="88"/>
      <c r="EC260" s="88"/>
      <c r="ED260" s="88"/>
      <c r="EE260" s="88"/>
      <c r="EF260" s="88"/>
      <c r="EG260" s="88"/>
      <c r="EH260" s="88"/>
      <c r="EI260" s="88"/>
      <c r="EJ260" s="88"/>
      <c r="EK260" s="88"/>
      <c r="EL260" s="88"/>
      <c r="EM260" s="88"/>
      <c r="EN260" s="88"/>
      <c r="EO260" s="88"/>
      <c r="EP260" s="88"/>
      <c r="EQ260" s="88"/>
      <c r="ER260" s="88"/>
      <c r="ES260" s="88"/>
      <c r="ET260" s="88"/>
      <c r="EU260" s="88"/>
      <c r="EV260" s="88"/>
      <c r="EW260" s="88"/>
      <c r="EX260" s="88"/>
      <c r="EY260" s="88"/>
      <c r="EZ260" s="88"/>
      <c r="FA260" s="88"/>
      <c r="FB260" s="88"/>
      <c r="FC260" s="88"/>
      <c r="FD260" s="88"/>
      <c r="FE260" s="88"/>
      <c r="FF260" s="88"/>
      <c r="FG260" s="88"/>
      <c r="FH260" s="88"/>
      <c r="FI260" s="88"/>
      <c r="FJ260" s="88"/>
      <c r="FK260" s="88"/>
      <c r="FL260" s="88"/>
      <c r="FM260" s="88"/>
      <c r="FN260" s="88"/>
      <c r="FO260" s="88"/>
      <c r="FP260" s="88"/>
      <c r="FQ260" s="88"/>
      <c r="FR260" s="88"/>
      <c r="FS260" s="88"/>
      <c r="FT260" s="88"/>
      <c r="FU260" s="88"/>
      <c r="FV260" s="88"/>
      <c r="FW260" s="88"/>
      <c r="FX260" s="88"/>
      <c r="FY260" s="88"/>
      <c r="FZ260" s="88"/>
      <c r="GA260" s="88"/>
      <c r="GB260" s="88"/>
      <c r="GC260" s="88"/>
      <c r="GD260" s="88"/>
      <c r="GE260" s="88"/>
      <c r="GF260" s="88"/>
      <c r="GG260" s="88"/>
      <c r="GH260" s="88"/>
      <c r="GI260" s="88"/>
      <c r="GJ260" s="88"/>
      <c r="GK260" s="88"/>
      <c r="GL260" s="88"/>
      <c r="GM260" s="88"/>
      <c r="GN260" s="88"/>
      <c r="GO260" s="88"/>
      <c r="GP260" s="88"/>
      <c r="GQ260" s="88"/>
      <c r="GR260" s="88"/>
      <c r="GS260" s="88"/>
      <c r="GT260" s="88"/>
      <c r="GU260" s="88"/>
      <c r="GV260" s="88"/>
      <c r="GW260" s="88"/>
      <c r="GX260" s="88"/>
      <c r="GY260" s="88"/>
      <c r="GZ260" s="88"/>
      <c r="HA260" s="88"/>
      <c r="HB260" s="88"/>
      <c r="HC260" s="88"/>
      <c r="HD260" s="88"/>
      <c r="HE260" s="88"/>
      <c r="HF260" s="88"/>
      <c r="HG260" s="88"/>
      <c r="HH260" s="88"/>
      <c r="HI260" s="88"/>
      <c r="HJ260" s="88"/>
      <c r="HK260" s="88"/>
      <c r="HL260" s="88"/>
      <c r="HM260" s="88"/>
      <c r="HN260" s="88"/>
      <c r="HO260" s="88"/>
      <c r="HP260" s="88"/>
      <c r="HQ260" s="88"/>
      <c r="HR260" s="88"/>
      <c r="HS260" s="88"/>
      <c r="HT260" s="88"/>
      <c r="HU260" s="88"/>
      <c r="HV260" s="88"/>
      <c r="HW260" s="88"/>
      <c r="HX260" s="88"/>
      <c r="HY260" s="88"/>
      <c r="HZ260" s="88"/>
      <c r="IA260" s="88"/>
      <c r="IB260" s="88"/>
      <c r="IC260" s="88"/>
      <c r="ID260" s="88"/>
      <c r="IE260" s="88"/>
      <c r="IF260" s="88"/>
      <c r="IG260" s="88"/>
      <c r="IH260" s="88"/>
      <c r="II260" s="88"/>
      <c r="IJ260" s="88"/>
      <c r="IK260" s="88"/>
      <c r="IL260" s="88"/>
      <c r="IM260" s="88"/>
      <c r="IN260" s="88"/>
      <c r="IO260" s="88"/>
      <c r="IP260" s="88"/>
      <c r="IQ260" s="88"/>
      <c r="IR260" s="88"/>
      <c r="IS260" s="88"/>
      <c r="IT260" s="88"/>
      <c r="IU260" s="88"/>
      <c r="IV260" s="88"/>
    </row>
    <row r="261" spans="1:256" s="86" customFormat="1" x14ac:dyDescent="0.25">
      <c r="A261" s="88"/>
      <c r="B261" s="86" t="s">
        <v>2778</v>
      </c>
      <c r="C261" s="90"/>
      <c r="D261" s="88"/>
      <c r="E261" s="88"/>
      <c r="F261" s="89"/>
      <c r="G261" s="89"/>
      <c r="H261" s="88"/>
      <c r="I261" s="88"/>
      <c r="J261" s="88"/>
      <c r="K261" s="88"/>
      <c r="L261" s="88"/>
      <c r="M261" s="88"/>
      <c r="N261" s="88"/>
      <c r="O261" s="88"/>
      <c r="P261" s="88"/>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c r="BM261" s="88"/>
      <c r="BN261" s="88"/>
      <c r="BO261" s="88"/>
      <c r="BP261" s="88"/>
      <c r="BQ261" s="88"/>
      <c r="BR261" s="88"/>
      <c r="BS261" s="88"/>
      <c r="BT261" s="88"/>
      <c r="BU261" s="88"/>
      <c r="BV261" s="88"/>
      <c r="BW261" s="88"/>
      <c r="BX261" s="88"/>
      <c r="BY261" s="88"/>
      <c r="BZ261" s="88"/>
      <c r="CA261" s="88"/>
      <c r="CB261" s="88"/>
      <c r="CC261" s="88"/>
      <c r="CD261" s="88"/>
      <c r="CE261" s="88"/>
      <c r="CF261" s="88"/>
      <c r="CG261" s="88"/>
      <c r="CH261" s="88"/>
      <c r="CI261" s="88"/>
      <c r="CJ261" s="88"/>
      <c r="CK261" s="88"/>
      <c r="CL261" s="88"/>
      <c r="CM261" s="88"/>
      <c r="CN261" s="88"/>
      <c r="CO261" s="88"/>
      <c r="CP261" s="88"/>
      <c r="CQ261" s="88"/>
      <c r="CR261" s="88"/>
      <c r="CS261" s="88"/>
      <c r="CT261" s="88"/>
      <c r="CU261" s="88"/>
      <c r="CV261" s="88"/>
      <c r="CW261" s="88"/>
      <c r="CX261" s="88"/>
      <c r="CY261" s="88"/>
      <c r="CZ261" s="88"/>
      <c r="DA261" s="88"/>
      <c r="DB261" s="88"/>
      <c r="DC261" s="88"/>
      <c r="DD261" s="88"/>
      <c r="DE261" s="88"/>
      <c r="DF261" s="88"/>
      <c r="DG261" s="88"/>
      <c r="DH261" s="88"/>
      <c r="DI261" s="88"/>
      <c r="DJ261" s="88"/>
      <c r="DK261" s="88"/>
      <c r="DL261" s="88"/>
      <c r="DM261" s="88"/>
      <c r="DN261" s="88"/>
      <c r="DO261" s="88"/>
      <c r="DP261" s="88"/>
      <c r="DQ261" s="88"/>
      <c r="DR261" s="88"/>
      <c r="DS261" s="88"/>
      <c r="DT261" s="88"/>
      <c r="DU261" s="88"/>
      <c r="DV261" s="88"/>
      <c r="DW261" s="88"/>
      <c r="DX261" s="88"/>
      <c r="DY261" s="88"/>
      <c r="DZ261" s="88"/>
      <c r="EA261" s="88"/>
      <c r="EB261" s="88"/>
      <c r="EC261" s="88"/>
      <c r="ED261" s="88"/>
      <c r="EE261" s="88"/>
      <c r="EF261" s="88"/>
      <c r="EG261" s="88"/>
      <c r="EH261" s="88"/>
      <c r="EI261" s="88"/>
      <c r="EJ261" s="88"/>
      <c r="EK261" s="88"/>
      <c r="EL261" s="88"/>
      <c r="EM261" s="88"/>
      <c r="EN261" s="88"/>
      <c r="EO261" s="88"/>
      <c r="EP261" s="88"/>
      <c r="EQ261" s="88"/>
      <c r="ER261" s="88"/>
      <c r="ES261" s="88"/>
      <c r="ET261" s="88"/>
      <c r="EU261" s="88"/>
      <c r="EV261" s="88"/>
      <c r="EW261" s="88"/>
      <c r="EX261" s="88"/>
      <c r="EY261" s="88"/>
      <c r="EZ261" s="88"/>
      <c r="FA261" s="88"/>
      <c r="FB261" s="88"/>
      <c r="FC261" s="88"/>
      <c r="FD261" s="88"/>
      <c r="FE261" s="88"/>
      <c r="FF261" s="88"/>
      <c r="FG261" s="88"/>
      <c r="FH261" s="88"/>
      <c r="FI261" s="88"/>
      <c r="FJ261" s="88"/>
      <c r="FK261" s="88"/>
      <c r="FL261" s="88"/>
      <c r="FM261" s="88"/>
      <c r="FN261" s="88"/>
      <c r="FO261" s="88"/>
      <c r="FP261" s="88"/>
      <c r="FQ261" s="88"/>
      <c r="FR261" s="88"/>
      <c r="FS261" s="88"/>
      <c r="FT261" s="88"/>
      <c r="FU261" s="88"/>
      <c r="FV261" s="88"/>
      <c r="FW261" s="88"/>
      <c r="FX261" s="88"/>
      <c r="FY261" s="88"/>
      <c r="FZ261" s="88"/>
      <c r="GA261" s="88"/>
      <c r="GB261" s="88"/>
      <c r="GC261" s="88"/>
      <c r="GD261" s="88"/>
      <c r="GE261" s="88"/>
      <c r="GF261" s="88"/>
      <c r="GG261" s="88"/>
      <c r="GH261" s="88"/>
      <c r="GI261" s="88"/>
      <c r="GJ261" s="88"/>
      <c r="GK261" s="88"/>
      <c r="GL261" s="88"/>
      <c r="GM261" s="88"/>
      <c r="GN261" s="88"/>
      <c r="GO261" s="88"/>
      <c r="GP261" s="88"/>
      <c r="GQ261" s="88"/>
      <c r="GR261" s="88"/>
      <c r="GS261" s="88"/>
      <c r="GT261" s="88"/>
      <c r="GU261" s="88"/>
      <c r="GV261" s="88"/>
      <c r="GW261" s="88"/>
      <c r="GX261" s="88"/>
      <c r="GY261" s="88"/>
      <c r="GZ261" s="88"/>
      <c r="HA261" s="88"/>
      <c r="HB261" s="88"/>
      <c r="HC261" s="88"/>
      <c r="HD261" s="88"/>
      <c r="HE261" s="88"/>
      <c r="HF261" s="88"/>
      <c r="HG261" s="88"/>
      <c r="HH261" s="88"/>
      <c r="HI261" s="88"/>
      <c r="HJ261" s="88"/>
      <c r="HK261" s="88"/>
      <c r="HL261" s="88"/>
      <c r="HM261" s="88"/>
      <c r="HN261" s="88"/>
      <c r="HO261" s="88"/>
      <c r="HP261" s="88"/>
      <c r="HQ261" s="88"/>
      <c r="HR261" s="88"/>
      <c r="HS261" s="88"/>
      <c r="HT261" s="88"/>
      <c r="HU261" s="88"/>
      <c r="HV261" s="88"/>
      <c r="HW261" s="88"/>
      <c r="HX261" s="88"/>
      <c r="HY261" s="88"/>
      <c r="HZ261" s="88"/>
      <c r="IA261" s="88"/>
      <c r="IB261" s="88"/>
      <c r="IC261" s="88"/>
      <c r="ID261" s="88"/>
      <c r="IE261" s="88"/>
      <c r="IF261" s="88"/>
      <c r="IG261" s="88"/>
      <c r="IH261" s="88"/>
      <c r="II261" s="88"/>
      <c r="IJ261" s="88"/>
      <c r="IK261" s="88"/>
      <c r="IL261" s="88"/>
      <c r="IM261" s="88"/>
      <c r="IN261" s="88"/>
      <c r="IO261" s="88"/>
      <c r="IP261" s="88"/>
      <c r="IQ261" s="88"/>
      <c r="IR261" s="88"/>
      <c r="IS261" s="88"/>
      <c r="IT261" s="88"/>
      <c r="IU261" s="88"/>
      <c r="IV261" s="88"/>
    </row>
    <row r="262" spans="1:256" s="86" customFormat="1" x14ac:dyDescent="0.25">
      <c r="C262" s="104"/>
      <c r="F262" s="87"/>
      <c r="G262" s="87"/>
      <c r="H262" s="87"/>
    </row>
    <row r="263" spans="1:256" s="86" customFormat="1" x14ac:dyDescent="0.25">
      <c r="C263" s="104"/>
      <c r="F263" s="87"/>
      <c r="G263" s="87"/>
      <c r="H263" s="87"/>
    </row>
    <row r="264" spans="1:256" s="86" customFormat="1" ht="30" x14ac:dyDescent="0.25">
      <c r="A264" s="139"/>
      <c r="B264" s="138" t="s">
        <v>3393</v>
      </c>
      <c r="C264" s="141"/>
      <c r="D264" s="139"/>
      <c r="E264" s="139"/>
      <c r="F264" s="140"/>
      <c r="G264" s="140"/>
      <c r="H264" s="140"/>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c r="BJ264" s="139"/>
      <c r="BK264" s="139"/>
      <c r="BL264" s="139"/>
      <c r="BM264" s="139"/>
      <c r="BN264" s="139"/>
      <c r="BO264" s="139"/>
      <c r="BP264" s="139"/>
      <c r="BQ264" s="139"/>
      <c r="BR264" s="139"/>
      <c r="BS264" s="139"/>
      <c r="BT264" s="139"/>
      <c r="BU264" s="139"/>
      <c r="BV264" s="139"/>
      <c r="BW264" s="139"/>
      <c r="BX264" s="139"/>
      <c r="BY264" s="139"/>
      <c r="BZ264" s="139"/>
      <c r="CA264" s="139"/>
      <c r="CB264" s="139"/>
      <c r="CC264" s="139"/>
      <c r="CD264" s="139"/>
      <c r="CE264" s="139"/>
      <c r="CF264" s="139"/>
      <c r="CG264" s="139"/>
      <c r="CH264" s="139"/>
      <c r="CI264" s="139"/>
      <c r="CJ264" s="139"/>
      <c r="CK264" s="139"/>
      <c r="CL264" s="139"/>
      <c r="CM264" s="139"/>
      <c r="CN264" s="139"/>
      <c r="CO264" s="139"/>
      <c r="CP264" s="139"/>
      <c r="CQ264" s="139"/>
      <c r="CR264" s="139"/>
      <c r="CS264" s="139"/>
      <c r="CT264" s="139"/>
      <c r="CU264" s="139"/>
      <c r="CV264" s="139"/>
      <c r="CW264" s="139"/>
      <c r="CX264" s="139"/>
      <c r="CY264" s="139"/>
      <c r="CZ264" s="139"/>
      <c r="DA264" s="139"/>
      <c r="DB264" s="139"/>
      <c r="DC264" s="139"/>
      <c r="DD264" s="139"/>
      <c r="DE264" s="139"/>
      <c r="DF264" s="139"/>
      <c r="DG264" s="139"/>
      <c r="DH264" s="139"/>
      <c r="DI264" s="139"/>
      <c r="DJ264" s="139"/>
      <c r="DK264" s="139"/>
      <c r="DL264" s="139"/>
      <c r="DM264" s="139"/>
      <c r="DN264" s="139"/>
      <c r="DO264" s="139"/>
      <c r="DP264" s="139"/>
      <c r="DQ264" s="139"/>
      <c r="DR264" s="139"/>
      <c r="DS264" s="139"/>
      <c r="DT264" s="139"/>
      <c r="DU264" s="139"/>
      <c r="DV264" s="139"/>
      <c r="DW264" s="139"/>
      <c r="DX264" s="139"/>
      <c r="DY264" s="139"/>
      <c r="DZ264" s="139"/>
      <c r="EA264" s="139"/>
      <c r="EB264" s="139"/>
      <c r="EC264" s="139"/>
      <c r="ED264" s="139"/>
      <c r="EE264" s="139"/>
      <c r="EF264" s="139"/>
      <c r="EG264" s="139"/>
      <c r="EH264" s="139"/>
      <c r="EI264" s="139"/>
      <c r="EJ264" s="139"/>
      <c r="EK264" s="139"/>
      <c r="EL264" s="139"/>
      <c r="EM264" s="139"/>
      <c r="EN264" s="139"/>
      <c r="EO264" s="139"/>
      <c r="EP264" s="139"/>
      <c r="EQ264" s="139"/>
      <c r="ER264" s="139"/>
      <c r="ES264" s="139"/>
      <c r="ET264" s="139"/>
      <c r="EU264" s="139"/>
      <c r="EV264" s="139"/>
      <c r="EW264" s="139"/>
      <c r="EX264" s="139"/>
      <c r="EY264" s="139"/>
      <c r="EZ264" s="139"/>
      <c r="FA264" s="139"/>
      <c r="FB264" s="139"/>
      <c r="FC264" s="139"/>
      <c r="FD264" s="139"/>
      <c r="FE264" s="139"/>
      <c r="FF264" s="139"/>
      <c r="FG264" s="139"/>
      <c r="FH264" s="139"/>
      <c r="FI264" s="139"/>
      <c r="FJ264" s="139"/>
      <c r="FK264" s="139"/>
      <c r="FL264" s="139"/>
      <c r="FM264" s="139"/>
      <c r="FN264" s="139"/>
      <c r="FO264" s="139"/>
      <c r="FP264" s="139"/>
      <c r="FQ264" s="139"/>
      <c r="FR264" s="139"/>
      <c r="FS264" s="139"/>
      <c r="FT264" s="139"/>
      <c r="FU264" s="139"/>
      <c r="FV264" s="139"/>
      <c r="FW264" s="139"/>
      <c r="FX264" s="139"/>
      <c r="FY264" s="139"/>
      <c r="FZ264" s="139"/>
      <c r="GA264" s="139"/>
      <c r="GB264" s="139"/>
      <c r="GC264" s="139"/>
      <c r="GD264" s="139"/>
      <c r="GE264" s="139"/>
      <c r="GF264" s="139"/>
      <c r="GG264" s="139"/>
      <c r="GH264" s="139"/>
      <c r="GI264" s="139"/>
      <c r="GJ264" s="139"/>
      <c r="GK264" s="139"/>
      <c r="GL264" s="139"/>
      <c r="GM264" s="139"/>
      <c r="GN264" s="139"/>
      <c r="GO264" s="139"/>
      <c r="GP264" s="139"/>
      <c r="GQ264" s="139"/>
      <c r="GR264" s="139"/>
      <c r="GS264" s="139"/>
      <c r="GT264" s="139"/>
      <c r="GU264" s="139"/>
      <c r="GV264" s="139"/>
      <c r="GW264" s="139"/>
      <c r="GX264" s="139"/>
      <c r="GY264" s="139"/>
      <c r="GZ264" s="139"/>
      <c r="HA264" s="139"/>
      <c r="HB264" s="139"/>
      <c r="HC264" s="139"/>
      <c r="HD264" s="139"/>
      <c r="HE264" s="139"/>
      <c r="HF264" s="139"/>
      <c r="HG264" s="139"/>
      <c r="HH264" s="139"/>
      <c r="HI264" s="139"/>
      <c r="HJ264" s="139"/>
      <c r="HK264" s="139"/>
      <c r="HL264" s="139"/>
      <c r="HM264" s="139"/>
      <c r="HN264" s="139"/>
      <c r="HO264" s="139"/>
      <c r="HP264" s="139"/>
      <c r="HQ264" s="139"/>
      <c r="HR264" s="139"/>
      <c r="HS264" s="139"/>
      <c r="HT264" s="139"/>
      <c r="HU264" s="139"/>
      <c r="HV264" s="139"/>
      <c r="HW264" s="139"/>
      <c r="HX264" s="139"/>
      <c r="HY264" s="139"/>
      <c r="HZ264" s="139"/>
      <c r="IA264" s="139"/>
      <c r="IB264" s="139"/>
      <c r="IC264" s="139"/>
      <c r="ID264" s="139"/>
      <c r="IE264" s="139"/>
      <c r="IF264" s="139"/>
      <c r="IG264" s="139"/>
      <c r="IH264" s="139"/>
      <c r="II264" s="139"/>
      <c r="IJ264" s="139"/>
      <c r="IK264" s="139"/>
      <c r="IL264" s="139"/>
      <c r="IM264" s="139"/>
      <c r="IN264" s="139"/>
      <c r="IO264" s="139"/>
      <c r="IP264" s="139"/>
      <c r="IQ264" s="139"/>
      <c r="IR264" s="139"/>
      <c r="IS264" s="139"/>
      <c r="IT264" s="139"/>
      <c r="IU264" s="139"/>
      <c r="IV264" s="139"/>
    </row>
    <row r="265" spans="1:256" s="86" customFormat="1" x14ac:dyDescent="0.25">
      <c r="C265" s="104"/>
      <c r="F265" s="87"/>
      <c r="G265" s="87"/>
      <c r="H265" s="87"/>
    </row>
    <row r="266" spans="1:256" s="86" customFormat="1" x14ac:dyDescent="0.25">
      <c r="B266" s="138" t="s">
        <v>3392</v>
      </c>
      <c r="C266" s="104"/>
      <c r="F266" s="87"/>
      <c r="G266" s="87"/>
      <c r="H266" s="87"/>
    </row>
  </sheetData>
  <mergeCells count="12">
    <mergeCell ref="B1:E1"/>
    <mergeCell ref="C3:C7"/>
    <mergeCell ref="D3:D7"/>
    <mergeCell ref="B10:E10"/>
    <mergeCell ref="B11:E11"/>
    <mergeCell ref="D12:D13"/>
    <mergeCell ref="E12:E13"/>
    <mergeCell ref="B133:E133"/>
    <mergeCell ref="B135:F135"/>
    <mergeCell ref="B232:E232"/>
    <mergeCell ref="B131:C131"/>
    <mergeCell ref="C12:C13"/>
  </mergeCells>
  <hyperlinks>
    <hyperlink ref="A1" location="Index!A1" display="Index" xr:uid="{DF4EDD26-1AEB-455B-B027-128FF9ACB153}"/>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4575-1095-4D42-847D-94A91B93B186}">
  <dimension ref="A1:CB176"/>
  <sheetViews>
    <sheetView workbookViewId="0">
      <selection activeCell="C3" sqref="C4"/>
    </sheetView>
  </sheetViews>
  <sheetFormatPr defaultRowHeight="15" x14ac:dyDescent="0.25"/>
  <cols>
    <col min="1" max="1" width="5.42578125" style="12" bestFit="1" customWidth="1"/>
    <col min="2" max="2" width="96.140625" style="12" customWidth="1"/>
    <col min="3" max="3" width="30.7109375" style="27" customWidth="1"/>
    <col min="4" max="4" width="30.7109375" style="12" customWidth="1"/>
    <col min="5" max="5" width="34.140625" style="12" bestFit="1" customWidth="1"/>
    <col min="6" max="6" width="29" style="17" bestFit="1" customWidth="1"/>
    <col min="7" max="7" width="18.140625" style="17" bestFit="1" customWidth="1"/>
    <col min="8" max="8" width="9.140625" style="17" bestFit="1"/>
    <col min="9" max="256" width="9.140625" style="12"/>
    <col min="257" max="257" width="5.42578125" style="12" bestFit="1" customWidth="1"/>
    <col min="258" max="258" width="127.140625" style="12" bestFit="1" customWidth="1"/>
    <col min="259" max="259" width="23.140625" style="12" bestFit="1" customWidth="1"/>
    <col min="260" max="260" width="37.7109375" style="12" bestFit="1" customWidth="1"/>
    <col min="261" max="261" width="34.140625" style="12" bestFit="1" customWidth="1"/>
    <col min="262" max="262" width="29" style="12" bestFit="1" customWidth="1"/>
    <col min="263" max="263" width="18.140625" style="12" bestFit="1" customWidth="1"/>
    <col min="264" max="512" width="9.140625" style="12"/>
    <col min="513" max="513" width="5.42578125" style="12" bestFit="1" customWidth="1"/>
    <col min="514" max="514" width="127.140625" style="12" bestFit="1" customWidth="1"/>
    <col min="515" max="515" width="23.140625" style="12" bestFit="1" customWidth="1"/>
    <col min="516" max="516" width="37.7109375" style="12" bestFit="1" customWidth="1"/>
    <col min="517" max="517" width="34.140625" style="12" bestFit="1" customWidth="1"/>
    <col min="518" max="518" width="29" style="12" bestFit="1" customWidth="1"/>
    <col min="519" max="519" width="18.140625" style="12" bestFit="1" customWidth="1"/>
    <col min="520" max="768" width="9.140625" style="12"/>
    <col min="769" max="769" width="5.42578125" style="12" bestFit="1" customWidth="1"/>
    <col min="770" max="770" width="127.140625" style="12" bestFit="1" customWidth="1"/>
    <col min="771" max="771" width="23.140625" style="12" bestFit="1" customWidth="1"/>
    <col min="772" max="772" width="37.7109375" style="12" bestFit="1" customWidth="1"/>
    <col min="773" max="773" width="34.140625" style="12" bestFit="1" customWidth="1"/>
    <col min="774" max="774" width="29" style="12" bestFit="1" customWidth="1"/>
    <col min="775" max="775" width="18.140625" style="12" bestFit="1" customWidth="1"/>
    <col min="776" max="1024" width="9.140625" style="12"/>
    <col min="1025" max="1025" width="5.42578125" style="12" bestFit="1" customWidth="1"/>
    <col min="1026" max="1026" width="127.140625" style="12" bestFit="1" customWidth="1"/>
    <col min="1027" max="1027" width="23.140625" style="12" bestFit="1" customWidth="1"/>
    <col min="1028" max="1028" width="37.7109375" style="12" bestFit="1" customWidth="1"/>
    <col min="1029" max="1029" width="34.140625" style="12" bestFit="1" customWidth="1"/>
    <col min="1030" max="1030" width="29" style="12" bestFit="1" customWidth="1"/>
    <col min="1031" max="1031" width="18.140625" style="12" bestFit="1" customWidth="1"/>
    <col min="1032" max="1280" width="9.140625" style="12"/>
    <col min="1281" max="1281" width="5.42578125" style="12" bestFit="1" customWidth="1"/>
    <col min="1282" max="1282" width="127.140625" style="12" bestFit="1" customWidth="1"/>
    <col min="1283" max="1283" width="23.140625" style="12" bestFit="1" customWidth="1"/>
    <col min="1284" max="1284" width="37.7109375" style="12" bestFit="1" customWidth="1"/>
    <col min="1285" max="1285" width="34.140625" style="12" bestFit="1" customWidth="1"/>
    <col min="1286" max="1286" width="29" style="12" bestFit="1" customWidth="1"/>
    <col min="1287" max="1287" width="18.140625" style="12" bestFit="1" customWidth="1"/>
    <col min="1288" max="1536" width="9.140625" style="12"/>
    <col min="1537" max="1537" width="5.42578125" style="12" bestFit="1" customWidth="1"/>
    <col min="1538" max="1538" width="127.140625" style="12" bestFit="1" customWidth="1"/>
    <col min="1539" max="1539" width="23.140625" style="12" bestFit="1" customWidth="1"/>
    <col min="1540" max="1540" width="37.7109375" style="12" bestFit="1" customWidth="1"/>
    <col min="1541" max="1541" width="34.140625" style="12" bestFit="1" customWidth="1"/>
    <col min="1542" max="1542" width="29" style="12" bestFit="1" customWidth="1"/>
    <col min="1543" max="1543" width="18.140625" style="12" bestFit="1" customWidth="1"/>
    <col min="1544" max="1792" width="9.140625" style="12"/>
    <col min="1793" max="1793" width="5.42578125" style="12" bestFit="1" customWidth="1"/>
    <col min="1794" max="1794" width="127.140625" style="12" bestFit="1" customWidth="1"/>
    <col min="1795" max="1795" width="23.140625" style="12" bestFit="1" customWidth="1"/>
    <col min="1796" max="1796" width="37.7109375" style="12" bestFit="1" customWidth="1"/>
    <col min="1797" max="1797" width="34.140625" style="12" bestFit="1" customWidth="1"/>
    <col min="1798" max="1798" width="29" style="12" bestFit="1" customWidth="1"/>
    <col min="1799" max="1799" width="18.140625" style="12" bestFit="1" customWidth="1"/>
    <col min="1800" max="2048" width="9.140625" style="12"/>
    <col min="2049" max="2049" width="5.42578125" style="12" bestFit="1" customWidth="1"/>
    <col min="2050" max="2050" width="127.140625" style="12" bestFit="1" customWidth="1"/>
    <col min="2051" max="2051" width="23.140625" style="12" bestFit="1" customWidth="1"/>
    <col min="2052" max="2052" width="37.7109375" style="12" bestFit="1" customWidth="1"/>
    <col min="2053" max="2053" width="34.140625" style="12" bestFit="1" customWidth="1"/>
    <col min="2054" max="2054" width="29" style="12" bestFit="1" customWidth="1"/>
    <col min="2055" max="2055" width="18.140625" style="12" bestFit="1" customWidth="1"/>
    <col min="2056" max="2304" width="9.140625" style="12"/>
    <col min="2305" max="2305" width="5.42578125" style="12" bestFit="1" customWidth="1"/>
    <col min="2306" max="2306" width="127.140625" style="12" bestFit="1" customWidth="1"/>
    <col min="2307" max="2307" width="23.140625" style="12" bestFit="1" customWidth="1"/>
    <col min="2308" max="2308" width="37.7109375" style="12" bestFit="1" customWidth="1"/>
    <col min="2309" max="2309" width="34.140625" style="12" bestFit="1" customWidth="1"/>
    <col min="2310" max="2310" width="29" style="12" bestFit="1" customWidth="1"/>
    <col min="2311" max="2311" width="18.140625" style="12" bestFit="1" customWidth="1"/>
    <col min="2312" max="2560" width="9.140625" style="12"/>
    <col min="2561" max="2561" width="5.42578125" style="12" bestFit="1" customWidth="1"/>
    <col min="2562" max="2562" width="127.140625" style="12" bestFit="1" customWidth="1"/>
    <col min="2563" max="2563" width="23.140625" style="12" bestFit="1" customWidth="1"/>
    <col min="2564" max="2564" width="37.7109375" style="12" bestFit="1" customWidth="1"/>
    <col min="2565" max="2565" width="34.140625" style="12" bestFit="1" customWidth="1"/>
    <col min="2566" max="2566" width="29" style="12" bestFit="1" customWidth="1"/>
    <col min="2567" max="2567" width="18.140625" style="12" bestFit="1" customWidth="1"/>
    <col min="2568" max="2816" width="9.140625" style="12"/>
    <col min="2817" max="2817" width="5.42578125" style="12" bestFit="1" customWidth="1"/>
    <col min="2818" max="2818" width="127.140625" style="12" bestFit="1" customWidth="1"/>
    <col min="2819" max="2819" width="23.140625" style="12" bestFit="1" customWidth="1"/>
    <col min="2820" max="2820" width="37.7109375" style="12" bestFit="1" customWidth="1"/>
    <col min="2821" max="2821" width="34.140625" style="12" bestFit="1" customWidth="1"/>
    <col min="2822" max="2822" width="29" style="12" bestFit="1" customWidth="1"/>
    <col min="2823" max="2823" width="18.140625" style="12" bestFit="1" customWidth="1"/>
    <col min="2824" max="3072" width="9.140625" style="12"/>
    <col min="3073" max="3073" width="5.42578125" style="12" bestFit="1" customWidth="1"/>
    <col min="3074" max="3074" width="127.140625" style="12" bestFit="1" customWidth="1"/>
    <col min="3075" max="3075" width="23.140625" style="12" bestFit="1" customWidth="1"/>
    <col min="3076" max="3076" width="37.7109375" style="12" bestFit="1" customWidth="1"/>
    <col min="3077" max="3077" width="34.140625" style="12" bestFit="1" customWidth="1"/>
    <col min="3078" max="3078" width="29" style="12" bestFit="1" customWidth="1"/>
    <col min="3079" max="3079" width="18.140625" style="12" bestFit="1" customWidth="1"/>
    <col min="3080" max="3328" width="9.140625" style="12"/>
    <col min="3329" max="3329" width="5.42578125" style="12" bestFit="1" customWidth="1"/>
    <col min="3330" max="3330" width="127.140625" style="12" bestFit="1" customWidth="1"/>
    <col min="3331" max="3331" width="23.140625" style="12" bestFit="1" customWidth="1"/>
    <col min="3332" max="3332" width="37.7109375" style="12" bestFit="1" customWidth="1"/>
    <col min="3333" max="3333" width="34.140625" style="12" bestFit="1" customWidth="1"/>
    <col min="3334" max="3334" width="29" style="12" bestFit="1" customWidth="1"/>
    <col min="3335" max="3335" width="18.140625" style="12" bestFit="1" customWidth="1"/>
    <col min="3336" max="3584" width="9.140625" style="12"/>
    <col min="3585" max="3585" width="5.42578125" style="12" bestFit="1" customWidth="1"/>
    <col min="3586" max="3586" width="127.140625" style="12" bestFit="1" customWidth="1"/>
    <col min="3587" max="3587" width="23.140625" style="12" bestFit="1" customWidth="1"/>
    <col min="3588" max="3588" width="37.7109375" style="12" bestFit="1" customWidth="1"/>
    <col min="3589" max="3589" width="34.140625" style="12" bestFit="1" customWidth="1"/>
    <col min="3590" max="3590" width="29" style="12" bestFit="1" customWidth="1"/>
    <col min="3591" max="3591" width="18.140625" style="12" bestFit="1" customWidth="1"/>
    <col min="3592" max="3840" width="9.140625" style="12"/>
    <col min="3841" max="3841" width="5.42578125" style="12" bestFit="1" customWidth="1"/>
    <col min="3842" max="3842" width="127.140625" style="12" bestFit="1" customWidth="1"/>
    <col min="3843" max="3843" width="23.140625" style="12" bestFit="1" customWidth="1"/>
    <col min="3844" max="3844" width="37.7109375" style="12" bestFit="1" customWidth="1"/>
    <col min="3845" max="3845" width="34.140625" style="12" bestFit="1" customWidth="1"/>
    <col min="3846" max="3846" width="29" style="12" bestFit="1" customWidth="1"/>
    <col min="3847" max="3847" width="18.140625" style="12" bestFit="1" customWidth="1"/>
    <col min="3848" max="4096" width="9.140625" style="12"/>
    <col min="4097" max="4097" width="5.42578125" style="12" bestFit="1" customWidth="1"/>
    <col min="4098" max="4098" width="127.140625" style="12" bestFit="1" customWidth="1"/>
    <col min="4099" max="4099" width="23.140625" style="12" bestFit="1" customWidth="1"/>
    <col min="4100" max="4100" width="37.7109375" style="12" bestFit="1" customWidth="1"/>
    <col min="4101" max="4101" width="34.140625" style="12" bestFit="1" customWidth="1"/>
    <col min="4102" max="4102" width="29" style="12" bestFit="1" customWidth="1"/>
    <col min="4103" max="4103" width="18.140625" style="12" bestFit="1" customWidth="1"/>
    <col min="4104" max="4352" width="9.140625" style="12"/>
    <col min="4353" max="4353" width="5.42578125" style="12" bestFit="1" customWidth="1"/>
    <col min="4354" max="4354" width="127.140625" style="12" bestFit="1" customWidth="1"/>
    <col min="4355" max="4355" width="23.140625" style="12" bestFit="1" customWidth="1"/>
    <col min="4356" max="4356" width="37.7109375" style="12" bestFit="1" customWidth="1"/>
    <col min="4357" max="4357" width="34.140625" style="12" bestFit="1" customWidth="1"/>
    <col min="4358" max="4358" width="29" style="12" bestFit="1" customWidth="1"/>
    <col min="4359" max="4359" width="18.140625" style="12" bestFit="1" customWidth="1"/>
    <col min="4360" max="4608" width="9.140625" style="12"/>
    <col min="4609" max="4609" width="5.42578125" style="12" bestFit="1" customWidth="1"/>
    <col min="4610" max="4610" width="127.140625" style="12" bestFit="1" customWidth="1"/>
    <col min="4611" max="4611" width="23.140625" style="12" bestFit="1" customWidth="1"/>
    <col min="4612" max="4612" width="37.7109375" style="12" bestFit="1" customWidth="1"/>
    <col min="4613" max="4613" width="34.140625" style="12" bestFit="1" customWidth="1"/>
    <col min="4614" max="4614" width="29" style="12" bestFit="1" customWidth="1"/>
    <col min="4615" max="4615" width="18.140625" style="12" bestFit="1" customWidth="1"/>
    <col min="4616" max="4864" width="9.140625" style="12"/>
    <col min="4865" max="4865" width="5.42578125" style="12" bestFit="1" customWidth="1"/>
    <col min="4866" max="4866" width="127.140625" style="12" bestFit="1" customWidth="1"/>
    <col min="4867" max="4867" width="23.140625" style="12" bestFit="1" customWidth="1"/>
    <col min="4868" max="4868" width="37.7109375" style="12" bestFit="1" customWidth="1"/>
    <col min="4869" max="4869" width="34.140625" style="12" bestFit="1" customWidth="1"/>
    <col min="4870" max="4870" width="29" style="12" bestFit="1" customWidth="1"/>
    <col min="4871" max="4871" width="18.140625" style="12" bestFit="1" customWidth="1"/>
    <col min="4872" max="5120" width="9.140625" style="12"/>
    <col min="5121" max="5121" width="5.42578125" style="12" bestFit="1" customWidth="1"/>
    <col min="5122" max="5122" width="127.140625" style="12" bestFit="1" customWidth="1"/>
    <col min="5123" max="5123" width="23.140625" style="12" bestFit="1" customWidth="1"/>
    <col min="5124" max="5124" width="37.7109375" style="12" bestFit="1" customWidth="1"/>
    <col min="5125" max="5125" width="34.140625" style="12" bestFit="1" customWidth="1"/>
    <col min="5126" max="5126" width="29" style="12" bestFit="1" customWidth="1"/>
    <col min="5127" max="5127" width="18.140625" style="12" bestFit="1" customWidth="1"/>
    <col min="5128" max="5376" width="9.140625" style="12"/>
    <col min="5377" max="5377" width="5.42578125" style="12" bestFit="1" customWidth="1"/>
    <col min="5378" max="5378" width="127.140625" style="12" bestFit="1" customWidth="1"/>
    <col min="5379" max="5379" width="23.140625" style="12" bestFit="1" customWidth="1"/>
    <col min="5380" max="5380" width="37.7109375" style="12" bestFit="1" customWidth="1"/>
    <col min="5381" max="5381" width="34.140625" style="12" bestFit="1" customWidth="1"/>
    <col min="5382" max="5382" width="29" style="12" bestFit="1" customWidth="1"/>
    <col min="5383" max="5383" width="18.140625" style="12" bestFit="1" customWidth="1"/>
    <col min="5384" max="5632" width="9.140625" style="12"/>
    <col min="5633" max="5633" width="5.42578125" style="12" bestFit="1" customWidth="1"/>
    <col min="5634" max="5634" width="127.140625" style="12" bestFit="1" customWidth="1"/>
    <col min="5635" max="5635" width="23.140625" style="12" bestFit="1" customWidth="1"/>
    <col min="5636" max="5636" width="37.7109375" style="12" bestFit="1" customWidth="1"/>
    <col min="5637" max="5637" width="34.140625" style="12" bestFit="1" customWidth="1"/>
    <col min="5638" max="5638" width="29" style="12" bestFit="1" customWidth="1"/>
    <col min="5639" max="5639" width="18.140625" style="12" bestFit="1" customWidth="1"/>
    <col min="5640" max="5888" width="9.140625" style="12"/>
    <col min="5889" max="5889" width="5.42578125" style="12" bestFit="1" customWidth="1"/>
    <col min="5890" max="5890" width="127.140625" style="12" bestFit="1" customWidth="1"/>
    <col min="5891" max="5891" width="23.140625" style="12" bestFit="1" customWidth="1"/>
    <col min="5892" max="5892" width="37.7109375" style="12" bestFit="1" customWidth="1"/>
    <col min="5893" max="5893" width="34.140625" style="12" bestFit="1" customWidth="1"/>
    <col min="5894" max="5894" width="29" style="12" bestFit="1" customWidth="1"/>
    <col min="5895" max="5895" width="18.140625" style="12" bestFit="1" customWidth="1"/>
    <col min="5896" max="6144" width="9.140625" style="12"/>
    <col min="6145" max="6145" width="5.42578125" style="12" bestFit="1" customWidth="1"/>
    <col min="6146" max="6146" width="127.140625" style="12" bestFit="1" customWidth="1"/>
    <col min="6147" max="6147" width="23.140625" style="12" bestFit="1" customWidth="1"/>
    <col min="6148" max="6148" width="37.7109375" style="12" bestFit="1" customWidth="1"/>
    <col min="6149" max="6149" width="34.140625" style="12" bestFit="1" customWidth="1"/>
    <col min="6150" max="6150" width="29" style="12" bestFit="1" customWidth="1"/>
    <col min="6151" max="6151" width="18.140625" style="12" bestFit="1" customWidth="1"/>
    <col min="6152" max="6400" width="9.140625" style="12"/>
    <col min="6401" max="6401" width="5.42578125" style="12" bestFit="1" customWidth="1"/>
    <col min="6402" max="6402" width="127.140625" style="12" bestFit="1" customWidth="1"/>
    <col min="6403" max="6403" width="23.140625" style="12" bestFit="1" customWidth="1"/>
    <col min="6404" max="6404" width="37.7109375" style="12" bestFit="1" customWidth="1"/>
    <col min="6405" max="6405" width="34.140625" style="12" bestFit="1" customWidth="1"/>
    <col min="6406" max="6406" width="29" style="12" bestFit="1" customWidth="1"/>
    <col min="6407" max="6407" width="18.140625" style="12" bestFit="1" customWidth="1"/>
    <col min="6408" max="6656" width="9.140625" style="12"/>
    <col min="6657" max="6657" width="5.42578125" style="12" bestFit="1" customWidth="1"/>
    <col min="6658" max="6658" width="127.140625" style="12" bestFit="1" customWidth="1"/>
    <col min="6659" max="6659" width="23.140625" style="12" bestFit="1" customWidth="1"/>
    <col min="6660" max="6660" width="37.7109375" style="12" bestFit="1" customWidth="1"/>
    <col min="6661" max="6661" width="34.140625" style="12" bestFit="1" customWidth="1"/>
    <col min="6662" max="6662" width="29" style="12" bestFit="1" customWidth="1"/>
    <col min="6663" max="6663" width="18.140625" style="12" bestFit="1" customWidth="1"/>
    <col min="6664" max="6912" width="9.140625" style="12"/>
    <col min="6913" max="6913" width="5.42578125" style="12" bestFit="1" customWidth="1"/>
    <col min="6914" max="6914" width="127.140625" style="12" bestFit="1" customWidth="1"/>
    <col min="6915" max="6915" width="23.140625" style="12" bestFit="1" customWidth="1"/>
    <col min="6916" max="6916" width="37.7109375" style="12" bestFit="1" customWidth="1"/>
    <col min="6917" max="6917" width="34.140625" style="12" bestFit="1" customWidth="1"/>
    <col min="6918" max="6918" width="29" style="12" bestFit="1" customWidth="1"/>
    <col min="6919" max="6919" width="18.140625" style="12" bestFit="1" customWidth="1"/>
    <col min="6920" max="7168" width="9.140625" style="12"/>
    <col min="7169" max="7169" width="5.42578125" style="12" bestFit="1" customWidth="1"/>
    <col min="7170" max="7170" width="127.140625" style="12" bestFit="1" customWidth="1"/>
    <col min="7171" max="7171" width="23.140625" style="12" bestFit="1" customWidth="1"/>
    <col min="7172" max="7172" width="37.7109375" style="12" bestFit="1" customWidth="1"/>
    <col min="7173" max="7173" width="34.140625" style="12" bestFit="1" customWidth="1"/>
    <col min="7174" max="7174" width="29" style="12" bestFit="1" customWidth="1"/>
    <col min="7175" max="7175" width="18.140625" style="12" bestFit="1" customWidth="1"/>
    <col min="7176" max="7424" width="9.140625" style="12"/>
    <col min="7425" max="7425" width="5.42578125" style="12" bestFit="1" customWidth="1"/>
    <col min="7426" max="7426" width="127.140625" style="12" bestFit="1" customWidth="1"/>
    <col min="7427" max="7427" width="23.140625" style="12" bestFit="1" customWidth="1"/>
    <col min="7428" max="7428" width="37.7109375" style="12" bestFit="1" customWidth="1"/>
    <col min="7429" max="7429" width="34.140625" style="12" bestFit="1" customWidth="1"/>
    <col min="7430" max="7430" width="29" style="12" bestFit="1" customWidth="1"/>
    <col min="7431" max="7431" width="18.140625" style="12" bestFit="1" customWidth="1"/>
    <col min="7432" max="7680" width="9.140625" style="12"/>
    <col min="7681" max="7681" width="5.42578125" style="12" bestFit="1" customWidth="1"/>
    <col min="7682" max="7682" width="127.140625" style="12" bestFit="1" customWidth="1"/>
    <col min="7683" max="7683" width="23.140625" style="12" bestFit="1" customWidth="1"/>
    <col min="7684" max="7684" width="37.7109375" style="12" bestFit="1" customWidth="1"/>
    <col min="7685" max="7685" width="34.140625" style="12" bestFit="1" customWidth="1"/>
    <col min="7686" max="7686" width="29" style="12" bestFit="1" customWidth="1"/>
    <col min="7687" max="7687" width="18.140625" style="12" bestFit="1" customWidth="1"/>
    <col min="7688" max="7936" width="9.140625" style="12"/>
    <col min="7937" max="7937" width="5.42578125" style="12" bestFit="1" customWidth="1"/>
    <col min="7938" max="7938" width="127.140625" style="12" bestFit="1" customWidth="1"/>
    <col min="7939" max="7939" width="23.140625" style="12" bestFit="1" customWidth="1"/>
    <col min="7940" max="7940" width="37.7109375" style="12" bestFit="1" customWidth="1"/>
    <col min="7941" max="7941" width="34.140625" style="12" bestFit="1" customWidth="1"/>
    <col min="7942" max="7942" width="29" style="12" bestFit="1" customWidth="1"/>
    <col min="7943" max="7943" width="18.140625" style="12" bestFit="1" customWidth="1"/>
    <col min="7944" max="8192" width="9.140625" style="12"/>
    <col min="8193" max="8193" width="5.42578125" style="12" bestFit="1" customWidth="1"/>
    <col min="8194" max="8194" width="127.140625" style="12" bestFit="1" customWidth="1"/>
    <col min="8195" max="8195" width="23.140625" style="12" bestFit="1" customWidth="1"/>
    <col min="8196" max="8196" width="37.7109375" style="12" bestFit="1" customWidth="1"/>
    <col min="8197" max="8197" width="34.140625" style="12" bestFit="1" customWidth="1"/>
    <col min="8198" max="8198" width="29" style="12" bestFit="1" customWidth="1"/>
    <col min="8199" max="8199" width="18.140625" style="12" bestFit="1" customWidth="1"/>
    <col min="8200" max="8448" width="9.140625" style="12"/>
    <col min="8449" max="8449" width="5.42578125" style="12" bestFit="1" customWidth="1"/>
    <col min="8450" max="8450" width="127.140625" style="12" bestFit="1" customWidth="1"/>
    <col min="8451" max="8451" width="23.140625" style="12" bestFit="1" customWidth="1"/>
    <col min="8452" max="8452" width="37.7109375" style="12" bestFit="1" customWidth="1"/>
    <col min="8453" max="8453" width="34.140625" style="12" bestFit="1" customWidth="1"/>
    <col min="8454" max="8454" width="29" style="12" bestFit="1" customWidth="1"/>
    <col min="8455" max="8455" width="18.140625" style="12" bestFit="1" customWidth="1"/>
    <col min="8456" max="8704" width="9.140625" style="12"/>
    <col min="8705" max="8705" width="5.42578125" style="12" bestFit="1" customWidth="1"/>
    <col min="8706" max="8706" width="127.140625" style="12" bestFit="1" customWidth="1"/>
    <col min="8707" max="8707" width="23.140625" style="12" bestFit="1" customWidth="1"/>
    <col min="8708" max="8708" width="37.7109375" style="12" bestFit="1" customWidth="1"/>
    <col min="8709" max="8709" width="34.140625" style="12" bestFit="1" customWidth="1"/>
    <col min="8710" max="8710" width="29" style="12" bestFit="1" customWidth="1"/>
    <col min="8711" max="8711" width="18.140625" style="12" bestFit="1" customWidth="1"/>
    <col min="8712" max="8960" width="9.140625" style="12"/>
    <col min="8961" max="8961" width="5.42578125" style="12" bestFit="1" customWidth="1"/>
    <col min="8962" max="8962" width="127.140625" style="12" bestFit="1" customWidth="1"/>
    <col min="8963" max="8963" width="23.140625" style="12" bestFit="1" customWidth="1"/>
    <col min="8964" max="8964" width="37.7109375" style="12" bestFit="1" customWidth="1"/>
    <col min="8965" max="8965" width="34.140625" style="12" bestFit="1" customWidth="1"/>
    <col min="8966" max="8966" width="29" style="12" bestFit="1" customWidth="1"/>
    <col min="8967" max="8967" width="18.140625" style="12" bestFit="1" customWidth="1"/>
    <col min="8968" max="9216" width="9.140625" style="12"/>
    <col min="9217" max="9217" width="5.42578125" style="12" bestFit="1" customWidth="1"/>
    <col min="9218" max="9218" width="127.140625" style="12" bestFit="1" customWidth="1"/>
    <col min="9219" max="9219" width="23.140625" style="12" bestFit="1" customWidth="1"/>
    <col min="9220" max="9220" width="37.7109375" style="12" bestFit="1" customWidth="1"/>
    <col min="9221" max="9221" width="34.140625" style="12" bestFit="1" customWidth="1"/>
    <col min="9222" max="9222" width="29" style="12" bestFit="1" customWidth="1"/>
    <col min="9223" max="9223" width="18.140625" style="12" bestFit="1" customWidth="1"/>
    <col min="9224" max="9472" width="9.140625" style="12"/>
    <col min="9473" max="9473" width="5.42578125" style="12" bestFit="1" customWidth="1"/>
    <col min="9474" max="9474" width="127.140625" style="12" bestFit="1" customWidth="1"/>
    <col min="9475" max="9475" width="23.140625" style="12" bestFit="1" customWidth="1"/>
    <col min="9476" max="9476" width="37.7109375" style="12" bestFit="1" customWidth="1"/>
    <col min="9477" max="9477" width="34.140625" style="12" bestFit="1" customWidth="1"/>
    <col min="9478" max="9478" width="29" style="12" bestFit="1" customWidth="1"/>
    <col min="9479" max="9479" width="18.140625" style="12" bestFit="1" customWidth="1"/>
    <col min="9480" max="9728" width="9.140625" style="12"/>
    <col min="9729" max="9729" width="5.42578125" style="12" bestFit="1" customWidth="1"/>
    <col min="9730" max="9730" width="127.140625" style="12" bestFit="1" customWidth="1"/>
    <col min="9731" max="9731" width="23.140625" style="12" bestFit="1" customWidth="1"/>
    <col min="9732" max="9732" width="37.7109375" style="12" bestFit="1" customWidth="1"/>
    <col min="9733" max="9733" width="34.140625" style="12" bestFit="1" customWidth="1"/>
    <col min="9734" max="9734" width="29" style="12" bestFit="1" customWidth="1"/>
    <col min="9735" max="9735" width="18.140625" style="12" bestFit="1" customWidth="1"/>
    <col min="9736" max="9984" width="9.140625" style="12"/>
    <col min="9985" max="9985" width="5.42578125" style="12" bestFit="1" customWidth="1"/>
    <col min="9986" max="9986" width="127.140625" style="12" bestFit="1" customWidth="1"/>
    <col min="9987" max="9987" width="23.140625" style="12" bestFit="1" customWidth="1"/>
    <col min="9988" max="9988" width="37.7109375" style="12" bestFit="1" customWidth="1"/>
    <col min="9989" max="9989" width="34.140625" style="12" bestFit="1" customWidth="1"/>
    <col min="9990" max="9990" width="29" style="12" bestFit="1" customWidth="1"/>
    <col min="9991" max="9991" width="18.140625" style="12" bestFit="1" customWidth="1"/>
    <col min="9992" max="10240" width="9.140625" style="12"/>
    <col min="10241" max="10241" width="5.42578125" style="12" bestFit="1" customWidth="1"/>
    <col min="10242" max="10242" width="127.140625" style="12" bestFit="1" customWidth="1"/>
    <col min="10243" max="10243" width="23.140625" style="12" bestFit="1" customWidth="1"/>
    <col min="10244" max="10244" width="37.7109375" style="12" bestFit="1" customWidth="1"/>
    <col min="10245" max="10245" width="34.140625" style="12" bestFit="1" customWidth="1"/>
    <col min="10246" max="10246" width="29" style="12" bestFit="1" customWidth="1"/>
    <col min="10247" max="10247" width="18.140625" style="12" bestFit="1" customWidth="1"/>
    <col min="10248" max="10496" width="9.140625" style="12"/>
    <col min="10497" max="10497" width="5.42578125" style="12" bestFit="1" customWidth="1"/>
    <col min="10498" max="10498" width="127.140625" style="12" bestFit="1" customWidth="1"/>
    <col min="10499" max="10499" width="23.140625" style="12" bestFit="1" customWidth="1"/>
    <col min="10500" max="10500" width="37.7109375" style="12" bestFit="1" customWidth="1"/>
    <col min="10501" max="10501" width="34.140625" style="12" bestFit="1" customWidth="1"/>
    <col min="10502" max="10502" width="29" style="12" bestFit="1" customWidth="1"/>
    <col min="10503" max="10503" width="18.140625" style="12" bestFit="1" customWidth="1"/>
    <col min="10504" max="10752" width="9.140625" style="12"/>
    <col min="10753" max="10753" width="5.42578125" style="12" bestFit="1" customWidth="1"/>
    <col min="10754" max="10754" width="127.140625" style="12" bestFit="1" customWidth="1"/>
    <col min="10755" max="10755" width="23.140625" style="12" bestFit="1" customWidth="1"/>
    <col min="10756" max="10756" width="37.7109375" style="12" bestFit="1" customWidth="1"/>
    <col min="10757" max="10757" width="34.140625" style="12" bestFit="1" customWidth="1"/>
    <col min="10758" max="10758" width="29" style="12" bestFit="1" customWidth="1"/>
    <col min="10759" max="10759" width="18.140625" style="12" bestFit="1" customWidth="1"/>
    <col min="10760" max="11008" width="9.140625" style="12"/>
    <col min="11009" max="11009" width="5.42578125" style="12" bestFit="1" customWidth="1"/>
    <col min="11010" max="11010" width="127.140625" style="12" bestFit="1" customWidth="1"/>
    <col min="11011" max="11011" width="23.140625" style="12" bestFit="1" customWidth="1"/>
    <col min="11012" max="11012" width="37.7109375" style="12" bestFit="1" customWidth="1"/>
    <col min="11013" max="11013" width="34.140625" style="12" bestFit="1" customWidth="1"/>
    <col min="11014" max="11014" width="29" style="12" bestFit="1" customWidth="1"/>
    <col min="11015" max="11015" width="18.140625" style="12" bestFit="1" customWidth="1"/>
    <col min="11016" max="11264" width="9.140625" style="12"/>
    <col min="11265" max="11265" width="5.42578125" style="12" bestFit="1" customWidth="1"/>
    <col min="11266" max="11266" width="127.140625" style="12" bestFit="1" customWidth="1"/>
    <col min="11267" max="11267" width="23.140625" style="12" bestFit="1" customWidth="1"/>
    <col min="11268" max="11268" width="37.7109375" style="12" bestFit="1" customWidth="1"/>
    <col min="11269" max="11269" width="34.140625" style="12" bestFit="1" customWidth="1"/>
    <col min="11270" max="11270" width="29" style="12" bestFit="1" customWidth="1"/>
    <col min="11271" max="11271" width="18.140625" style="12" bestFit="1" customWidth="1"/>
    <col min="11272" max="11520" width="9.140625" style="12"/>
    <col min="11521" max="11521" width="5.42578125" style="12" bestFit="1" customWidth="1"/>
    <col min="11522" max="11522" width="127.140625" style="12" bestFit="1" customWidth="1"/>
    <col min="11523" max="11523" width="23.140625" style="12" bestFit="1" customWidth="1"/>
    <col min="11524" max="11524" width="37.7109375" style="12" bestFit="1" customWidth="1"/>
    <col min="11525" max="11525" width="34.140625" style="12" bestFit="1" customWidth="1"/>
    <col min="11526" max="11526" width="29" style="12" bestFit="1" customWidth="1"/>
    <col min="11527" max="11527" width="18.140625" style="12" bestFit="1" customWidth="1"/>
    <col min="11528" max="11776" width="9.140625" style="12"/>
    <col min="11777" max="11777" width="5.42578125" style="12" bestFit="1" customWidth="1"/>
    <col min="11778" max="11778" width="127.140625" style="12" bestFit="1" customWidth="1"/>
    <col min="11779" max="11779" width="23.140625" style="12" bestFit="1" customWidth="1"/>
    <col min="11780" max="11780" width="37.7109375" style="12" bestFit="1" customWidth="1"/>
    <col min="11781" max="11781" width="34.140625" style="12" bestFit="1" customWidth="1"/>
    <col min="11782" max="11782" width="29" style="12" bestFit="1" customWidth="1"/>
    <col min="11783" max="11783" width="18.140625" style="12" bestFit="1" customWidth="1"/>
    <col min="11784" max="12032" width="9.140625" style="12"/>
    <col min="12033" max="12033" width="5.42578125" style="12" bestFit="1" customWidth="1"/>
    <col min="12034" max="12034" width="127.140625" style="12" bestFit="1" customWidth="1"/>
    <col min="12035" max="12035" width="23.140625" style="12" bestFit="1" customWidth="1"/>
    <col min="12036" max="12036" width="37.7109375" style="12" bestFit="1" customWidth="1"/>
    <col min="12037" max="12037" width="34.140625" style="12" bestFit="1" customWidth="1"/>
    <col min="12038" max="12038" width="29" style="12" bestFit="1" customWidth="1"/>
    <col min="12039" max="12039" width="18.140625" style="12" bestFit="1" customWidth="1"/>
    <col min="12040" max="12288" width="9.140625" style="12"/>
    <col min="12289" max="12289" width="5.42578125" style="12" bestFit="1" customWidth="1"/>
    <col min="12290" max="12290" width="127.140625" style="12" bestFit="1" customWidth="1"/>
    <col min="12291" max="12291" width="23.140625" style="12" bestFit="1" customWidth="1"/>
    <col min="12292" max="12292" width="37.7109375" style="12" bestFit="1" customWidth="1"/>
    <col min="12293" max="12293" width="34.140625" style="12" bestFit="1" customWidth="1"/>
    <col min="12294" max="12294" width="29" style="12" bestFit="1" customWidth="1"/>
    <col min="12295" max="12295" width="18.140625" style="12" bestFit="1" customWidth="1"/>
    <col min="12296" max="12544" width="9.140625" style="12"/>
    <col min="12545" max="12545" width="5.42578125" style="12" bestFit="1" customWidth="1"/>
    <col min="12546" max="12546" width="127.140625" style="12" bestFit="1" customWidth="1"/>
    <col min="12547" max="12547" width="23.140625" style="12" bestFit="1" customWidth="1"/>
    <col min="12548" max="12548" width="37.7109375" style="12" bestFit="1" customWidth="1"/>
    <col min="12549" max="12549" width="34.140625" style="12" bestFit="1" customWidth="1"/>
    <col min="12550" max="12550" width="29" style="12" bestFit="1" customWidth="1"/>
    <col min="12551" max="12551" width="18.140625" style="12" bestFit="1" customWidth="1"/>
    <col min="12552" max="12800" width="9.140625" style="12"/>
    <col min="12801" max="12801" width="5.42578125" style="12" bestFit="1" customWidth="1"/>
    <col min="12802" max="12802" width="127.140625" style="12" bestFit="1" customWidth="1"/>
    <col min="12803" max="12803" width="23.140625" style="12" bestFit="1" customWidth="1"/>
    <col min="12804" max="12804" width="37.7109375" style="12" bestFit="1" customWidth="1"/>
    <col min="12805" max="12805" width="34.140625" style="12" bestFit="1" customWidth="1"/>
    <col min="12806" max="12806" width="29" style="12" bestFit="1" customWidth="1"/>
    <col min="12807" max="12807" width="18.140625" style="12" bestFit="1" customWidth="1"/>
    <col min="12808" max="13056" width="9.140625" style="12"/>
    <col min="13057" max="13057" width="5.42578125" style="12" bestFit="1" customWidth="1"/>
    <col min="13058" max="13058" width="127.140625" style="12" bestFit="1" customWidth="1"/>
    <col min="13059" max="13059" width="23.140625" style="12" bestFit="1" customWidth="1"/>
    <col min="13060" max="13060" width="37.7109375" style="12" bestFit="1" customWidth="1"/>
    <col min="13061" max="13061" width="34.140625" style="12" bestFit="1" customWidth="1"/>
    <col min="13062" max="13062" width="29" style="12" bestFit="1" customWidth="1"/>
    <col min="13063" max="13063" width="18.140625" style="12" bestFit="1" customWidth="1"/>
    <col min="13064" max="13312" width="9.140625" style="12"/>
    <col min="13313" max="13313" width="5.42578125" style="12" bestFit="1" customWidth="1"/>
    <col min="13314" max="13314" width="127.140625" style="12" bestFit="1" customWidth="1"/>
    <col min="13315" max="13315" width="23.140625" style="12" bestFit="1" customWidth="1"/>
    <col min="13316" max="13316" width="37.7109375" style="12" bestFit="1" customWidth="1"/>
    <col min="13317" max="13317" width="34.140625" style="12" bestFit="1" customWidth="1"/>
    <col min="13318" max="13318" width="29" style="12" bestFit="1" customWidth="1"/>
    <col min="13319" max="13319" width="18.140625" style="12" bestFit="1" customWidth="1"/>
    <col min="13320" max="13568" width="9.140625" style="12"/>
    <col min="13569" max="13569" width="5.42578125" style="12" bestFit="1" customWidth="1"/>
    <col min="13570" max="13570" width="127.140625" style="12" bestFit="1" customWidth="1"/>
    <col min="13571" max="13571" width="23.140625" style="12" bestFit="1" customWidth="1"/>
    <col min="13572" max="13572" width="37.7109375" style="12" bestFit="1" customWidth="1"/>
    <col min="13573" max="13573" width="34.140625" style="12" bestFit="1" customWidth="1"/>
    <col min="13574" max="13574" width="29" style="12" bestFit="1" customWidth="1"/>
    <col min="13575" max="13575" width="18.140625" style="12" bestFit="1" customWidth="1"/>
    <col min="13576" max="13824" width="9.140625" style="12"/>
    <col min="13825" max="13825" width="5.42578125" style="12" bestFit="1" customWidth="1"/>
    <col min="13826" max="13826" width="127.140625" style="12" bestFit="1" customWidth="1"/>
    <col min="13827" max="13827" width="23.140625" style="12" bestFit="1" customWidth="1"/>
    <col min="13828" max="13828" width="37.7109375" style="12" bestFit="1" customWidth="1"/>
    <col min="13829" max="13829" width="34.140625" style="12" bestFit="1" customWidth="1"/>
    <col min="13830" max="13830" width="29" style="12" bestFit="1" customWidth="1"/>
    <col min="13831" max="13831" width="18.140625" style="12" bestFit="1" customWidth="1"/>
    <col min="13832" max="14080" width="9.140625" style="12"/>
    <col min="14081" max="14081" width="5.42578125" style="12" bestFit="1" customWidth="1"/>
    <col min="14082" max="14082" width="127.140625" style="12" bestFit="1" customWidth="1"/>
    <col min="14083" max="14083" width="23.140625" style="12" bestFit="1" customWidth="1"/>
    <col min="14084" max="14084" width="37.7109375" style="12" bestFit="1" customWidth="1"/>
    <col min="14085" max="14085" width="34.140625" style="12" bestFit="1" customWidth="1"/>
    <col min="14086" max="14086" width="29" style="12" bestFit="1" customWidth="1"/>
    <col min="14087" max="14087" width="18.140625" style="12" bestFit="1" customWidth="1"/>
    <col min="14088" max="14336" width="9.140625" style="12"/>
    <col min="14337" max="14337" width="5.42578125" style="12" bestFit="1" customWidth="1"/>
    <col min="14338" max="14338" width="127.140625" style="12" bestFit="1" customWidth="1"/>
    <col min="14339" max="14339" width="23.140625" style="12" bestFit="1" customWidth="1"/>
    <col min="14340" max="14340" width="37.7109375" style="12" bestFit="1" customWidth="1"/>
    <col min="14341" max="14341" width="34.140625" style="12" bestFit="1" customWidth="1"/>
    <col min="14342" max="14342" width="29" style="12" bestFit="1" customWidth="1"/>
    <col min="14343" max="14343" width="18.140625" style="12" bestFit="1" customWidth="1"/>
    <col min="14344" max="14592" width="9.140625" style="12"/>
    <col min="14593" max="14593" width="5.42578125" style="12" bestFit="1" customWidth="1"/>
    <col min="14594" max="14594" width="127.140625" style="12" bestFit="1" customWidth="1"/>
    <col min="14595" max="14595" width="23.140625" style="12" bestFit="1" customWidth="1"/>
    <col min="14596" max="14596" width="37.7109375" style="12" bestFit="1" customWidth="1"/>
    <col min="14597" max="14597" width="34.140625" style="12" bestFit="1" customWidth="1"/>
    <col min="14598" max="14598" width="29" style="12" bestFit="1" customWidth="1"/>
    <col min="14599" max="14599" width="18.140625" style="12" bestFit="1" customWidth="1"/>
    <col min="14600" max="14848" width="9.140625" style="12"/>
    <col min="14849" max="14849" width="5.42578125" style="12" bestFit="1" customWidth="1"/>
    <col min="14850" max="14850" width="127.140625" style="12" bestFit="1" customWidth="1"/>
    <col min="14851" max="14851" width="23.140625" style="12" bestFit="1" customWidth="1"/>
    <col min="14852" max="14852" width="37.7109375" style="12" bestFit="1" customWidth="1"/>
    <col min="14853" max="14853" width="34.140625" style="12" bestFit="1" customWidth="1"/>
    <col min="14854" max="14854" width="29" style="12" bestFit="1" customWidth="1"/>
    <col min="14855" max="14855" width="18.140625" style="12" bestFit="1" customWidth="1"/>
    <col min="14856" max="15104" width="9.140625" style="12"/>
    <col min="15105" max="15105" width="5.42578125" style="12" bestFit="1" customWidth="1"/>
    <col min="15106" max="15106" width="127.140625" style="12" bestFit="1" customWidth="1"/>
    <col min="15107" max="15107" width="23.140625" style="12" bestFit="1" customWidth="1"/>
    <col min="15108" max="15108" width="37.7109375" style="12" bestFit="1" customWidth="1"/>
    <col min="15109" max="15109" width="34.140625" style="12" bestFit="1" customWidth="1"/>
    <col min="15110" max="15110" width="29" style="12" bestFit="1" customWidth="1"/>
    <col min="15111" max="15111" width="18.140625" style="12" bestFit="1" customWidth="1"/>
    <col min="15112" max="15360" width="9.140625" style="12"/>
    <col min="15361" max="15361" width="5.42578125" style="12" bestFit="1" customWidth="1"/>
    <col min="15362" max="15362" width="127.140625" style="12" bestFit="1" customWidth="1"/>
    <col min="15363" max="15363" width="23.140625" style="12" bestFit="1" customWidth="1"/>
    <col min="15364" max="15364" width="37.7109375" style="12" bestFit="1" customWidth="1"/>
    <col min="15365" max="15365" width="34.140625" style="12" bestFit="1" customWidth="1"/>
    <col min="15366" max="15366" width="29" style="12" bestFit="1" customWidth="1"/>
    <col min="15367" max="15367" width="18.140625" style="12" bestFit="1" customWidth="1"/>
    <col min="15368" max="15616" width="9.140625" style="12"/>
    <col min="15617" max="15617" width="5.42578125" style="12" bestFit="1" customWidth="1"/>
    <col min="15618" max="15618" width="127.140625" style="12" bestFit="1" customWidth="1"/>
    <col min="15619" max="15619" width="23.140625" style="12" bestFit="1" customWidth="1"/>
    <col min="15620" max="15620" width="37.7109375" style="12" bestFit="1" customWidth="1"/>
    <col min="15621" max="15621" width="34.140625" style="12" bestFit="1" customWidth="1"/>
    <col min="15622" max="15622" width="29" style="12" bestFit="1" customWidth="1"/>
    <col min="15623" max="15623" width="18.140625" style="12" bestFit="1" customWidth="1"/>
    <col min="15624" max="15872" width="9.140625" style="12"/>
    <col min="15873" max="15873" width="5.42578125" style="12" bestFit="1" customWidth="1"/>
    <col min="15874" max="15874" width="127.140625" style="12" bestFit="1" customWidth="1"/>
    <col min="15875" max="15875" width="23.140625" style="12" bestFit="1" customWidth="1"/>
    <col min="15876" max="15876" width="37.7109375" style="12" bestFit="1" customWidth="1"/>
    <col min="15877" max="15877" width="34.140625" style="12" bestFit="1" customWidth="1"/>
    <col min="15878" max="15878" width="29" style="12" bestFit="1" customWidth="1"/>
    <col min="15879" max="15879" width="18.140625" style="12" bestFit="1" customWidth="1"/>
    <col min="15880" max="16128" width="9.140625" style="12"/>
    <col min="16129" max="16129" width="5.42578125" style="12" bestFit="1" customWidth="1"/>
    <col min="16130" max="16130" width="127.140625" style="12" bestFit="1" customWidth="1"/>
    <col min="16131" max="16131" width="23.140625" style="12" bestFit="1" customWidth="1"/>
    <col min="16132" max="16132" width="37.7109375" style="12" bestFit="1" customWidth="1"/>
    <col min="16133" max="16133" width="34.140625" style="12" bestFit="1" customWidth="1"/>
    <col min="16134" max="16134" width="29" style="12" bestFit="1" customWidth="1"/>
    <col min="16135" max="16135" width="18.140625" style="12" bestFit="1" customWidth="1"/>
    <col min="16136" max="16384" width="9.140625" style="12"/>
  </cols>
  <sheetData>
    <row r="1" spans="1:5" x14ac:dyDescent="0.25">
      <c r="A1" s="79" t="s">
        <v>0</v>
      </c>
      <c r="B1" s="188" t="s">
        <v>6</v>
      </c>
      <c r="C1" s="188"/>
      <c r="D1" s="188"/>
      <c r="E1" s="188"/>
    </row>
    <row r="3" spans="1:5" x14ac:dyDescent="0.25">
      <c r="B3" s="1" t="s">
        <v>3503</v>
      </c>
      <c r="C3" s="178"/>
      <c r="D3" s="179"/>
    </row>
    <row r="4" spans="1:5" ht="45" x14ac:dyDescent="0.25">
      <c r="B4" s="159" t="s">
        <v>3502</v>
      </c>
      <c r="C4" s="178"/>
      <c r="D4" s="179"/>
    </row>
    <row r="5" spans="1:5" x14ac:dyDescent="0.25">
      <c r="B5" s="159" t="s">
        <v>131</v>
      </c>
      <c r="C5" s="178"/>
      <c r="D5" s="179"/>
    </row>
    <row r="6" spans="1:5" x14ac:dyDescent="0.25">
      <c r="B6" s="159" t="s">
        <v>3501</v>
      </c>
      <c r="C6" s="178"/>
      <c r="D6" s="179"/>
    </row>
    <row r="7" spans="1:5" ht="30" x14ac:dyDescent="0.25">
      <c r="B7" s="159" t="s">
        <v>3500</v>
      </c>
      <c r="C7" s="178"/>
      <c r="D7" s="179"/>
    </row>
    <row r="8" spans="1:5" x14ac:dyDescent="0.25">
      <c r="B8" s="156" t="s">
        <v>134</v>
      </c>
      <c r="C8" s="78" t="s">
        <v>135</v>
      </c>
      <c r="D8" s="78" t="s">
        <v>136</v>
      </c>
    </row>
    <row r="9" spans="1:5" x14ac:dyDescent="0.25">
      <c r="C9" s="84"/>
    </row>
    <row r="10" spans="1:5" x14ac:dyDescent="0.25">
      <c r="B10" s="191"/>
      <c r="C10" s="191"/>
      <c r="D10" s="191"/>
      <c r="E10" s="191"/>
    </row>
    <row r="11" spans="1:5" x14ac:dyDescent="0.25">
      <c r="B11" s="189" t="s">
        <v>2631</v>
      </c>
      <c r="C11" s="189"/>
      <c r="D11" s="189"/>
      <c r="E11" s="189"/>
    </row>
    <row r="12" spans="1:5" x14ac:dyDescent="0.25">
      <c r="B12" s="157" t="s">
        <v>2630</v>
      </c>
      <c r="C12" s="190" t="s">
        <v>2629</v>
      </c>
      <c r="D12" s="189" t="s">
        <v>2628</v>
      </c>
      <c r="E12" s="189" t="s">
        <v>2627</v>
      </c>
    </row>
    <row r="13" spans="1:5" x14ac:dyDescent="0.25">
      <c r="B13" s="157" t="s">
        <v>2626</v>
      </c>
      <c r="C13" s="190"/>
      <c r="D13" s="189"/>
      <c r="E13" s="189"/>
    </row>
    <row r="14" spans="1:5" x14ac:dyDescent="0.25">
      <c r="B14" s="1" t="s">
        <v>2625</v>
      </c>
      <c r="C14" s="77"/>
      <c r="D14" s="76"/>
      <c r="E14" s="76"/>
    </row>
    <row r="15" spans="1:5" x14ac:dyDescent="0.25">
      <c r="B15" s="1" t="s">
        <v>2623</v>
      </c>
      <c r="C15" s="77"/>
      <c r="D15" s="76"/>
      <c r="E15" s="76"/>
    </row>
    <row r="16" spans="1:5" x14ac:dyDescent="0.25">
      <c r="B16" s="1" t="s">
        <v>2622</v>
      </c>
      <c r="C16" s="77"/>
      <c r="D16" s="76" t="s">
        <v>2991</v>
      </c>
      <c r="E16" s="76"/>
    </row>
    <row r="17" spans="2:8" x14ac:dyDescent="0.25">
      <c r="B17" s="6" t="s">
        <v>2621</v>
      </c>
      <c r="C17" s="158"/>
      <c r="D17" s="157"/>
      <c r="E17" s="157"/>
    </row>
    <row r="20" spans="2:8" x14ac:dyDescent="0.25">
      <c r="B20" s="12" t="s">
        <v>148</v>
      </c>
    </row>
    <row r="22" spans="2:8" x14ac:dyDescent="0.25">
      <c r="B22" s="74" t="s">
        <v>137</v>
      </c>
      <c r="C22" s="75" t="s">
        <v>138</v>
      </c>
      <c r="D22" s="74" t="s">
        <v>217</v>
      </c>
      <c r="E22" s="74" t="s">
        <v>140</v>
      </c>
      <c r="F22" s="73" t="s">
        <v>149</v>
      </c>
      <c r="G22" s="73" t="s">
        <v>150</v>
      </c>
      <c r="H22" s="73" t="s">
        <v>151</v>
      </c>
    </row>
    <row r="23" spans="2:8" x14ac:dyDescent="0.25">
      <c r="B23" s="11" t="s">
        <v>218</v>
      </c>
    </row>
    <row r="24" spans="2:8" x14ac:dyDescent="0.25">
      <c r="B24" s="11" t="s">
        <v>142</v>
      </c>
    </row>
    <row r="25" spans="2:8" x14ac:dyDescent="0.25">
      <c r="B25" s="11" t="s">
        <v>219</v>
      </c>
    </row>
    <row r="26" spans="2:8" x14ac:dyDescent="0.25">
      <c r="B26" s="12" t="s">
        <v>3085</v>
      </c>
      <c r="C26" s="27">
        <v>7.3</v>
      </c>
      <c r="D26" s="12" t="s">
        <v>220</v>
      </c>
      <c r="E26" s="12" t="s">
        <v>3084</v>
      </c>
      <c r="F26" s="17">
        <v>2500000</v>
      </c>
      <c r="G26" s="17">
        <v>2539.73</v>
      </c>
      <c r="H26" s="17">
        <v>12.24</v>
      </c>
    </row>
    <row r="27" spans="2:8" x14ac:dyDescent="0.25">
      <c r="B27" s="12" t="s">
        <v>3499</v>
      </c>
      <c r="C27" s="27">
        <v>7.3</v>
      </c>
      <c r="D27" s="12" t="s">
        <v>220</v>
      </c>
      <c r="E27" s="12" t="s">
        <v>3498</v>
      </c>
      <c r="F27" s="17">
        <v>280000</v>
      </c>
      <c r="G27" s="17">
        <v>282.99</v>
      </c>
      <c r="H27" s="17">
        <v>1.36</v>
      </c>
    </row>
    <row r="28" spans="2:8" x14ac:dyDescent="0.25">
      <c r="B28" s="12" t="s">
        <v>3497</v>
      </c>
      <c r="C28" s="27">
        <v>7.29</v>
      </c>
      <c r="D28" s="12" t="s">
        <v>220</v>
      </c>
      <c r="E28" s="12" t="s">
        <v>3496</v>
      </c>
      <c r="F28" s="17">
        <v>85000</v>
      </c>
      <c r="G28" s="17">
        <v>86.12</v>
      </c>
      <c r="H28" s="17">
        <v>0.41</v>
      </c>
    </row>
    <row r="29" spans="2:8" x14ac:dyDescent="0.25">
      <c r="B29" s="12" t="s">
        <v>3495</v>
      </c>
      <c r="C29" s="27">
        <v>7.29</v>
      </c>
      <c r="D29" s="12" t="s">
        <v>220</v>
      </c>
      <c r="E29" s="12" t="s">
        <v>3494</v>
      </c>
      <c r="F29" s="17">
        <v>41300</v>
      </c>
      <c r="G29" s="17">
        <v>41.68</v>
      </c>
      <c r="H29" s="17">
        <v>0.2</v>
      </c>
    </row>
    <row r="30" spans="2:8" x14ac:dyDescent="0.25">
      <c r="B30" s="11" t="s">
        <v>222</v>
      </c>
      <c r="C30" s="62"/>
      <c r="D30" s="11"/>
      <c r="E30" s="11"/>
      <c r="F30" s="60"/>
      <c r="G30" s="60">
        <f>SUM(G22:G29)</f>
        <v>2950.52</v>
      </c>
      <c r="H30" s="60">
        <f>SUM(H22:H29)</f>
        <v>14.209999999999999</v>
      </c>
    </row>
    <row r="31" spans="2:8" x14ac:dyDescent="0.25">
      <c r="B31" s="11" t="s">
        <v>507</v>
      </c>
    </row>
    <row r="32" spans="2:8" x14ac:dyDescent="0.25">
      <c r="B32" s="12" t="s">
        <v>3055</v>
      </c>
      <c r="C32" s="27">
        <v>7.57</v>
      </c>
      <c r="D32" s="12" t="s">
        <v>508</v>
      </c>
      <c r="E32" s="12" t="s">
        <v>3054</v>
      </c>
      <c r="F32" s="17">
        <v>250</v>
      </c>
      <c r="G32" s="17">
        <v>2515.9</v>
      </c>
      <c r="H32" s="17">
        <v>12.12</v>
      </c>
    </row>
    <row r="33" spans="2:8" x14ac:dyDescent="0.25">
      <c r="B33" s="12" t="s">
        <v>2955</v>
      </c>
      <c r="C33" s="27">
        <v>7.71</v>
      </c>
      <c r="D33" s="12" t="s">
        <v>508</v>
      </c>
      <c r="E33" s="12" t="s">
        <v>2954</v>
      </c>
      <c r="F33" s="17">
        <v>2500</v>
      </c>
      <c r="G33" s="17">
        <v>2504.25</v>
      </c>
      <c r="H33" s="17">
        <v>12.07</v>
      </c>
    </row>
    <row r="34" spans="2:8" x14ac:dyDescent="0.25">
      <c r="B34" s="12" t="s">
        <v>3493</v>
      </c>
      <c r="C34" s="27">
        <v>7.69</v>
      </c>
      <c r="D34" s="12" t="s">
        <v>508</v>
      </c>
      <c r="E34" s="12" t="s">
        <v>3492</v>
      </c>
      <c r="F34" s="17">
        <v>2500</v>
      </c>
      <c r="G34" s="17">
        <v>2504.17</v>
      </c>
      <c r="H34" s="17">
        <v>12.07</v>
      </c>
    </row>
    <row r="35" spans="2:8" x14ac:dyDescent="0.25">
      <c r="B35" s="12" t="s">
        <v>3491</v>
      </c>
      <c r="C35" s="27">
        <v>7.77</v>
      </c>
      <c r="D35" s="12" t="s">
        <v>508</v>
      </c>
      <c r="E35" s="12" t="s">
        <v>3490</v>
      </c>
      <c r="F35" s="17">
        <v>2500</v>
      </c>
      <c r="G35" s="17">
        <v>2491.92</v>
      </c>
      <c r="H35" s="17">
        <v>12.01</v>
      </c>
    </row>
    <row r="36" spans="2:8" x14ac:dyDescent="0.25">
      <c r="B36" s="12" t="s">
        <v>3489</v>
      </c>
      <c r="C36" s="27">
        <v>7.71</v>
      </c>
      <c r="D36" s="12" t="s">
        <v>508</v>
      </c>
      <c r="E36" s="12" t="s">
        <v>3488</v>
      </c>
      <c r="F36" s="17">
        <v>2500</v>
      </c>
      <c r="G36" s="17">
        <v>2488.9</v>
      </c>
      <c r="H36" s="17">
        <v>11.99</v>
      </c>
    </row>
    <row r="37" spans="2:8" x14ac:dyDescent="0.25">
      <c r="B37" s="12" t="s">
        <v>3424</v>
      </c>
      <c r="C37" s="27">
        <v>8.09</v>
      </c>
      <c r="D37" s="12" t="s">
        <v>3423</v>
      </c>
      <c r="E37" s="12" t="s">
        <v>3422</v>
      </c>
      <c r="F37" s="17">
        <v>210</v>
      </c>
      <c r="G37" s="17">
        <v>2097.9</v>
      </c>
      <c r="H37" s="17">
        <v>10.11</v>
      </c>
    </row>
    <row r="38" spans="2:8" x14ac:dyDescent="0.25">
      <c r="B38" s="11" t="s">
        <v>525</v>
      </c>
      <c r="C38" s="62"/>
      <c r="D38" s="11"/>
      <c r="E38" s="11"/>
      <c r="F38" s="60"/>
      <c r="G38" s="60">
        <f>SUM(G31:G37)</f>
        <v>14603.039999999999</v>
      </c>
      <c r="H38" s="60">
        <f>SUM(H31:H37)</f>
        <v>70.37</v>
      </c>
    </row>
    <row r="39" spans="2:8" x14ac:dyDescent="0.25">
      <c r="B39" s="11" t="s">
        <v>223</v>
      </c>
    </row>
    <row r="40" spans="2:8" x14ac:dyDescent="0.25">
      <c r="B40" s="12" t="s">
        <v>3202</v>
      </c>
      <c r="C40" s="27">
        <v>7.56</v>
      </c>
      <c r="D40" s="12" t="s">
        <v>225</v>
      </c>
      <c r="E40" s="12" t="s">
        <v>3201</v>
      </c>
      <c r="F40" s="17">
        <v>300</v>
      </c>
      <c r="G40" s="17">
        <v>1427</v>
      </c>
      <c r="H40" s="17">
        <v>6.88</v>
      </c>
    </row>
    <row r="41" spans="2:8" x14ac:dyDescent="0.25">
      <c r="B41" s="11" t="s">
        <v>229</v>
      </c>
      <c r="C41" s="62"/>
      <c r="D41" s="11"/>
      <c r="E41" s="11"/>
      <c r="F41" s="60"/>
      <c r="G41" s="60">
        <f>SUM(G39:G40)</f>
        <v>1427</v>
      </c>
      <c r="H41" s="60">
        <f>SUM(H39:H40)</f>
        <v>6.88</v>
      </c>
    </row>
    <row r="42" spans="2:8" x14ac:dyDescent="0.25">
      <c r="B42" s="11" t="s">
        <v>2511</v>
      </c>
    </row>
    <row r="43" spans="2:8" x14ac:dyDescent="0.25">
      <c r="B43" s="12" t="s">
        <v>2510</v>
      </c>
      <c r="C43" s="27" t="s">
        <v>143</v>
      </c>
      <c r="E43" s="12" t="s">
        <v>2509</v>
      </c>
      <c r="F43" s="17">
        <v>686.16600000000005</v>
      </c>
      <c r="G43" s="17">
        <v>70.34</v>
      </c>
      <c r="H43" s="17">
        <v>0.34</v>
      </c>
    </row>
    <row r="44" spans="2:8" x14ac:dyDescent="0.25">
      <c r="B44" s="11" t="s">
        <v>2508</v>
      </c>
      <c r="C44" s="62"/>
      <c r="D44" s="11"/>
      <c r="E44" s="11"/>
      <c r="F44" s="60"/>
      <c r="G44" s="60">
        <f>SUM(G42:G43)</f>
        <v>70.34</v>
      </c>
      <c r="H44" s="60">
        <f>SUM(H42:H43)</f>
        <v>0.34</v>
      </c>
    </row>
    <row r="45" spans="2:8" x14ac:dyDescent="0.25">
      <c r="B45" s="11" t="s">
        <v>1455</v>
      </c>
      <c r="C45" s="62"/>
      <c r="D45" s="11"/>
      <c r="E45" s="11"/>
      <c r="F45" s="60"/>
      <c r="G45" s="60">
        <v>1099.5899999999999</v>
      </c>
      <c r="H45" s="60">
        <v>5.3</v>
      </c>
    </row>
    <row r="46" spans="2:8" x14ac:dyDescent="0.25">
      <c r="B46" s="11" t="s">
        <v>157</v>
      </c>
      <c r="C46" s="62"/>
      <c r="D46" s="11"/>
      <c r="E46" s="11"/>
      <c r="F46" s="60"/>
      <c r="G46" s="60">
        <v>20150.490000000002</v>
      </c>
      <c r="H46" s="60">
        <v>97.1</v>
      </c>
    </row>
    <row r="47" spans="2:8" x14ac:dyDescent="0.25">
      <c r="B47" s="11" t="s">
        <v>231</v>
      </c>
      <c r="C47" s="62"/>
      <c r="D47" s="11"/>
      <c r="E47" s="11"/>
      <c r="F47" s="60"/>
      <c r="G47" s="60">
        <v>602.16059101999804</v>
      </c>
      <c r="H47" s="60">
        <v>2.9000000000000057</v>
      </c>
    </row>
    <row r="48" spans="2:8" x14ac:dyDescent="0.25">
      <c r="B48" s="11" t="s">
        <v>159</v>
      </c>
      <c r="C48" s="62"/>
      <c r="D48" s="11"/>
      <c r="E48" s="11"/>
      <c r="F48" s="60"/>
      <c r="G48" s="60">
        <v>20752.650591019999</v>
      </c>
      <c r="H48" s="60">
        <v>100</v>
      </c>
    </row>
    <row r="49" spans="2:3" x14ac:dyDescent="0.25">
      <c r="B49" s="12" t="s">
        <v>160</v>
      </c>
    </row>
    <row r="50" spans="2:3" x14ac:dyDescent="0.25">
      <c r="B50" s="12" t="s">
        <v>161</v>
      </c>
    </row>
    <row r="51" spans="2:3" x14ac:dyDescent="0.25">
      <c r="B51" s="12" t="s">
        <v>162</v>
      </c>
      <c r="C51" s="27" t="s">
        <v>2507</v>
      </c>
    </row>
    <row r="52" spans="2:3" x14ac:dyDescent="0.25">
      <c r="B52" s="11"/>
    </row>
    <row r="53" spans="2:3" ht="30" x14ac:dyDescent="0.25">
      <c r="B53" s="72" t="s">
        <v>164</v>
      </c>
      <c r="C53" s="27" t="s">
        <v>165</v>
      </c>
    </row>
    <row r="54" spans="2:3" x14ac:dyDescent="0.25">
      <c r="B54" s="11"/>
    </row>
    <row r="55" spans="2:3" x14ac:dyDescent="0.25">
      <c r="B55" s="11" t="s">
        <v>166</v>
      </c>
      <c r="C55" s="27" t="s">
        <v>165</v>
      </c>
    </row>
    <row r="56" spans="2:3" x14ac:dyDescent="0.25">
      <c r="B56" s="11" t="s">
        <v>168</v>
      </c>
      <c r="C56" s="27" t="s">
        <v>169</v>
      </c>
    </row>
    <row r="57" spans="2:3" x14ac:dyDescent="0.25">
      <c r="B57" s="11" t="s">
        <v>3487</v>
      </c>
      <c r="C57" s="62"/>
    </row>
    <row r="58" spans="2:3" x14ac:dyDescent="0.25">
      <c r="B58" s="11" t="s">
        <v>3486</v>
      </c>
      <c r="C58" s="62"/>
    </row>
    <row r="59" spans="2:3" x14ac:dyDescent="0.25">
      <c r="B59" s="11" t="s">
        <v>3485</v>
      </c>
      <c r="C59" s="62"/>
    </row>
    <row r="60" spans="2:3" x14ac:dyDescent="0.25">
      <c r="B60" s="11" t="s">
        <v>3484</v>
      </c>
      <c r="C60" s="62"/>
    </row>
    <row r="61" spans="2:3" x14ac:dyDescent="0.25">
      <c r="B61" s="11" t="s">
        <v>3483</v>
      </c>
      <c r="C61" s="62"/>
    </row>
    <row r="62" spans="2:3" x14ac:dyDescent="0.25">
      <c r="B62" s="11" t="s">
        <v>3482</v>
      </c>
      <c r="C62" s="62"/>
    </row>
    <row r="63" spans="2:3" x14ac:dyDescent="0.25">
      <c r="B63" s="11" t="s">
        <v>3481</v>
      </c>
      <c r="C63" s="62"/>
    </row>
    <row r="64" spans="2:3" x14ac:dyDescent="0.25">
      <c r="B64" s="11" t="s">
        <v>3480</v>
      </c>
      <c r="C64" s="62"/>
    </row>
    <row r="65" spans="2:8" x14ac:dyDescent="0.25">
      <c r="B65" s="11" t="s">
        <v>3479</v>
      </c>
      <c r="C65" s="62"/>
    </row>
    <row r="66" spans="2:8" x14ac:dyDescent="0.25">
      <c r="B66" s="12" t="s">
        <v>174</v>
      </c>
    </row>
    <row r="68" spans="2:8" x14ac:dyDescent="0.25">
      <c r="B68" s="156"/>
      <c r="C68" s="2" t="s">
        <v>2496</v>
      </c>
    </row>
    <row r="69" spans="2:8" ht="30" x14ac:dyDescent="0.25">
      <c r="B69" s="156" t="s">
        <v>2495</v>
      </c>
      <c r="C69" s="3" t="s">
        <v>6</v>
      </c>
    </row>
    <row r="70" spans="2:8" x14ac:dyDescent="0.25">
      <c r="B70" s="156" t="s">
        <v>2494</v>
      </c>
      <c r="C70" s="2"/>
    </row>
    <row r="71" spans="2:8" x14ac:dyDescent="0.25">
      <c r="B71" s="156"/>
      <c r="C71" s="2"/>
    </row>
    <row r="72" spans="2:8" x14ac:dyDescent="0.25">
      <c r="B72" s="156" t="s">
        <v>2493</v>
      </c>
      <c r="C72" s="70">
        <v>7.6300000000000007E-2</v>
      </c>
    </row>
    <row r="73" spans="2:8" x14ac:dyDescent="0.25">
      <c r="B73" s="156"/>
      <c r="C73" s="2"/>
    </row>
    <row r="74" spans="2:8" x14ac:dyDescent="0.25">
      <c r="B74" s="156" t="s">
        <v>2492</v>
      </c>
      <c r="C74" s="2" t="s">
        <v>3478</v>
      </c>
    </row>
    <row r="75" spans="2:8" x14ac:dyDescent="0.25">
      <c r="B75" s="156" t="s">
        <v>2491</v>
      </c>
      <c r="C75" s="2" t="s">
        <v>3477</v>
      </c>
    </row>
    <row r="76" spans="2:8" x14ac:dyDescent="0.25">
      <c r="B76" s="156"/>
      <c r="C76" s="2"/>
    </row>
    <row r="77" spans="2:8" x14ac:dyDescent="0.25">
      <c r="B77" s="156" t="s">
        <v>2489</v>
      </c>
      <c r="C77" s="2" t="s">
        <v>163</v>
      </c>
    </row>
    <row r="78" spans="2:8" x14ac:dyDescent="0.25">
      <c r="B78" s="187" t="s">
        <v>2488</v>
      </c>
      <c r="C78" s="187"/>
    </row>
    <row r="80" spans="2:8" s="86" customFormat="1" x14ac:dyDescent="0.25">
      <c r="B80" s="186" t="s">
        <v>3476</v>
      </c>
      <c r="C80" s="186"/>
      <c r="D80" s="186"/>
      <c r="E80" s="186"/>
      <c r="F80" s="87"/>
      <c r="G80" s="87"/>
      <c r="H80" s="87"/>
    </row>
    <row r="81" spans="2:8" s="86" customFormat="1" x14ac:dyDescent="0.25">
      <c r="F81" s="87"/>
      <c r="G81" s="87"/>
      <c r="H81" s="87"/>
    </row>
    <row r="82" spans="2:8" s="86" customFormat="1" x14ac:dyDescent="0.25">
      <c r="B82" s="212" t="s">
        <v>2668</v>
      </c>
      <c r="C82" s="213"/>
      <c r="D82" s="213"/>
      <c r="E82" s="213"/>
      <c r="F82" s="214"/>
      <c r="G82" s="87"/>
      <c r="H82" s="87"/>
    </row>
    <row r="84" spans="2:8" x14ac:dyDescent="0.25">
      <c r="B84" s="156" t="s">
        <v>175</v>
      </c>
      <c r="C84" s="2"/>
      <c r="D84" s="156"/>
    </row>
    <row r="85" spans="2:8" ht="30" x14ac:dyDescent="0.25">
      <c r="B85" s="4" t="s">
        <v>176</v>
      </c>
      <c r="C85" s="3" t="s">
        <v>177</v>
      </c>
      <c r="D85" s="4" t="s">
        <v>178</v>
      </c>
    </row>
    <row r="86" spans="2:8" x14ac:dyDescent="0.25">
      <c r="B86" s="156" t="s">
        <v>165</v>
      </c>
      <c r="C86" s="2" t="s">
        <v>165</v>
      </c>
      <c r="D86" s="156" t="s">
        <v>165</v>
      </c>
    </row>
    <row r="88" spans="2:8" x14ac:dyDescent="0.25">
      <c r="B88" s="6" t="s">
        <v>179</v>
      </c>
      <c r="C88" s="14">
        <v>45443</v>
      </c>
      <c r="D88" s="156"/>
      <c r="E88" s="63"/>
      <c r="F88" s="69"/>
    </row>
    <row r="89" spans="2:8" x14ac:dyDescent="0.25">
      <c r="B89" s="6" t="s">
        <v>180</v>
      </c>
      <c r="C89" s="7" t="s">
        <v>181</v>
      </c>
      <c r="D89" s="6" t="s">
        <v>182</v>
      </c>
      <c r="E89" s="64" t="s">
        <v>183</v>
      </c>
      <c r="F89" s="61" t="s">
        <v>184</v>
      </c>
      <c r="G89" s="60"/>
    </row>
    <row r="90" spans="2:8" x14ac:dyDescent="0.25">
      <c r="B90" s="67" t="s">
        <v>165</v>
      </c>
      <c r="C90" s="68" t="s">
        <v>165</v>
      </c>
      <c r="D90" s="67" t="s">
        <v>165</v>
      </c>
      <c r="E90" s="66" t="s">
        <v>165</v>
      </c>
      <c r="F90" s="65" t="s">
        <v>165</v>
      </c>
    </row>
    <row r="93" spans="2:8" x14ac:dyDescent="0.25">
      <c r="B93" s="11" t="s">
        <v>185</v>
      </c>
    </row>
    <row r="94" spans="2:8" x14ac:dyDescent="0.25">
      <c r="B94" s="11"/>
    </row>
    <row r="95" spans="2:8" x14ac:dyDescent="0.25">
      <c r="B95" s="11" t="s">
        <v>186</v>
      </c>
    </row>
    <row r="96" spans="2:8" x14ac:dyDescent="0.25">
      <c r="B96" s="6" t="s">
        <v>187</v>
      </c>
      <c r="C96" s="7" t="s">
        <v>188</v>
      </c>
      <c r="D96" s="11"/>
    </row>
    <row r="97" spans="2:7" x14ac:dyDescent="0.25">
      <c r="B97" s="156" t="s">
        <v>165</v>
      </c>
      <c r="C97" s="2" t="s">
        <v>165</v>
      </c>
    </row>
    <row r="99" spans="2:7" x14ac:dyDescent="0.25">
      <c r="B99" s="6" t="s">
        <v>189</v>
      </c>
      <c r="C99" s="7" t="s">
        <v>188</v>
      </c>
    </row>
    <row r="100" spans="2:7" x14ac:dyDescent="0.25">
      <c r="B100" s="156" t="s">
        <v>165</v>
      </c>
      <c r="C100" s="2" t="s">
        <v>165</v>
      </c>
    </row>
    <row r="102" spans="2:7" x14ac:dyDescent="0.25">
      <c r="B102" s="6" t="s">
        <v>165</v>
      </c>
      <c r="C102" s="7" t="s">
        <v>165</v>
      </c>
    </row>
    <row r="103" spans="2:7" x14ac:dyDescent="0.25">
      <c r="B103" s="156" t="s">
        <v>165</v>
      </c>
      <c r="C103" s="2" t="s">
        <v>165</v>
      </c>
    </row>
    <row r="105" spans="2:7" x14ac:dyDescent="0.25">
      <c r="B105" s="64" t="s">
        <v>190</v>
      </c>
      <c r="C105" s="7" t="s">
        <v>191</v>
      </c>
    </row>
    <row r="106" spans="2:7" x14ac:dyDescent="0.25">
      <c r="B106" s="63" t="s">
        <v>165</v>
      </c>
      <c r="C106" s="2" t="s">
        <v>165</v>
      </c>
    </row>
    <row r="108" spans="2:7" x14ac:dyDescent="0.25">
      <c r="B108" s="6" t="s">
        <v>192</v>
      </c>
      <c r="C108" s="7" t="s">
        <v>165</v>
      </c>
    </row>
    <row r="110" spans="2:7" x14ac:dyDescent="0.25">
      <c r="B110" s="6" t="s">
        <v>193</v>
      </c>
      <c r="C110" s="14">
        <v>45443</v>
      </c>
      <c r="D110" s="156"/>
      <c r="E110" s="63"/>
      <c r="F110" s="69"/>
    </row>
    <row r="111" spans="2:7" x14ac:dyDescent="0.25">
      <c r="B111" s="6" t="s">
        <v>180</v>
      </c>
      <c r="C111" s="7" t="s">
        <v>181</v>
      </c>
      <c r="D111" s="6" t="s">
        <v>182</v>
      </c>
      <c r="E111" s="64" t="s">
        <v>183</v>
      </c>
      <c r="F111" s="61" t="s">
        <v>184</v>
      </c>
      <c r="G111" s="60"/>
    </row>
    <row r="112" spans="2:7" x14ac:dyDescent="0.25">
      <c r="B112" s="67" t="s">
        <v>165</v>
      </c>
      <c r="C112" s="68" t="s">
        <v>165</v>
      </c>
      <c r="D112" s="67" t="s">
        <v>165</v>
      </c>
      <c r="E112" s="66" t="s">
        <v>165</v>
      </c>
      <c r="F112" s="65" t="s">
        <v>165</v>
      </c>
    </row>
    <row r="113" spans="2:4" x14ac:dyDescent="0.25">
      <c r="B113" s="11" t="s">
        <v>185</v>
      </c>
    </row>
    <row r="114" spans="2:4" x14ac:dyDescent="0.25">
      <c r="B114" s="11"/>
    </row>
    <row r="115" spans="2:4" x14ac:dyDescent="0.25">
      <c r="B115" s="11" t="s">
        <v>186</v>
      </c>
    </row>
    <row r="116" spans="2:4" x14ac:dyDescent="0.25">
      <c r="B116" s="6" t="s">
        <v>187</v>
      </c>
      <c r="C116" s="7" t="s">
        <v>188</v>
      </c>
      <c r="D116" s="11"/>
    </row>
    <row r="117" spans="2:4" x14ac:dyDescent="0.25">
      <c r="B117" s="156" t="s">
        <v>165</v>
      </c>
      <c r="C117" s="2" t="s">
        <v>165</v>
      </c>
    </row>
    <row r="119" spans="2:4" x14ac:dyDescent="0.25">
      <c r="B119" s="6" t="s">
        <v>189</v>
      </c>
      <c r="C119" s="7" t="s">
        <v>188</v>
      </c>
    </row>
    <row r="120" spans="2:4" x14ac:dyDescent="0.25">
      <c r="B120" s="156" t="s">
        <v>165</v>
      </c>
      <c r="C120" s="2" t="s">
        <v>165</v>
      </c>
    </row>
    <row r="122" spans="2:4" x14ac:dyDescent="0.25">
      <c r="B122" s="6" t="s">
        <v>165</v>
      </c>
      <c r="C122" s="7" t="s">
        <v>165</v>
      </c>
    </row>
    <row r="123" spans="2:4" x14ac:dyDescent="0.25">
      <c r="B123" s="156" t="s">
        <v>165</v>
      </c>
      <c r="C123" s="2" t="s">
        <v>165</v>
      </c>
    </row>
    <row r="125" spans="2:4" x14ac:dyDescent="0.25">
      <c r="B125" s="64" t="s">
        <v>190</v>
      </c>
      <c r="C125" s="7" t="s">
        <v>191</v>
      </c>
    </row>
    <row r="126" spans="2:4" x14ac:dyDescent="0.25">
      <c r="B126" s="63" t="s">
        <v>165</v>
      </c>
      <c r="C126" s="2" t="s">
        <v>165</v>
      </c>
    </row>
    <row r="128" spans="2:4" x14ac:dyDescent="0.25">
      <c r="B128" s="6" t="s">
        <v>192</v>
      </c>
      <c r="C128" s="7" t="s">
        <v>165</v>
      </c>
    </row>
    <row r="131" spans="2:80" x14ac:dyDescent="0.25">
      <c r="B131" s="11" t="s">
        <v>194</v>
      </c>
    </row>
    <row r="133" spans="2:80" x14ac:dyDescent="0.25">
      <c r="B133" s="6" t="s">
        <v>180</v>
      </c>
      <c r="C133" s="7" t="s">
        <v>195</v>
      </c>
      <c r="D133" s="6" t="s">
        <v>196</v>
      </c>
      <c r="E133" s="6" t="s">
        <v>197</v>
      </c>
      <c r="F133" s="60"/>
    </row>
    <row r="134" spans="2:80" x14ac:dyDescent="0.25">
      <c r="B134" s="156" t="s">
        <v>165</v>
      </c>
      <c r="C134" s="2" t="s">
        <v>165</v>
      </c>
      <c r="D134" s="156" t="s">
        <v>165</v>
      </c>
      <c r="E134" s="156" t="s">
        <v>165</v>
      </c>
    </row>
    <row r="137" spans="2:80" x14ac:dyDescent="0.25">
      <c r="B137" s="11" t="s">
        <v>198</v>
      </c>
      <c r="C137" s="62" t="s">
        <v>165</v>
      </c>
      <c r="D137" s="11"/>
      <c r="E137" s="11"/>
      <c r="F137" s="60"/>
      <c r="G137" s="60"/>
      <c r="H137" s="60"/>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row>
    <row r="139" spans="2:80" x14ac:dyDescent="0.25">
      <c r="B139" s="11" t="s">
        <v>199</v>
      </c>
    </row>
    <row r="141" spans="2:80" x14ac:dyDescent="0.25">
      <c r="B141" s="6" t="s">
        <v>200</v>
      </c>
      <c r="C141" s="7" t="s">
        <v>188</v>
      </c>
      <c r="D141" s="11"/>
    </row>
    <row r="142" spans="2:80" x14ac:dyDescent="0.25">
      <c r="B142" s="156" t="s">
        <v>165</v>
      </c>
      <c r="C142" s="2" t="s">
        <v>165</v>
      </c>
    </row>
    <row r="145" spans="2:80" x14ac:dyDescent="0.25">
      <c r="B145" s="6" t="s">
        <v>201</v>
      </c>
      <c r="C145" s="7" t="s">
        <v>202</v>
      </c>
      <c r="D145" s="11"/>
    </row>
    <row r="146" spans="2:80" x14ac:dyDescent="0.25">
      <c r="B146" s="156" t="s">
        <v>165</v>
      </c>
      <c r="C146" s="2" t="s">
        <v>165</v>
      </c>
    </row>
    <row r="149" spans="2:80" x14ac:dyDescent="0.25">
      <c r="B149" s="11" t="s">
        <v>203</v>
      </c>
    </row>
    <row r="152" spans="2:80" x14ac:dyDescent="0.25">
      <c r="B152" s="11" t="s">
        <v>204</v>
      </c>
    </row>
    <row r="154" spans="2:80" x14ac:dyDescent="0.25">
      <c r="B154" s="6" t="s">
        <v>180</v>
      </c>
      <c r="C154" s="7" t="s">
        <v>205</v>
      </c>
      <c r="D154" s="6" t="s">
        <v>195</v>
      </c>
      <c r="E154" s="6" t="s">
        <v>196</v>
      </c>
      <c r="F154" s="61" t="s">
        <v>197</v>
      </c>
      <c r="G154" s="60"/>
    </row>
    <row r="155" spans="2:80" x14ac:dyDescent="0.25">
      <c r="B155" s="156" t="s">
        <v>165</v>
      </c>
      <c r="C155" s="2" t="s">
        <v>165</v>
      </c>
      <c r="D155" s="156" t="s">
        <v>165</v>
      </c>
      <c r="E155" s="156" t="s">
        <v>165</v>
      </c>
      <c r="F155" s="59" t="s">
        <v>165</v>
      </c>
    </row>
    <row r="158" spans="2:80" x14ac:dyDescent="0.25">
      <c r="B158" s="11" t="s">
        <v>198</v>
      </c>
      <c r="C158" s="62" t="s">
        <v>165</v>
      </c>
      <c r="D158" s="11"/>
      <c r="E158" s="11"/>
      <c r="F158" s="60"/>
      <c r="G158" s="60"/>
      <c r="H158" s="60"/>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row>
    <row r="160" spans="2:80" x14ac:dyDescent="0.25">
      <c r="B160" s="11" t="s">
        <v>199</v>
      </c>
    </row>
    <row r="162" spans="2:7" x14ac:dyDescent="0.25">
      <c r="B162" s="6" t="s">
        <v>200</v>
      </c>
      <c r="C162" s="7" t="s">
        <v>188</v>
      </c>
      <c r="D162" s="11"/>
    </row>
    <row r="163" spans="2:7" x14ac:dyDescent="0.25">
      <c r="B163" s="156" t="s">
        <v>165</v>
      </c>
      <c r="C163" s="2" t="s">
        <v>165</v>
      </c>
    </row>
    <row r="166" spans="2:7" x14ac:dyDescent="0.25">
      <c r="B166" s="6" t="s">
        <v>201</v>
      </c>
      <c r="C166" s="7" t="s">
        <v>202</v>
      </c>
      <c r="D166" s="11"/>
    </row>
    <row r="167" spans="2:7" x14ac:dyDescent="0.25">
      <c r="B167" s="156" t="s">
        <v>165</v>
      </c>
      <c r="C167" s="2" t="s">
        <v>165</v>
      </c>
    </row>
    <row r="170" spans="2:7" x14ac:dyDescent="0.25">
      <c r="B170" s="11" t="s">
        <v>203</v>
      </c>
    </row>
    <row r="173" spans="2:7" x14ac:dyDescent="0.25">
      <c r="B173" s="11" t="s">
        <v>206</v>
      </c>
    </row>
    <row r="174" spans="2:7" x14ac:dyDescent="0.25">
      <c r="B174" s="6" t="s">
        <v>180</v>
      </c>
      <c r="C174" s="7" t="s">
        <v>207</v>
      </c>
      <c r="D174" s="6" t="s">
        <v>208</v>
      </c>
      <c r="E174" s="6" t="s">
        <v>209</v>
      </c>
      <c r="F174" s="61" t="s">
        <v>210</v>
      </c>
      <c r="G174" s="60"/>
    </row>
    <row r="175" spans="2:7" x14ac:dyDescent="0.25">
      <c r="B175" s="156" t="s">
        <v>165</v>
      </c>
      <c r="C175" s="2" t="s">
        <v>165</v>
      </c>
      <c r="D175" s="156" t="s">
        <v>165</v>
      </c>
      <c r="E175" s="156" t="s">
        <v>165</v>
      </c>
      <c r="F175" s="59" t="s">
        <v>165</v>
      </c>
    </row>
    <row r="176" spans="2:7" x14ac:dyDescent="0.25">
      <c r="B176" s="12" t="s">
        <v>211</v>
      </c>
    </row>
  </sheetData>
  <mergeCells count="11">
    <mergeCell ref="E12:E13"/>
    <mergeCell ref="B80:E80"/>
    <mergeCell ref="B82:F82"/>
    <mergeCell ref="B78:C78"/>
    <mergeCell ref="B1:E1"/>
    <mergeCell ref="C3:C7"/>
    <mergeCell ref="D3:D7"/>
    <mergeCell ref="B10:E10"/>
    <mergeCell ref="B11:E11"/>
    <mergeCell ref="C12:C13"/>
    <mergeCell ref="D12:D13"/>
  </mergeCells>
  <hyperlinks>
    <hyperlink ref="A1" location="Index!A1" display="Index" xr:uid="{4F57500B-E399-4DC2-AB50-437DD7DC396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367</vt:i4>
      </vt:variant>
    </vt:vector>
  </HeadingPairs>
  <TitlesOfParts>
    <vt:vector size="431" baseType="lpstr">
      <vt:lpstr>Index</vt:lpstr>
      <vt:lpstr>Tata Scheme Risk-o-Meter</vt:lpstr>
      <vt:lpstr>Dividend History</vt:lpstr>
      <vt:lpstr>TSLVFOF</vt:lpstr>
      <vt:lpstr>TGLDFOF</vt:lpstr>
      <vt:lpstr>TSLVETF</vt:lpstr>
      <vt:lpstr>TGLDETF</vt:lpstr>
      <vt:lpstr>TYCF</vt:lpstr>
      <vt:lpstr>TSCAPF</vt:lpstr>
      <vt:lpstr>TIFSA</vt:lpstr>
      <vt:lpstr>TRSFP</vt:lpstr>
      <vt:lpstr>TRSFM</vt:lpstr>
      <vt:lpstr>TREF</vt:lpstr>
      <vt:lpstr>TQNTF</vt:lpstr>
      <vt:lpstr>TNMIIF</vt:lpstr>
      <vt:lpstr>TNMIMIF</vt:lpstr>
      <vt:lpstr>TNRIF</vt:lpstr>
      <vt:lpstr>TNPBETF</vt:lpstr>
      <vt:lpstr>TNMSHIF</vt:lpstr>
      <vt:lpstr>TNMMIF</vt:lpstr>
      <vt:lpstr>TNIDETF</vt:lpstr>
      <vt:lpstr>TNIDFOF</vt:lpstr>
      <vt:lpstr>TNFSIF</vt:lpstr>
      <vt:lpstr>TNAIF</vt:lpstr>
      <vt:lpstr>TIFNA</vt:lpstr>
      <vt:lpstr>TNETF</vt:lpstr>
      <vt:lpstr>TMULTICF</vt:lpstr>
      <vt:lpstr>TMAOF</vt:lpstr>
      <vt:lpstr>TINR</vt:lpstr>
      <vt:lpstr>TTOFE</vt:lpstr>
      <vt:lpstr>TEOF</vt:lpstr>
      <vt:lpstr>TISF</vt:lpstr>
      <vt:lpstr>TIPHF</vt:lpstr>
      <vt:lpstr>TICF</vt:lpstr>
      <vt:lpstr>TEGF</vt:lpstr>
      <vt:lpstr>THOF</vt:lpstr>
      <vt:lpstr>TFEF</vt:lpstr>
      <vt:lpstr>TMCAPF</vt:lpstr>
      <vt:lpstr>TCS</vt:lpstr>
      <vt:lpstr>TMIF</vt:lpstr>
      <vt:lpstr>TEQPEF</vt:lpstr>
      <vt:lpstr>TTSF96</vt:lpstr>
      <vt:lpstr>TDIVYF</vt:lpstr>
      <vt:lpstr>TDIF</vt:lpstr>
      <vt:lpstr>TBCF</vt:lpstr>
      <vt:lpstr>TBFSF</vt:lpstr>
      <vt:lpstr>TBAF</vt:lpstr>
      <vt:lpstr>TAF</vt:lpstr>
      <vt:lpstr>TFRSTF</vt:lpstr>
      <vt:lpstr>TFM61A</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TBPSUF!TBPSUF_Aif_cat</vt:lpstr>
      <vt:lpstr>TBPSUF!TBPSUF_Debt_Related</vt:lpstr>
      <vt:lpstr>TBPSUF!TBPSUF_GOV_SEC</vt:lpstr>
      <vt:lpstr>TBPSUF!TBPSUF_MM</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TDIVYF!TDIVYF_Debt_Related</vt:lpstr>
      <vt:lpstr>TDIVYF!TDIVYF_EQ</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TBPSUF!TFM61A</vt:lpstr>
      <vt:lpstr>TCIGIF0426!TFM61A</vt:lpstr>
      <vt:lpstr>TCORPBF!TFM61A</vt:lpstr>
      <vt:lpstr>TFF!TFM61A</vt:lpstr>
      <vt:lpstr>TFM61A!TFM61A</vt:lpstr>
      <vt:lpstr>TFRF!TFM61A</vt:lpstr>
      <vt:lpstr>TGSFR!TFM61A</vt:lpstr>
      <vt:lpstr>TLF!TFM61A</vt:lpstr>
      <vt:lpstr>TNGIF1226!TFM61A</vt:lpstr>
      <vt:lpstr>TNGIF1229!TFM61A</vt:lpstr>
      <vt:lpstr>TNSIFDEC27!TFM61A</vt:lpstr>
      <vt:lpstr>TOF!TFM61A</vt:lpstr>
      <vt:lpstr>TRSFC!TFM61A</vt:lpstr>
      <vt:lpstr>TSTBF!TFM61A</vt:lpstr>
      <vt:lpstr>TUSTF!TFM61A</vt:lpstr>
      <vt:lpstr>TFM61A!TFM61A_MM</vt:lpstr>
      <vt:lpstr>TFM61A!TFM61ANAV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TFM61A!TFRSTF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TBPSUF!TGSFR</vt:lpstr>
      <vt:lpstr>TCIGIF0426!TGSFR</vt:lpstr>
      <vt:lpstr>TCORPBF!TGSFR</vt:lpstr>
      <vt:lpstr>TFRF!TGSFR</vt:lpstr>
      <vt:lpstr>TGSFR!TGSFR</vt:lpstr>
      <vt:lpstr>TGSFR!TGSFR_GOV_SEC</vt:lpstr>
      <vt:lpstr>TGSFR!TGSFR_MM</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TMULTICF!TMULTICF_EQ_FU_Related</vt:lpstr>
      <vt:lpstr>TMULTICF!TMULTICF_EQ_Related</vt:lpstr>
      <vt:lpstr>TMULTICF!TMULTICFNAV</vt:lpstr>
      <vt:lpstr>TNAIF</vt:lpstr>
      <vt:lpstr>TNAIF!TNAIF_EQ</vt:lpstr>
      <vt:lpstr>TNAIF!TNAIFNAV</vt:lpstr>
      <vt:lpstr>TNETF</vt:lpstr>
      <vt:lpstr>TNETF!TNETF_Debt_Related</vt:lpstr>
      <vt:lpstr>TNETF!TNETF_EQ</vt:lpstr>
      <vt:lpstr>TNETF!TNETFNAV</vt:lpstr>
      <vt:lpstr>TNFSIF</vt:lpstr>
      <vt:lpstr>TNFSIF!TNFSIF_EQ</vt:lpstr>
      <vt:lpstr>TNFSIF!TNFSIFNAV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TOF!TOF_GOV_SEC</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Ankita Vimalkumar Parihar</cp:lastModifiedBy>
  <dcterms:created xsi:type="dcterms:W3CDTF">2024-06-04T03:04:48Z</dcterms:created>
  <dcterms:modified xsi:type="dcterms:W3CDTF">2024-06-08T04:06:25Z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2024-06-04T03:05:16Z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8990c924-9172-4f49-b54f-311963268109</vt:lpwstr>
  </property>
  <property fmtid="{D5CDD505-2E9C-101B-9397-08002B2CF9AE}" pid="8" name="MSIP_Label_4992d650-9f13-46a3-b8fc-6df5be32bb6b_ContentBits">
    <vt:lpwstr>0</vt:lpwstr>
  </property>
</Properties>
</file>