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9.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5.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6.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7.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8.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9.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0.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1.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2.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33.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34.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5.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6.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drawings/drawing37.xml" ContentType="application/vnd.openxmlformats-officedocument.drawing+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8.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9.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40.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41.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42.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43.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4.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5.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46.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47.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48.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49.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50.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51.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52.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53.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54.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55.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6.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7.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8.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drawings/drawing59.xml" ContentType="application/vnd.openxmlformats-officedocument.drawing+xml"/>
  <Override PartName="/xl/queryTables/queryTable166.xml" ContentType="application/vnd.openxmlformats-officedocument.spreadsheetml.queryTable+xml"/>
  <Override PartName="/xl/queryTables/queryTable167.xml" ContentType="application/vnd.openxmlformats-officedocument.spreadsheetml.queryTable+xml"/>
  <Override PartName="/xl/drawings/drawing60.xml" ContentType="application/vnd.openxmlformats-officedocument.drawing+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queryTables/queryTable17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H:\Product\General\Z - Fact Sheet\2024-2025\August 2024\Data From Raja\Monthly Portfolio\"/>
    </mc:Choice>
  </mc:AlternateContent>
  <xr:revisionPtr revIDLastSave="0" documentId="13_ncr:1_{84A9FF76-F6CF-409C-8C7E-C1890DFE39EF}" xr6:coauthVersionLast="47" xr6:coauthVersionMax="47" xr10:uidLastSave="{00000000-0000-0000-0000-000000000000}"/>
  <bookViews>
    <workbookView xWindow="-120" yWindow="-120" windowWidth="20730" windowHeight="11160" tabRatio="925" xr2:uid="{ADCBDBC2-54B8-46A3-951A-3AD3ABD5A558}"/>
  </bookViews>
  <sheets>
    <sheet name="Index" sheetId="1" r:id="rId1"/>
    <sheet name="Tata Scheme Risk-o-Meter" sheetId="49" r:id="rId2"/>
    <sheet name="Dividend History" sheetId="50" r:id="rId3"/>
    <sheet name="TSLVFOF" sheetId="2" r:id="rId4"/>
    <sheet name="TGLDFOF" sheetId="3" r:id="rId5"/>
    <sheet name="TSLVETF" sheetId="5" r:id="rId6"/>
    <sheet name="TGLDETF" sheetId="6" r:id="rId7"/>
    <sheet name="TYCF" sheetId="7" r:id="rId8"/>
    <sheet name="TSCAPF" sheetId="8" r:id="rId9"/>
    <sheet name="TRSFP" sheetId="9" r:id="rId10"/>
    <sheet name="TRSFM" sheetId="10" r:id="rId11"/>
    <sheet name="TREF" sheetId="11" r:id="rId12"/>
    <sheet name="TQNTF" sheetId="12" r:id="rId13"/>
    <sheet name="TNMIIF" sheetId="13" r:id="rId14"/>
    <sheet name="TNMIMIF" sheetId="14" r:id="rId15"/>
    <sheet name="TNRIF" sheetId="15" r:id="rId16"/>
    <sheet name="TNPBETF" sheetId="16" r:id="rId17"/>
    <sheet name="TNMSHIF" sheetId="17" r:id="rId18"/>
    <sheet name="TNMMIF" sheetId="18" r:id="rId19"/>
    <sheet name="TNITIF" sheetId="19" r:id="rId20"/>
    <sheet name="TNIDETF" sheetId="20" r:id="rId21"/>
    <sheet name="TNIDFOF" sheetId="21" r:id="rId22"/>
    <sheet name="TNFSIF" sheetId="22" r:id="rId23"/>
    <sheet name="TNAIF" sheetId="23" r:id="rId24"/>
    <sheet name="TIFNA" sheetId="24" r:id="rId25"/>
    <sheet name="TNETF" sheetId="25" r:id="rId26"/>
    <sheet name="TMULTICF" sheetId="26" r:id="rId27"/>
    <sheet name="TMAOF" sheetId="27" r:id="rId28"/>
    <sheet name="TINR" sheetId="28" r:id="rId29"/>
    <sheet name="TTOFE" sheetId="29" r:id="rId30"/>
    <sheet name="TEOF" sheetId="30" r:id="rId31"/>
    <sheet name="TISF" sheetId="31" r:id="rId32"/>
    <sheet name="TIPHF" sheetId="32" r:id="rId33"/>
    <sheet name="TICF" sheetId="33" r:id="rId34"/>
    <sheet name="TEGF" sheetId="34" r:id="rId35"/>
    <sheet name="THOF" sheetId="35" r:id="rId36"/>
    <sheet name="TFEF" sheetId="36" r:id="rId37"/>
    <sheet name="TMCAPF" sheetId="37" r:id="rId38"/>
    <sheet name="TCS" sheetId="38" r:id="rId39"/>
    <sheet name="TMIF" sheetId="39" r:id="rId40"/>
    <sheet name="TEQPEF" sheetId="40" r:id="rId41"/>
    <sheet name="TTSF96" sheetId="41" r:id="rId42"/>
    <sheet name="TDIVYF" sheetId="42" r:id="rId43"/>
    <sheet name="TDIF" sheetId="43" r:id="rId44"/>
    <sheet name="TBCF" sheetId="44" r:id="rId45"/>
    <sheet name="TIFSA" sheetId="45" r:id="rId46"/>
    <sheet name="TBFSF" sheetId="46" r:id="rId47"/>
    <sheet name="TBAF" sheetId="47" r:id="rId48"/>
    <sheet name="TAF" sheetId="48" r:id="rId49"/>
    <sheet name="TFRSTF" sheetId="79" r:id="rId50"/>
    <sheet name="TFF" sheetId="80" r:id="rId51"/>
    <sheet name="TUSTF" sheetId="81" r:id="rId52"/>
    <sheet name="TSTBF" sheetId="82" r:id="rId53"/>
    <sheet name="TRSFC" sheetId="83" r:id="rId54"/>
    <sheet name="TOF" sheetId="84" r:id="rId55"/>
    <sheet name="TNSIFDEC27" sheetId="85" r:id="rId56"/>
    <sheet name="TNGIF1229" sheetId="86" r:id="rId57"/>
    <sheet name="TNGIF1226" sheetId="87" r:id="rId58"/>
    <sheet name="TLF" sheetId="88" r:id="rId59"/>
    <sheet name="TGSFR" sheetId="89" r:id="rId60"/>
    <sheet name="TFRF" sheetId="90" r:id="rId61"/>
    <sheet name="TCIGIF0426" sheetId="91" r:id="rId62"/>
    <sheet name="TCORPBF" sheetId="92" r:id="rId63"/>
  </sheets>
  <definedNames>
    <definedName name="__IEF1">#REF!</definedName>
    <definedName name="__IEF2">#REF!</definedName>
    <definedName name="_xlnm._FilterDatabase" localSheetId="0" hidden="1">Index!$A$2:$C$62</definedName>
    <definedName name="_IEF1">#REF!</definedName>
    <definedName name="_IEF2">#REF!</definedName>
    <definedName name="AAA">#REF!</definedName>
    <definedName name="h">#REF!</definedName>
    <definedName name="IEF">#REF!</definedName>
    <definedName name="Main_Sheet" localSheetId="0">Index!$A$2:$C$62</definedName>
    <definedName name="raja">#REF!</definedName>
    <definedName name="TAF">TAF!$B$1</definedName>
    <definedName name="TAF_Debt_Related" localSheetId="48">TAF!$B$315:$H$325</definedName>
    <definedName name="TAF_EQ" localSheetId="48">TAF!$B$12:$I$161</definedName>
    <definedName name="TAF_EQ_Related" localSheetId="48">TAF!$B$162:$I$309</definedName>
    <definedName name="TAF_MM" localSheetId="48">TAF!$B$327:$H$338</definedName>
    <definedName name="TAF_Mutual_F_Units" localSheetId="48">TAF!$B$311:$H$313</definedName>
    <definedName name="TAFNAV" localSheetId="48">TAF!$B$351:$B$358</definedName>
    <definedName name="TBAF">TBAF!$B$1</definedName>
    <definedName name="TBAF_Debt_Related" localSheetId="47">TBAF!$B$157:$H$202</definedName>
    <definedName name="TBAF_EQ" localSheetId="47">TBAF!$B$12:$I$83</definedName>
    <definedName name="TBAF_EQ_FU_Related" localSheetId="47">TBAF!$B$121:$I$124</definedName>
    <definedName name="TBAF_EQ_Related" localSheetId="47">TBAF!$B$84:$I$120</definedName>
    <definedName name="TBAF_GOV_SEC" localSheetId="47">TBAF!$B$129:$H$155</definedName>
    <definedName name="TBAF_MM" localSheetId="47">TBAF!$B$204:$H$209</definedName>
    <definedName name="TBAF_Mutual_F_Units" localSheetId="47">TBAF!$B$126:$H$127</definedName>
    <definedName name="TBAFNAV" localSheetId="47">TBAF!$B$221:$B$228</definedName>
    <definedName name="TBCF">TBCF!$B$1</definedName>
    <definedName name="TBCF_EQ" localSheetId="44">TBCF!$B$12:$I$91</definedName>
    <definedName name="TBCF_Mutual_F_Units" localSheetId="44">TBCF!$B$93:$H$94</definedName>
    <definedName name="TBCFNAV" localSheetId="44">TBCF!$B$106:$B$113</definedName>
    <definedName name="TBFSF">TBFSF!$B$1</definedName>
    <definedName name="TBFSF_EQ" localSheetId="46">TBFSF!$B$12:$I$47</definedName>
    <definedName name="TBFSFNAV" localSheetId="46">TBFSF!$B$59:$B$66</definedName>
    <definedName name="TBPSUF">#REF!</definedName>
    <definedName name="TCF">#REF!</definedName>
    <definedName name="TCF_EQDetails">#REF!</definedName>
    <definedName name="TCIGIF0426">#REF!</definedName>
    <definedName name="TCIGIF0426_GOV_SEC" localSheetId="61">TCIGIF0426!$B$22:$H$30</definedName>
    <definedName name="TCIGIF0426NAV" localSheetId="61">TCIGIF0426!$B$44:$B$51</definedName>
    <definedName name="TCORPBF">#REF!</definedName>
    <definedName name="TCORPBF_Aif_cat" localSheetId="62">TCORPBF!$B$108:$H$109</definedName>
    <definedName name="TCORPBF_Debt_Related" localSheetId="62">TCORPBF!$B$54:$H$106</definedName>
    <definedName name="TCORPBF_GOV_SEC" localSheetId="62">TCORPBF!$B$22:$H$52</definedName>
    <definedName name="TCORPBFNAV" localSheetId="62">TCORPBF!$B$123:$B$138</definedName>
    <definedName name="TCPF1">#REF!</definedName>
    <definedName name="TCPF2">#REF!</definedName>
    <definedName name="TCS">TCS!$B$1</definedName>
    <definedName name="TCS_EQ" localSheetId="38">TCS!$B$12:$I$77</definedName>
    <definedName name="TCSNAV" localSheetId="38">TCS!$B$88:$B$95</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3">TDIF!$B$12:$I$50</definedName>
    <definedName name="TDIFNAV" localSheetId="43">TDIF!$B$62:$B$69</definedName>
    <definedName name="TDIVYF">TDIVYF!$B$1</definedName>
    <definedName name="TDIVYF_EQ" localSheetId="42">TDIVYF!$B$12:$I$84</definedName>
    <definedName name="TDIVYF_Mutual_F_Units" localSheetId="42">TDIVYF!$B$86:$H$87</definedName>
    <definedName name="TDIVYFNAV" localSheetId="42">TDIVYF!$B$99:$B$106</definedName>
    <definedName name="TDYF">#REF!</definedName>
    <definedName name="TEGF">TEGF!$B$1</definedName>
    <definedName name="TEGF_Debt_Related" localSheetId="34">TEGF!$B$102:$H$121</definedName>
    <definedName name="TEGF_EQ" localSheetId="34">TEGF!$B$12:$I$61</definedName>
    <definedName name="TEGF_GOV_SEC" localSheetId="34">TEGF!$B$63:$H$100</definedName>
    <definedName name="TEGFNAV" localSheetId="34">TEGF!$B$134:$B$145</definedName>
    <definedName name="TEMF">#REF!</definedName>
    <definedName name="TEOF">TEOF!$B$1</definedName>
    <definedName name="TEOF_EQ" localSheetId="30">TEOF!$B$12:$I$65</definedName>
    <definedName name="TEOFNAV" localSheetId="30">TEOF!$B$77:$B$84</definedName>
    <definedName name="TEQPEF">TEQPEF!$B$1</definedName>
    <definedName name="TEQPEF_EQ" localSheetId="40">TEQPEF!$B$12:$I$60</definedName>
    <definedName name="TEQPEFNAV" localSheetId="40">TEQPEF!$B$72:$B$83</definedName>
    <definedName name="TFEF">TFEF!$B$1</definedName>
    <definedName name="TFEF_EQ" localSheetId="36">TFEF!$B$12:$I$44</definedName>
    <definedName name="TFEFNAV" localSheetId="36">TFEF!$B$56:$B$63</definedName>
    <definedName name="TFF">#REF!</definedName>
    <definedName name="TFF_Aif_cat" localSheetId="50">TFF!$B$103:$H$104</definedName>
    <definedName name="TFF_Debt_Related" localSheetId="50">TFF!$B$38:$H$80</definedName>
    <definedName name="TFF_GOV_SEC" localSheetId="50">TFF!$B$22:$H$36</definedName>
    <definedName name="TFF_MM" localSheetId="50">TFF!$B$82:$H$101</definedName>
    <definedName name="TFFNAV" localSheetId="50">TFF!$B$118:$B$133</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0">TFRF!$B$46:$H$47</definedName>
    <definedName name="TFRF_Debt_Related" localSheetId="60">TFRF!$B$31:$H$44</definedName>
    <definedName name="TFRF_GOV_SEC" localSheetId="60">TFRF!$B$22:$H$29</definedName>
    <definedName name="TFRFNAV" localSheetId="60">TFRF!$B$61:$B$76</definedName>
    <definedName name="TFRLTF">#REF!</definedName>
    <definedName name="TFRSTF">#REF!</definedName>
    <definedName name="TFRSTF_Aif_cat" localSheetId="49">TFRSTF!$B$88:$H$89</definedName>
    <definedName name="TFRSTF_Debt_Related" localSheetId="49">TFRSTF!$B$22:$H$26</definedName>
    <definedName name="TFRSTF_MM" localSheetId="49">TFRSTF!$B$28:$H$86</definedName>
    <definedName name="TFRSTFNAV" localSheetId="49">TFRSTF!$B$103:$B$110</definedName>
    <definedName name="TFTF1">#REF!</definedName>
    <definedName name="TFTF2A">#REF!</definedName>
    <definedName name="TFTF2B">#REF!</definedName>
    <definedName name="TGEIFA">#REF!</definedName>
    <definedName name="TGEIFB">#REF!</definedName>
    <definedName name="TGLDETF">TGLDETF!$B$1</definedName>
    <definedName name="TGLDETF_EQ" localSheetId="6">TGLDETF!$B$12:$I$16</definedName>
    <definedName name="TGLDETFNAV" localSheetId="6">TGLDETF!$B$28:$B$29</definedName>
    <definedName name="TGLDFOF">TGLDFOF!$B$1</definedName>
    <definedName name="TGLDFOF_EQ" localSheetId="4">TGLDFOF!$B$14:$I$17</definedName>
    <definedName name="TGLDFOFNAV" localSheetId="4">TGLDFOF!$B$31:$B$38</definedName>
    <definedName name="TGMTF">#REF!</definedName>
    <definedName name="TGSFR">#REF!</definedName>
    <definedName name="TGSFR_GOV_SEC" localSheetId="59">TGSFR!$B$22:$H$37</definedName>
    <definedName name="TGSFRNAV" localSheetId="59">TGSFR!$B$52:$B$63</definedName>
    <definedName name="TGSMF">#REF!</definedName>
    <definedName name="THOF">THOF!$B$1</definedName>
    <definedName name="THOF_EQ" localSheetId="35">THOF!$B$12:$I$44</definedName>
    <definedName name="THOFNAV" localSheetId="35">THOF!$B$56:$B$63</definedName>
    <definedName name="TICF">TICF!$B$1</definedName>
    <definedName name="TICF_EQ" localSheetId="33">TICF!$B$12:$I$53</definedName>
    <definedName name="TICFNAV" localSheetId="33">TICF!$B$65:$B$72</definedName>
    <definedName name="TIFA">#REF!</definedName>
    <definedName name="TIFNA">TIFNA!$B$1</definedName>
    <definedName name="TIFNA_EQ" localSheetId="24">TIFNA!$B$12:$I$64</definedName>
    <definedName name="TIFNANAV" localSheetId="24">TIFNA!$B$76:$B$79</definedName>
    <definedName name="TIFSA">TIFSA!$B$1</definedName>
    <definedName name="TIFSA_EQ" localSheetId="45">TIFSA!$B$12:$I$44</definedName>
    <definedName name="TIFSANAV" localSheetId="45">TIFSA!$B$56:$B$59</definedName>
    <definedName name="TIGIF">#REF!</definedName>
    <definedName name="TINR">TINR!$B$1</definedName>
    <definedName name="TINR_EQ" localSheetId="28">TINR!$B$12:$I$79</definedName>
    <definedName name="TINRNAV" localSheetId="28">TINR!$B$91:$B$98</definedName>
    <definedName name="TIPF">#REF!</definedName>
    <definedName name="TIPFSP1">#REF!</definedName>
    <definedName name="TIPHF">TIPHF!$B$1</definedName>
    <definedName name="TIPHF_EQ" localSheetId="32">TIPHF!$B$12:$I$47</definedName>
    <definedName name="TIPHFNAV" localSheetId="32">TIPHF!$B$59:$B$66</definedName>
    <definedName name="TISF">TISF!$B$1</definedName>
    <definedName name="TISF_EQ" localSheetId="31">TISF!$B$12:$I$80</definedName>
    <definedName name="TISF_EQ_FU_Related" localSheetId="31">TISF!$B$81:$I$82</definedName>
    <definedName name="TISFNAV" localSheetId="31">TISF!$B$94:$B$101</definedName>
    <definedName name="TITSF">#REF!</definedName>
    <definedName name="TLF">#REF!</definedName>
    <definedName name="TLF_Aif_cat" localSheetId="58">TLF!$B$139:$H$140</definedName>
    <definedName name="TLF_GOV_SEC" localSheetId="58">TLF!$B$22:$H$36</definedName>
    <definedName name="TLF_MM" localSheetId="58">TLF!$B$38:$H$137</definedName>
    <definedName name="TLFNAV" localSheetId="58">TLF!$B$155:$B$162</definedName>
    <definedName name="TLMF">#REF!</definedName>
    <definedName name="TMAOF">TMAOF!$B$1</definedName>
    <definedName name="TMAOF_Debt_Related" localSheetId="27">TMAOF!$B$139:$H$145</definedName>
    <definedName name="TMAOF_EQ" localSheetId="27">TMAOF!$B$12:$I$100</definedName>
    <definedName name="TMAOF_EQ_Related" localSheetId="27">TMAOF!$B$101:$I$117</definedName>
    <definedName name="TMAOF_EQ_Related_1" localSheetId="27">TMAOF!$B$83:$I$99</definedName>
    <definedName name="TMAOF_GOV_SEC" localSheetId="27">TMAOF!$B$119:$H$137</definedName>
    <definedName name="TMAOF_Mutual_F_Units" localSheetId="27">TMAOF!$B$101:$H$102</definedName>
    <definedName name="TMAOFNAV" localSheetId="27">TMAOF!$B$157:$B$164</definedName>
    <definedName name="TMCAPF">TMCAPF!$B$1</definedName>
    <definedName name="TMCAPF_EQ" localSheetId="37">TMCAPF!$B$12:$I$68</definedName>
    <definedName name="TMCAPF_EQ_FU_Related" localSheetId="37">TMCAPF!$B$69:$I$70</definedName>
    <definedName name="TMCAPFNAV" localSheetId="37">TMCAPF!$B$82:$B$89</definedName>
    <definedName name="TMIF">TMIF!$B$1</definedName>
    <definedName name="TMIF_EQ" localSheetId="39">TMIF!$B$12:$I$42</definedName>
    <definedName name="TMIF_EQ_Related" localSheetId="39">TMIF!$B$43:$I$56</definedName>
    <definedName name="TMIF_GOV_SEC" localSheetId="39">TMIF!$B$70:$H$75</definedName>
    <definedName name="TMIF_Mutual_F_Units" localSheetId="39">TMIF!$B$58:$H$60</definedName>
    <definedName name="TMIFNAV" localSheetId="39">TMIF!$B$88:$B$99</definedName>
    <definedName name="TMPF">#REF!</definedName>
    <definedName name="TMULTICF">TMULTICF!$B$1</definedName>
    <definedName name="TMULTICF_EQ" localSheetId="26">TMULTICF!$B$12:$I$86</definedName>
    <definedName name="TMULTICF_EQ_Related" localSheetId="26">TMULTICF!$B$87:$I$87</definedName>
    <definedName name="TMULTICFNAV" localSheetId="26">TMULTICF!$B$99:$B$106</definedName>
    <definedName name="TNAIF">TNAIF!$B$1</definedName>
    <definedName name="TNAIF_EQ" localSheetId="23">TNAIF!$B$12:$I$29</definedName>
    <definedName name="TNAIFNAV" localSheetId="23">TNAIF!$B$41:$B$44</definedName>
    <definedName name="TNETF">TNETF!$B$1</definedName>
    <definedName name="TNETF_EQ" localSheetId="25">TNETF!$B$12:$I$64</definedName>
    <definedName name="TNETFNAV" localSheetId="25">TNETF!$B$76:$B$77</definedName>
    <definedName name="TNFSIF">TNFSIF!$B$1</definedName>
    <definedName name="TNFSIF_EQ" localSheetId="22">TNFSIF!$B$12:$I$34</definedName>
    <definedName name="TNFSIFNAV" localSheetId="22">TNFSIF!$B$46:$B$49</definedName>
    <definedName name="TNGIF1226">#REF!</definedName>
    <definedName name="TNGIF1226_GOV_SEC" localSheetId="57">TNGIF1226!$B$22:$H$28</definedName>
    <definedName name="TNGIF1226NAV" localSheetId="57">TNGIF1226!$B$42:$B$49</definedName>
    <definedName name="TNGIF1229">#REF!</definedName>
    <definedName name="TNGIF1229_GOV_SEC" localSheetId="56">TNGIF1229!$B$22:$H$27</definedName>
    <definedName name="TNGIF1229NAV" localSheetId="56">TNGIF1229!$B$41:$B$48</definedName>
    <definedName name="TNIDETF">TNIDETF!$B$1</definedName>
    <definedName name="TNIDETF_EQ" localSheetId="20">TNIDETF!$B$12:$I$44</definedName>
    <definedName name="TNIDETFNAV" localSheetId="20">TNIDETF!$B$56:$B$57</definedName>
    <definedName name="TNIDFOF">TNIDFOF!$B$1</definedName>
    <definedName name="TNIDFOF_Mutual_F_Units" localSheetId="21">TNIDFOF!$B$13:$H$14</definedName>
    <definedName name="TNIDFOFNAV" localSheetId="21">TNIDFOF!$B$26:$B$33</definedName>
    <definedName name="TNITIF">TNITIF!$B$1</definedName>
    <definedName name="TNITIF_EQ" localSheetId="19">TNITIF!$B$12:$I$31</definedName>
    <definedName name="TNITIFNAV" localSheetId="19">TNITIF!$B$43:$B$46</definedName>
    <definedName name="TNMIIF">TNMIIF!$B$1</definedName>
    <definedName name="TNMIIF_EQ" localSheetId="13">TNMIIF!$B$12:$I$89</definedName>
    <definedName name="TNMIIFNAV" localSheetId="13">TNMIIF!$B$101:$B$104</definedName>
    <definedName name="TNMIMIF">TNMIMIF!$B$1</definedName>
    <definedName name="TNMIMIF_EQ" localSheetId="14">TNMIMIF!$B$12:$I$91</definedName>
    <definedName name="TNMIMIFNAV" localSheetId="14">TNMIMIF!$B$103:$B$106</definedName>
    <definedName name="TNMMIF">TNMMIF!$B$1</definedName>
    <definedName name="TNMMIF_EQ" localSheetId="18">TNMMIF!$B$12:$I$64</definedName>
    <definedName name="TNMMIFNAV" localSheetId="18">TNMMIF!$B$76:$B$83</definedName>
    <definedName name="TNMSHIF">TNMSHIF!$B$1</definedName>
    <definedName name="TNMSHIF_EQ" localSheetId="17">TNMSHIF!$B$12:$I$45</definedName>
    <definedName name="TNMSHIFNAV" localSheetId="17">TNMSHIF!$B$57:$B$60</definedName>
    <definedName name="TNPBETF">TNPBETF!$B$1</definedName>
    <definedName name="TNPBETF_EQ" localSheetId="16">TNPBETF!$B$12:$I$24</definedName>
    <definedName name="TNPBETFNAV" localSheetId="16">TNPBETF!$B$36:$B$37</definedName>
    <definedName name="TNRIF">TNRIF!$B$1</definedName>
    <definedName name="TNRIF_EQ" localSheetId="15">TNRIF!$B$12:$I$24</definedName>
    <definedName name="TNRIFNAV" localSheetId="15">TNRIF!$B$36:$B$39</definedName>
    <definedName name="TNSIFDEC27">#REF!</definedName>
    <definedName name="TNSIFDEC27_Debt_Related" localSheetId="55">TNSIFDEC27!$B$53:$H$66</definedName>
    <definedName name="TNSIFDEC27_GOV_SEC" localSheetId="55">TNSIFDEC27!$B$22:$H$51</definedName>
    <definedName name="TNSIFDEC27NAV" localSheetId="55">TNSIFDEC27!$B$80:$B$87</definedName>
    <definedName name="TOF">#REF!</definedName>
    <definedName name="TOF_MM" localSheetId="54">TOF!$B$22:$H$28</definedName>
    <definedName name="TOFNAV" localSheetId="54">TOF!$B$43:$B$50</definedName>
    <definedName name="TOIIS">#REF!</definedName>
    <definedName name="TOIOS">#REF!</definedName>
    <definedName name="TOISS">#REF!</definedName>
    <definedName name="TQNTF">TQNTF!$B$1</definedName>
    <definedName name="TQNTF_EQ" localSheetId="12">TQNTF!$B$12:$I$44</definedName>
    <definedName name="TQNTFNAV" localSheetId="12">TQNTF!$B$56:$B$63</definedName>
    <definedName name="TREF">TREF!$B$1</definedName>
    <definedName name="TREF_EQ" localSheetId="11">TREF!$B$12:$I$63</definedName>
    <definedName name="TREFNAV" localSheetId="11">TREF!$B$75:$B$82</definedName>
    <definedName name="TRSFC">#REF!</definedName>
    <definedName name="TRSFC_Debt_Related" localSheetId="53">TRSFC!$B$83:$H$86</definedName>
    <definedName name="TRSFC_EQ" localSheetId="53">TRSFC!$B$12:$I$69</definedName>
    <definedName name="TRSFC_GOV_SEC" localSheetId="53">TRSFC!$B$71:$H$81</definedName>
    <definedName name="TRSFCNAV" localSheetId="53">TRSFC!$B$100:$B$103</definedName>
    <definedName name="TRSFM">TRSFM!$B$1</definedName>
    <definedName name="TRSFM_Debt_Related" localSheetId="10">TRSFM!$B$83:$H$90</definedName>
    <definedName name="TRSFM_EQ" localSheetId="10">TRSFM!$B$12:$I$70</definedName>
    <definedName name="TRSFM_GOV_SEC" localSheetId="10">TRSFM!$B$72:$H$81</definedName>
    <definedName name="TRSFMNAV" localSheetId="10">TRSFM!$B$102:$B$105</definedName>
    <definedName name="TRSFP">TRSFP!$B$1</definedName>
    <definedName name="TRSFP_EQ" localSheetId="9">TRSFP!$B$12:$I$73</definedName>
    <definedName name="TRSFPNAV" localSheetId="9">TRSFP!$B$85:$B$88</definedName>
    <definedName name="TSCAPF">TSCAPF!$B$1</definedName>
    <definedName name="TSCAPF_EQ" localSheetId="8">TSCAPF!$B$12:$I$65</definedName>
    <definedName name="TSCAPF_EQ_FU_Related" localSheetId="8">TSCAPF!$B$66:$I$67</definedName>
    <definedName name="TSCAPFNAV" localSheetId="8">TSCAPF!$B$80:$B$87</definedName>
    <definedName name="TSIPF3">#REF!</definedName>
    <definedName name="TSLVETF">TSLVETF!$B$1</definedName>
    <definedName name="TSLVETF_EQ" localSheetId="5">TSLVETF!$B$12:$I$15</definedName>
    <definedName name="TSLVETFNAV" localSheetId="5">TSLVETF!$B$26:$B$27</definedName>
    <definedName name="TSLVFOF">TSLVFOF!$B$1</definedName>
    <definedName name="TSLVFOF_EQ" localSheetId="3">TSLVFOF!$B$13:$I$16</definedName>
    <definedName name="TSLVFOFNAV" localSheetId="3">TSLVFOF!$B$30:$B$37</definedName>
    <definedName name="TSTBF">#REF!</definedName>
    <definedName name="TSTBF_Aif_cat" localSheetId="52">TSTBF!$B$108:$H$109</definedName>
    <definedName name="TSTBF_Debt_Related" localSheetId="52">TSTBF!$B$58:$H$103</definedName>
    <definedName name="TSTBF_GOV_SEC" localSheetId="52">TSTBF!$B$25:$H$56</definedName>
    <definedName name="TSTBF_MM" localSheetId="52">TSTBF!$B$105:$H$106</definedName>
    <definedName name="TSTBF_Mutual_F_Units" localSheetId="52">TSTBF!$B$22:$H$23</definedName>
    <definedName name="TSTBFNAV" localSheetId="52">TSTBF!$B$123:$B$134</definedName>
    <definedName name="TTAF1">#REF!</definedName>
    <definedName name="TTMF">#REF!</definedName>
    <definedName name="TTMFSP1">#REF!</definedName>
    <definedName name="TTOFE">TTOFE!$B$1</definedName>
    <definedName name="TTOFE_EQ" localSheetId="29">TTOFE!$B$12:$I$71</definedName>
    <definedName name="TTOFENAV" localSheetId="29">TTOFE!$B$83:$B$90</definedName>
    <definedName name="TTSF96">TTSF96!$B$1</definedName>
    <definedName name="TTSF96_EQ" localSheetId="41">TTSF96!$B$12:$I$71</definedName>
    <definedName name="TTSF96NAV" localSheetId="41">TTSF96!$B$83:$B$90</definedName>
    <definedName name="TUDG3S">#REF!</definedName>
    <definedName name="TUDS">#REF!</definedName>
    <definedName name="TURG3S">#REF!</definedName>
    <definedName name="TURS">#REF!</definedName>
    <definedName name="TUSTF">#REF!</definedName>
    <definedName name="TUSTF_Aif_cat" localSheetId="51">TUSTF!$B$98:$H$99</definedName>
    <definedName name="TUSTF_Debt_Related" localSheetId="51">TUSTF!$B$30:$H$52</definedName>
    <definedName name="TUSTF_GOV_SEC" localSheetId="51">TUSTF!$B$22:$H$28</definedName>
    <definedName name="TUSTF_MM" localSheetId="51">TUSTF!$B$54:$H$96</definedName>
    <definedName name="TUSTFNAV" localSheetId="51">TUSTF!$B$113:$B$124</definedName>
    <definedName name="TVFS1">#REF!</definedName>
    <definedName name="TVFS2">#REF!</definedName>
    <definedName name="TYCF">TYCF!$B$1</definedName>
    <definedName name="TYCF_EQ" localSheetId="7">TYCF!$B$12:$I$73</definedName>
    <definedName name="TYCF_EQ_FU_Related" localSheetId="7">TYCF!$B$74:$I$75</definedName>
    <definedName name="TYCFNAV" localSheetId="7">TYCF!$B$87:$B$90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0" i="92" l="1"/>
  <c r="G110" i="92"/>
  <c r="H107" i="92"/>
  <c r="G107" i="92"/>
  <c r="H53" i="92"/>
  <c r="G53" i="92"/>
  <c r="H31" i="91"/>
  <c r="G31" i="91"/>
  <c r="H50" i="90"/>
  <c r="H51" i="90" s="1"/>
  <c r="G50" i="90"/>
  <c r="G51" i="90" s="1"/>
  <c r="H48" i="90"/>
  <c r="G48" i="90"/>
  <c r="H45" i="90"/>
  <c r="G45" i="90"/>
  <c r="H30" i="90"/>
  <c r="G30" i="90"/>
  <c r="H38" i="89"/>
  <c r="G38" i="89"/>
  <c r="H141" i="88"/>
  <c r="G141" i="88"/>
  <c r="H138" i="88"/>
  <c r="G138" i="88"/>
  <c r="H37" i="88"/>
  <c r="G37" i="88"/>
  <c r="H29" i="87"/>
  <c r="G29" i="87"/>
  <c r="H28" i="86"/>
  <c r="G28" i="86"/>
  <c r="H67" i="85"/>
  <c r="G67" i="85"/>
  <c r="H52" i="85"/>
  <c r="G52" i="85"/>
  <c r="H29" i="84"/>
  <c r="G29" i="84"/>
  <c r="H87" i="83"/>
  <c r="G87" i="83"/>
  <c r="H82" i="83"/>
  <c r="G82" i="83"/>
  <c r="H70" i="83"/>
  <c r="G70" i="83"/>
  <c r="H110" i="82"/>
  <c r="G110" i="82"/>
  <c r="H107" i="82"/>
  <c r="G107" i="82"/>
  <c r="H104" i="82"/>
  <c r="G104" i="82"/>
  <c r="H57" i="82"/>
  <c r="G57" i="82"/>
  <c r="H24" i="82"/>
  <c r="G24" i="82"/>
  <c r="H100" i="81"/>
  <c r="H102" i="81" s="1"/>
  <c r="H103" i="81" s="1"/>
  <c r="G100" i="81"/>
  <c r="H97" i="81"/>
  <c r="G97" i="81"/>
  <c r="G102" i="81" s="1"/>
  <c r="G103" i="81" s="1"/>
  <c r="H53" i="81"/>
  <c r="G53" i="81"/>
  <c r="H29" i="81"/>
  <c r="G29" i="81"/>
  <c r="H105" i="80"/>
  <c r="H107" i="80" s="1"/>
  <c r="H108" i="80" s="1"/>
  <c r="G105" i="80"/>
  <c r="H102" i="80"/>
  <c r="G102" i="80"/>
  <c r="G107" i="80" s="1"/>
  <c r="G108" i="80" s="1"/>
  <c r="H81" i="80"/>
  <c r="G81" i="80"/>
  <c r="H37" i="80"/>
  <c r="G37" i="80"/>
  <c r="H90" i="79"/>
  <c r="G90" i="79"/>
  <c r="H87" i="79"/>
  <c r="G87" i="79"/>
  <c r="H27" i="79"/>
  <c r="G27" i="79"/>
  <c r="A5" i="49"/>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A57" i="49" s="1"/>
  <c r="A58" i="49" s="1"/>
  <c r="A59" i="49" s="1"/>
  <c r="A60" i="49" s="1"/>
  <c r="A61" i="49" s="1"/>
  <c r="A62" i="49" s="1"/>
  <c r="G88" i="26" l="1"/>
  <c r="H88" i="26"/>
  <c r="C359" i="27"/>
  <c r="C347" i="27"/>
  <c r="G100" i="27"/>
  <c r="H100" i="27"/>
  <c r="G118" i="27"/>
  <c r="H118" i="27"/>
  <c r="C361" i="27" l="1"/>
  <c r="C233" i="39"/>
  <c r="C228" i="39"/>
  <c r="G57" i="39"/>
  <c r="H57" i="39"/>
  <c r="H69" i="39"/>
  <c r="G69" i="39"/>
  <c r="C235" i="39" l="1"/>
  <c r="G121" i="47"/>
  <c r="H121" i="47"/>
  <c r="G125" i="47"/>
  <c r="H125" i="47"/>
  <c r="G310" i="48"/>
  <c r="H310" i="48"/>
  <c r="F192" i="27"/>
  <c r="F128" i="26"/>
  <c r="F123" i="31"/>
  <c r="F104" i="11"/>
  <c r="F112" i="29"/>
  <c r="F173" i="34"/>
  <c r="F121" i="39"/>
  <c r="F128" i="42"/>
  <c r="F251" i="47"/>
  <c r="F380" i="48"/>
  <c r="C1474" i="48" l="1"/>
  <c r="C1238" i="48"/>
  <c r="H339" i="48"/>
  <c r="G339" i="48"/>
  <c r="H326" i="48"/>
  <c r="G326" i="48"/>
  <c r="H314" i="48"/>
  <c r="G314" i="48"/>
  <c r="C507" i="47"/>
  <c r="C510" i="47" s="1"/>
  <c r="C502" i="47"/>
  <c r="C477" i="47"/>
  <c r="C430" i="47"/>
  <c r="H210" i="47"/>
  <c r="G210" i="47"/>
  <c r="H203" i="47"/>
  <c r="G203" i="47"/>
  <c r="H156" i="47"/>
  <c r="G156" i="47"/>
  <c r="H128" i="47"/>
  <c r="G128" i="47"/>
  <c r="H48" i="46"/>
  <c r="G48" i="46"/>
  <c r="H45" i="45"/>
  <c r="G45" i="45"/>
  <c r="H95" i="44"/>
  <c r="G95" i="44"/>
  <c r="H92" i="44"/>
  <c r="G92" i="44"/>
  <c r="H51" i="43"/>
  <c r="G51" i="43"/>
  <c r="H88" i="42"/>
  <c r="G88" i="42"/>
  <c r="H85" i="42"/>
  <c r="G85" i="42"/>
  <c r="H72" i="41"/>
  <c r="G72" i="41"/>
  <c r="H61" i="40"/>
  <c r="G61" i="40"/>
  <c r="C205" i="39"/>
  <c r="C188" i="39"/>
  <c r="H76" i="39"/>
  <c r="G76" i="39"/>
  <c r="H61" i="39"/>
  <c r="G61" i="39"/>
  <c r="H78" i="38"/>
  <c r="G78" i="38"/>
  <c r="H45" i="36"/>
  <c r="G45" i="36"/>
  <c r="H45" i="35"/>
  <c r="G45" i="35"/>
  <c r="H122" i="34"/>
  <c r="G122" i="34"/>
  <c r="H101" i="34"/>
  <c r="G101" i="34"/>
  <c r="H62" i="34"/>
  <c r="G62" i="34"/>
  <c r="H54" i="33"/>
  <c r="G54" i="33"/>
  <c r="H48" i="32"/>
  <c r="G48" i="32"/>
  <c r="H66" i="30"/>
  <c r="G66" i="30"/>
  <c r="H72" i="29"/>
  <c r="G72" i="29"/>
  <c r="H80" i="28"/>
  <c r="G80" i="28"/>
  <c r="C287" i="27"/>
  <c r="C268" i="27"/>
  <c r="H146" i="27"/>
  <c r="G146" i="27"/>
  <c r="H138" i="27"/>
  <c r="G138" i="27"/>
  <c r="H103" i="27"/>
  <c r="G103" i="27"/>
  <c r="C147" i="26"/>
  <c r="C143" i="26"/>
  <c r="H65" i="25"/>
  <c r="G65" i="25"/>
  <c r="H65" i="24"/>
  <c r="G65" i="24"/>
  <c r="H30" i="23"/>
  <c r="G30" i="23"/>
  <c r="H35" i="22"/>
  <c r="G35" i="22"/>
  <c r="H15" i="21"/>
  <c r="G15" i="21"/>
  <c r="H45" i="20"/>
  <c r="G45" i="20"/>
  <c r="H32" i="19"/>
  <c r="G32" i="19"/>
  <c r="H65" i="18"/>
  <c r="G65" i="18"/>
  <c r="H46" i="17"/>
  <c r="G46" i="17"/>
  <c r="H25" i="16"/>
  <c r="G25" i="16"/>
  <c r="H25" i="15"/>
  <c r="G25" i="15"/>
  <c r="H92" i="14"/>
  <c r="G92" i="14"/>
  <c r="H90" i="13"/>
  <c r="G90" i="13"/>
  <c r="H45" i="12"/>
  <c r="G45" i="12"/>
  <c r="H64" i="11"/>
  <c r="G64" i="11"/>
  <c r="H91" i="10"/>
  <c r="G91" i="10"/>
  <c r="H82" i="10"/>
  <c r="G82" i="10"/>
  <c r="H71" i="10"/>
  <c r="G71" i="10"/>
  <c r="H74" i="9"/>
  <c r="G74" i="9"/>
  <c r="H17" i="6"/>
  <c r="G17" i="6"/>
  <c r="H16" i="5"/>
  <c r="G16" i="5"/>
  <c r="H18" i="3"/>
  <c r="G18" i="3"/>
  <c r="H17" i="2"/>
  <c r="G17" i="2"/>
  <c r="C208" i="39" l="1"/>
  <c r="C150" i="26"/>
  <c r="C290" i="27"/>
  <c r="C480" i="47"/>
  <c r="C1477" i="4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7CD40C-C709-46C7-8511-94B28DDFC94C}" name="Connection234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CORPB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CORPBF' group by app_refer,value_date _x000d_) f  on f.app_refer=a.deal_ID _x000d_WHERE del_date&lt;='31 Aug 2024' AND mat_date &gt;'31 Aug 2024' and  deal_stat &lt;&gt; 'MAT' and a.rectype='L'  and a.scheme='TCORPBF')_x000d_order by 6 desc"/>
  </connection>
  <connection id="2" xr16:uid="{EA58E77C-ACCA-4234-990F-76738BDAA1DE}" name="Connection234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CORPBF' _x000d_ _x000d_and WEEKEND_DT='31 Aug 2024' and a.ASSET_TYPE in('05','06','07','09','11','12','14','25','29','34','18','52') and LISTED_Y_N='Y'  _x000d_and a.schclass='GLOBAL' and a.security is not null and a.UNITS&gt;0  and LAST_NET_ASSETS&gt;1 and f.schclass='GLOBAL' ) _x000d_where MKTVAL &gt; 0) order by 6 desc"/>
  </connection>
  <connection id="3" xr16:uid="{37C2CB18-8020-4FEA-848E-EB4230FC26CE}" name="Connection2354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CORPBF' _x000d_ _x000d_and WEEKEND_DT='31 Aug 2024' and (A.ASSET_TYPE in('58') _x000d_and a.schclass='GLOBAL' and a.security is not null and a.UNITS&gt;0   and LAST_NET_ASSETS&gt;1 and f.schclass='GLOBAL' ) _x000d_AND (LAST_NET_ASSETS/100000) &gt; 0 order by 6 desc)"/>
  </connection>
  <connection id="4" xr16:uid="{A7434171-C51F-432E-97B2-89E0F8E50891}" name="Connection235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EAB59A77-2440-4B91-8D90-7A74698215A5}" name="Connection235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CIGIF0426'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CIGIF0426' group by app_refer,value_date _x000d_) f  on f.app_refer=a.deal_ID _x000d_WHERE del_date&lt;='31 Aug 2024' AND mat_date &gt;'31 Aug 2024' and  deal_stat &lt;&gt; 'MAT' and a.rectype='L'  and a.scheme='TCIGIF0426')_x000d_order by 6 desc"/>
  </connection>
  <connection id="6" xr16:uid="{ADB7F21D-CB4E-4F06-8702-BE223C9137B5}" name="Connection2362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EACB8DEB-82D4-4948-9253-5374A6604AAE}" name="Connection236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FR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FRF' group by app_refer,value_date _x000d_) f  on f.app_refer=a.deal_ID _x000d_WHERE del_date&lt;='31 Aug 2024' AND mat_date &gt;'31 Aug 2024' and  deal_stat &lt;&gt; 'MAT' and a.rectype='L'  and a.scheme='TFRF')_x000d_order by 6 desc"/>
  </connection>
  <connection id="8" xr16:uid="{2DAFCE12-F147-48B6-9862-79F92F854288}" name="Connection236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RF' _x000d_ _x000d_and WEEKEND_DT='31 Aug 2024' and a.ASSET_TYPE in('05','06','07','09','11','12','14','25','29','34','18','52') and LISTED_Y_N='Y'  _x000d_and a.schclass='GLOBAL' and a.security is not null and a.UNITS&gt;0  and LAST_NET_ASSETS&gt;1 and f.schclass='GLOBAL' ) _x000d_where MKTVAL &gt; 0) order by 6 desc"/>
  </connection>
  <connection id="9" xr16:uid="{4690BA11-D2A1-465C-ACCC-E1AAB214EF6E}" name="Connection2367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RF' _x000d_ _x000d_and WEEKEND_DT='31 Aug 2024' and (A.ASSET_TYPE in('58') _x000d_and a.schclass='GLOBAL' and a.security is not null and a.UNITS&gt;0   and LAST_NET_ASSETS&gt;1 and f.schclass='GLOBAL' ) _x000d_AND (LAST_NET_ASSETS/100000) &gt; 0 order by 6 desc)"/>
  </connection>
  <connection id="10" xr16:uid="{CF4C6A94-DFDC-453A-A3D4-E5CF95FE81A7}" name="Connection23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CC23B535-938F-42D5-B35E-425AB3BB5F78}" name="Connection2369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GSFR'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GSFR' group by app_refer,value_date _x000d_) f  on f.app_refer=a.deal_ID _x000d_WHERE del_date&lt;='31 Aug 2024' AND mat_date &gt;'31 Aug 2024' and  deal_stat &lt;&gt; 'MAT' and a.rectype='L'  and a.scheme='TGSFR')_x000d_order by 6 desc"/>
  </connection>
  <connection id="12" xr16:uid="{D32D34D7-C847-4FFE-90EE-0E9C036D43A5}" name="Connection237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843AE960-5B7E-47B0-B6B7-56D8F0420896}" name="Connection237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L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LF' group by app_refer,value_date _x000d_) f  on f.app_refer=a.deal_ID _x000d_WHERE del_date&lt;='31 Aug 2024' AND mat_date &gt;'31 Aug 2024' and  deal_stat &lt;&gt; 'MAT' and a.rectype='L'  and a.scheme='TLF')_x000d_order by 6 desc"/>
  </connection>
  <connection id="14" xr16:uid="{64CBB245-0447-4E12-9025-15D7FB1FC0D8}" name="Connection2374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LF' _x000d_ and LAST_NET_ASSETS&gt;1 and f.SCHCLASS='GLOBAL'_x000d_and WEEKEND_DT='31 Aug 2024' and a.ASSET_TYPE in('16','17','19','20','22','03','15'))  _x000d_where MKTVAL &gt; 0 order by 6 desc"/>
  </connection>
  <connection id="15" xr16:uid="{F49F9332-72E4-40D3-B663-87D935037AFD}" name="Connection2374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LF' _x000d_ _x000d_and WEEKEND_DT='31 Aug 2024' and (A.ASSET_TYPE in('58') _x000d_and a.schclass='GLOBAL' and a.security is not null and a.UNITS&gt;0   and LAST_NET_ASSETS&gt;1 and f.schclass='GLOBAL' ) _x000d_AND (LAST_NET_ASSETS/100000) &gt; 0 order by 6 desc)"/>
  </connection>
  <connection id="16" xr16:uid="{9268D36E-D049-4766-83CF-4E4A222E31ED}" name="Connection237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1A6184DC-4030-41BB-8DA9-AF0E5331E144}" name="Connection237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NGIF1226'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NGIF1226' group by app_refer,value_date _x000d_) f  on f.app_refer=a.deal_ID _x000d_WHERE del_date&lt;='31 Aug 2024' AND mat_date &gt;'31 Aug 2024' and  deal_stat &lt;&gt; 'MAT' and a.rectype='L'  and a.scheme='TNGIF1226')_x000d_order by 6 desc"/>
  </connection>
  <connection id="18" xr16:uid="{E887E6D2-2D12-489C-9AB7-321D1681A221}" name="Connection238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D54AB8AC-B777-4FD6-B6B8-7A126E0220E1}" name="Connection238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NGIF1229'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NGIF1229' group by app_refer,value_date _x000d_) f  on f.app_refer=a.deal_ID _x000d_WHERE del_date&lt;='31 Aug 2024' AND mat_date &gt;'31 Aug 2024' and  deal_stat &lt;&gt; 'MAT' and a.rectype='L'  and a.scheme='TNGIF1229')_x000d_order by 6 desc"/>
  </connection>
  <connection id="20" xr16:uid="{5D463BC8-25BE-43EE-A2CC-1A567825D08B}" name="Connection238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A3926053-E7BB-4939-AF5A-54CA6D7CC0CE}" name="Connection239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NSIFDEC27'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NSIFDEC27' group by app_refer,value_date _x000d_) f  on f.app_refer=a.deal_ID _x000d_WHERE del_date&lt;='31 Aug 2024' AND mat_date &gt;'31 Aug 2024' and  deal_stat &lt;&gt; 'MAT' and a.rectype='L'  and a.scheme='TNSIFDEC27')_x000d_order by 6 desc"/>
  </connection>
  <connection id="22" xr16:uid="{6BA3EA7B-21AA-4B16-B839-05E75F2109E6}" name="Connection2392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NSIFDEC27' _x000d_ _x000d_and WEEKEND_DT='31 Aug 2024' and a.ASSET_TYPE in('05','06','07','09','11','12','14','25','29','34','18','52') and LISTED_Y_N='Y'  _x000d_and a.schclass='GLOBAL' and a.security is not null and a.UNITS&gt;0  and LAST_NET_ASSETS&gt;1 and f.schclass='GLOBAL' ) _x000d_where MKTVAL &gt; 0) order by 6 desc"/>
  </connection>
  <connection id="23" xr16:uid="{06B33B47-9636-46BE-944A-861CDD10FEC4}" name="Connection23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4E1439AD-8DF4-40A2-8B8D-2D69C8CEAE37}" name="Connection24009"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OF' _x000d_ and LAST_NET_ASSETS&gt;1 and f.SCHCLASS='GLOBAL'_x000d_and WEEKEND_DT='31 Aug 2024' and a.ASSET_TYPE in('16','17','19','20','22','03','15'))  _x000d_where MKTVAL &gt; 0 order by 6 desc"/>
  </connection>
  <connection id="25" xr16:uid="{E290805D-220F-47EE-B72D-AE6027458506}" name="Connection240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494E66AD-5728-4C3B-91E0-AC83EF7477D3}" name="Connection2402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RSFC' _x000d_ _x000d_and WEEKEND_DT='31 Aug 2024' and a.ASSET_TYPE in ('01','45','51','56','57','59')  _x000d_and a.schclass='GLOBAL' and a.security is not null and a.UNITS&gt;0   and LAST_NET_ASSETS&gt;1 and f.schclass='GLOBAL' ) _x000d_where units &gt; 0 _x000d_order by 6 desc"/>
  </connection>
  <connection id="27" xr16:uid="{83DACDBD-860A-4A22-B3D1-7A47EE6CC265}" name="Connection240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RSFC'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RSFC' group by app_refer,value_date _x000d_) f  on f.app_refer=a.deal_ID _x000d_WHERE del_date&lt;='31 Aug 2024' AND mat_date &gt;'31 Aug 2024' and  deal_stat &lt;&gt; 'MAT' and a.rectype='L'  and a.scheme='TRSFC')_x000d_order by 6 desc"/>
  </connection>
  <connection id="28" xr16:uid="{B556078E-D197-43B6-AFE9-C28C04378BAF}" name="Connection240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RSFC' _x000d_ _x000d_and WEEKEND_DT='31 Aug 2024' and a.ASSET_TYPE in('05','06','07','09','11','12','14','25','29','34','18','52') and LISTED_Y_N='Y'  _x000d_and a.schclass='GLOBAL' and a.security is not null and a.UNITS&gt;0  and LAST_NET_ASSETS&gt;1 and f.schclass='GLOBAL' ) _x000d_where MKTVAL &gt; 0) order by 6 desc"/>
  </connection>
  <connection id="29" xr16:uid="{BF37887F-489A-4C1F-A11C-B87156F33A5B}" name="Connection240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BD35BEA5-6EAD-447F-8342-8BF45E786DA9}" name="Connection2412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STBF' _x000d_ _x000d_and WEEKEND_DT='31 Aug 2024' and (A.ASSET_TYPE in('35','36','24') _x000d_and a.schclass='GLOBAL' and a.security is not null and a.UNITS&gt;0   and LAST_NET_ASSETS&gt;1 and f.schclass='GLOBAL' ) _x000d_AND (LAST_NET_ASSETS/100000) &gt; 0 order by 6 desc)"/>
  </connection>
  <connection id="31" xr16:uid="{7F969A09-C8E9-42D5-BE98-42F456944777}" name="Connection241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STB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STBF' group by app_refer,value_date _x000d_) f  on f.app_refer=a.deal_ID _x000d_WHERE del_date&lt;='31 Aug 2024' AND mat_date &gt;'31 Aug 2024' and  deal_stat &lt;&gt; 'MAT' and a.rectype='L'  and a.scheme='TSTBF')_x000d_order by 6 desc"/>
  </connection>
  <connection id="32" xr16:uid="{19058955-E26A-4585-A145-BB6252B68D3B}" name="Connection2414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STBF' _x000d_ _x000d_and WEEKEND_DT='31 Aug 2024' and a.ASSET_TYPE in('05','06','07','09','11','12','14','25','29','34','18','52') and LISTED_Y_N='Y'  _x000d_and a.schclass='GLOBAL' and a.security is not null and a.UNITS&gt;0  and LAST_NET_ASSETS&gt;1 and f.schclass='GLOBAL' ) _x000d_where MKTVAL &gt; 0) order by 6 desc"/>
  </connection>
  <connection id="33" xr16:uid="{DF82D7FC-8AEA-48F6-8EC6-07A57C893265}" name="Connection2417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STBF' _x000d_ and LAST_NET_ASSETS&gt;1 and f.SCHCLASS='GLOBAL'_x000d_and WEEKEND_DT='31 Aug 2024' and a.ASSET_TYPE in('16','17','19','20','22','03','15'))  _x000d_where MKTVAL &gt; 0 order by 6 desc"/>
  </connection>
  <connection id="34" xr16:uid="{551C2F04-7145-4032-8EEB-D748E6D2A4B6}" name="Connection2417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STBF' _x000d_ _x000d_and WEEKEND_DT='31 Aug 2024' and (A.ASSET_TYPE in('58') _x000d_and a.schclass='GLOBAL' and a.security is not null and a.UNITS&gt;0   and LAST_NET_ASSETS&gt;1 and f.schclass='GLOBAL' ) _x000d_AND (LAST_NET_ASSETS/100000) &gt; 0 order by 6 desc)"/>
  </connection>
  <connection id="35" xr16:uid="{CCA3F200-4719-484A-A9CE-844793D5581A}" name="Connection241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F0264352-8CF0-4D23-8D7C-EAD80EC4A979}" name="Connection242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F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FF' group by app_refer,value_date _x000d_) f  on f.app_refer=a.deal_ID _x000d_WHERE del_date&lt;='31 Aug 2024' AND mat_date &gt;'31 Aug 2024' and  deal_stat &lt;&gt; 'MAT' and a.rectype='L'  and a.scheme='TFF')_x000d_order by 6 desc"/>
  </connection>
  <connection id="37" xr16:uid="{921C7CA6-3A30-48AE-91C1-BAB497AE4F53}" name="Connection242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F' _x000d_ _x000d_and WEEKEND_DT='31 Aug 2024' and a.ASSET_TYPE in('05','06','07','09','11','12','14','25','29','34','18','52') and LISTED_Y_N='Y'  _x000d_and a.schclass='GLOBAL' and a.security is not null and a.UNITS&gt;0  and LAST_NET_ASSETS&gt;1 and f.schclass='GLOBAL' ) _x000d_where MKTVAL &gt; 0) order by 6 desc"/>
  </connection>
  <connection id="38" xr16:uid="{0C15D4E6-62BD-4E63-8D37-919E376F5FD6}" name="Connection242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F' _x000d_ and LAST_NET_ASSETS&gt;1 and f.SCHCLASS='GLOBAL'_x000d_and WEEKEND_DT='31 Aug 2024' and a.ASSET_TYPE in('16','17','19','20','22','03','15'))  _x000d_where MKTVAL &gt; 0 order by 6 desc"/>
  </connection>
  <connection id="39" xr16:uid="{0435FE11-3553-4DB2-8E2E-5F856A40C5F2}" name="Connection242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F' _x000d_ _x000d_and WEEKEND_DT='31 Aug 2024' and (A.ASSET_TYPE in('58') _x000d_and a.schclass='GLOBAL' and a.security is not null and a.UNITS&gt;0   and LAST_NET_ASSETS&gt;1 and f.schclass='GLOBAL' ) _x000d_AND (LAST_NET_ASSETS/100000) &gt; 0 order by 6 desc)"/>
  </connection>
  <connection id="40" xr16:uid="{D778DCB5-CE08-422A-A5E8-53DB45FAE6D5}" name="Connection242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CAC14346-11CD-4CCA-9DB7-DC7269D9C2B6}" name="Connection243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UST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USTF' group by app_refer,value_date _x000d_) f  on f.app_refer=a.deal_ID _x000d_WHERE del_date&lt;='31 Aug 2024' AND mat_date &gt;'31 Aug 2024' and  deal_stat &lt;&gt; 'MAT' and a.rectype='L'  and a.scheme='TUSTF')_x000d_order by 6 desc"/>
  </connection>
  <connection id="42" xr16:uid="{16730C86-3956-43B9-9750-E1B52D785790}" name="Connection243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USTF' _x000d_ _x000d_and WEEKEND_DT='31 Aug 2024' and a.ASSET_TYPE in('05','06','07','09','11','12','14','25','29','34','18','52') and LISTED_Y_N='Y'  _x000d_and a.schclass='GLOBAL' and a.security is not null and a.UNITS&gt;0  and LAST_NET_ASSETS&gt;1 and f.schclass='GLOBAL' ) _x000d_where MKTVAL &gt; 0) order by 6 desc"/>
  </connection>
  <connection id="43" xr16:uid="{663BB5E3-5EC3-46AF-8AFC-5541D657507C}" name="Connection243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USTF' _x000d_ and LAST_NET_ASSETS&gt;1 and f.SCHCLASS='GLOBAL'_x000d_and WEEKEND_DT='31 Aug 2024' and a.ASSET_TYPE in('16','17','19','20','22','03','15'))  _x000d_where MKTVAL &gt; 0 order by 6 desc"/>
  </connection>
  <connection id="44" xr16:uid="{478497CE-B778-4062-970F-4AFAA9C3BD5A}" name="Connection2433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USTF' _x000d_ _x000d_and WEEKEND_DT='31 Aug 2024' and (A.ASSET_TYPE in('58') _x000d_and a.schclass='GLOBAL' and a.security is not null and a.UNITS&gt;0   and LAST_NET_ASSETS&gt;1 and f.schclass='GLOBAL' ) _x000d_AND (LAST_NET_ASSETS/100000) &gt; 0 order by 6 desc)"/>
  </connection>
  <connection id="45" xr16:uid="{8AC17907-FC0B-4798-A681-0B608208E23D}" name="Connection243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9AE1504A-1D75-41E9-A28D-3B5880C7B468}" name="Connection2436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RSTF' _x000d_ _x000d_and WEEKEND_DT='31 Aug 2024' and a.ASSET_TYPE in('05','06','07','09','11','12','14','25','29','34','18','52') and LISTED_Y_N='Y'  _x000d_and a.schclass='GLOBAL' and a.security is not null and a.UNITS&gt;0  and LAST_NET_ASSETS&gt;1 and f.schclass='GLOBAL' ) _x000d_where MKTVAL &gt; 0) order by 6 desc"/>
  </connection>
  <connection id="47" xr16:uid="{CE637859-4E6D-4948-AE32-929285C8CB59}" name="Connection243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RSTF' _x000d_ and LAST_NET_ASSETS&gt;1 and f.SCHCLASS='GLOBAL'_x000d_and WEEKEND_DT='31 Aug 2024' and a.ASSET_TYPE in('16','17','19','20','22','03','15'))  _x000d_where MKTVAL &gt; 0 order by 6 desc"/>
  </connection>
  <connection id="48" xr16:uid="{7FE54C69-A036-48E3-AFA3-4AE200742E8C}" name="Connection2436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FRSTF' _x000d_ _x000d_and WEEKEND_DT='31 Aug 2024' and (A.ASSET_TYPE in('58') _x000d_and a.schclass='GLOBAL' and a.security is not null and a.UNITS&gt;0   and LAST_NET_ASSETS&gt;1 and f.schclass='GLOBAL' ) _x000d_AND (LAST_NET_ASSETS/100000) &gt; 0 order by 6 desc)"/>
  </connection>
  <connection id="49" xr16:uid="{B1A1AEB6-D3C6-43E1-A4BE-FC72C3284604}" name="Connection24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1F27C60B-2064-4A0E-9D64-D8D24023F4CA}" name="Connection24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AF' _x000d_ _x000d_and WEEKEND_DT='31 Aug 2024' and a.ASSET_TYPE in ('01','45','51','56','57','59')  _x000d_and a.schclass='GLOBAL' and a.security is not null and a.UNITS&gt;0   and LAST_NET_ASSETS&gt;1 and f.schclass='GLOBAL' ) _x000d_where units &gt; 0 _x000d_order by 6 desc"/>
  </connection>
  <connection id="51" xr16:uid="{A91C9323-1390-46D2-A614-BB662B50E5F4}" name="Connection24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4' and units&lt;&gt;0 and a.security is not null AND A.scheme='TAF'_x000d_ order by 6 desc"/>
  </connection>
  <connection id="52" xr16:uid="{6E7AB431-011A-4E95-825A-DDDFA57DDDD3}" name="Connection24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AF' _x000d_ _x000d_and WEEKEND_DT='31 Aug 2024' and (A.ASSET_TYPE in('35','36','24') _x000d_and a.schclass='GLOBAL' and a.security is not null and a.UNITS&gt;0   and LAST_NET_ASSETS&gt;1 and f.schclass='GLOBAL' ) _x000d_AND (LAST_NET_ASSETS/100000) &gt; 0 order by 6 desc)"/>
  </connection>
  <connection id="53" xr16:uid="{BD5238C8-D47F-4E4C-BA17-2404426A7711}" name="Connection244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AF' _x000d_ _x000d_and WEEKEND_DT='31 Aug 2024' and a.ASSET_TYPE in('05','06','07','09','11','12','14','25','29','34','18','52') and LISTED_Y_N='Y'  _x000d_and a.schclass='GLOBAL' and a.security is not null and a.UNITS&gt;0  and LAST_NET_ASSETS&gt;1 and f.schclass='GLOBAL' ) _x000d_where MKTVAL &gt; 0) order by 6 desc"/>
  </connection>
  <connection id="54" xr16:uid="{B8CD6E05-AFC3-4FC8-888C-AA70B57DD2E4}" name="Connection2441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AF' _x000d_ and LAST_NET_ASSETS&gt;1 and f.SCHCLASS='GLOBAL'_x000d_and WEEKEND_DT='31 Aug 2024' and a.ASSET_TYPE in('16','17','19','20','22','03','15'))  _x000d_where MKTVAL &gt; 0 order by 6 desc"/>
  </connection>
  <connection id="55" xr16:uid="{13B40C99-5220-4014-9F64-4C8CBF559D3A}" name="Connection24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D7B82370-2FC5-44C8-9D4A-6F7BD7F77D52}" name="Connection24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BAF' _x000d_ _x000d_and WEEKEND_DT='31 Aug 2024' and a.ASSET_TYPE in ('01','45','51','56','57','59')  _x000d_and a.schclass='GLOBAL' and a.security is not null and a.UNITS&gt;0   and LAST_NET_ASSETS&gt;1 and f.schclass='GLOBAL' ) _x000d_where units &gt; 0 _x000d_order by 6 desc"/>
  </connection>
  <connection id="57" xr16:uid="{5477DA20-66F4-46CC-BD43-87AB712A50FC}" name="Connection2441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4' and units&lt;&gt;0 and a.security is not null AND A.scheme='TBAF'_x000d_ order by 6 desc"/>
  </connection>
  <connection id="58" xr16:uid="{8012DC33-209C-4FCA-AEB4-43CB9291E4C0}" name="Connection2441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BAF' _x000d_ _x000d_and WEEKEND_DT='31 Aug 2024' and a.ASSET_TYPE  in('02','04','38','46','47','53') _x000d_and a.schclass='GLOBAL' and a.security is not null and a.UNITS&gt;0   and LAST_NET_ASSETS&gt;1 and f.schclass='GLOBAL' ) _x000d_where units &gt; 0 _x000d_order by 6 desc"/>
  </connection>
  <connection id="59" xr16:uid="{5C700D3E-1C9F-47D2-B18D-E5CA5EA47E0E}" name="Connection2441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BAF' _x000d_ _x000d_and WEEKEND_DT='31 Aug 2024' and (A.ASSET_TYPE in('35','36','24') _x000d_and a.schclass='GLOBAL' and a.security is not null and a.UNITS&gt;0   and LAST_NET_ASSETS&gt;1 and f.schclass='GLOBAL' ) _x000d_AND (LAST_NET_ASSETS/100000) &gt; 0 order by 6 desc)"/>
  </connection>
  <connection id="60" xr16:uid="{580B59E9-CFCA-498A-9EA4-C890B7789115}" name="Connection2441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BA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BAF' group by app_refer,value_date _x000d_) f  on f.app_refer=a.deal_ID _x000d_WHERE del_date&lt;='31 Aug 2024' AND mat_date &gt;'31 Aug 2024' and  deal_stat &lt;&gt; 'MAT' and a.rectype='L'  and a.scheme='TBAF')_x000d_order by 6 desc"/>
  </connection>
  <connection id="61" xr16:uid="{5CB288EC-6067-401B-8A5F-479743929E0A}" name="Connection2442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BAF' _x000d_ _x000d_and WEEKEND_DT='31 Aug 2024' and a.ASSET_TYPE in('05','06','07','09','11','12','14','25','29','34','18','52') and LISTED_Y_N='Y'  _x000d_and a.schclass='GLOBAL' and a.security is not null and a.UNITS&gt;0  and LAST_NET_ASSETS&gt;1 and f.schclass='GLOBAL' ) _x000d_where MKTVAL &gt; 0) order by 6 desc"/>
  </connection>
  <connection id="62" xr16:uid="{E58A453F-F877-4DC5-8E47-DA197BFAA7D9}" name="Connection2442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BAF' _x000d_ and LAST_NET_ASSETS&gt;1 and f.SCHCLASS='GLOBAL'_x000d_and WEEKEND_DT='31 Aug 2024' and a.ASSET_TYPE in('16','17','19','20','22','03','15'))  _x000d_where MKTVAL &gt; 0 order by 6 desc"/>
  </connection>
  <connection id="63" xr16:uid="{32D478D2-6B86-458B-9DE7-80F45DD9B5E7}" name="Connection24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24601E6B-284F-4BA4-85B0-BED93944EF59}" name="Connection24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BFSF' _x000d_ _x000d_and WEEKEND_DT='31 Aug 2024' and a.ASSET_TYPE in ('01','45','51','56','57','59')  _x000d_and a.schclass='GLOBAL' and a.security is not null and a.UNITS&gt;0   and LAST_NET_ASSETS&gt;1 and f.schclass='GLOBAL' ) _x000d_where units &gt; 0 _x000d_order by 6 desc"/>
  </connection>
  <connection id="65" xr16:uid="{14E69AD5-B443-4B55-A5E8-3720D679B147}" name="Connection24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6" xr16:uid="{86250175-24B2-421B-8E0D-490A624E367C}" name="Connection24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FSA' _x000d_ _x000d_and WEEKEND_DT='31 Aug 2024' and a.ASSET_TYPE in ('01','45','51','56','57','59')  _x000d_and a.schclass='GLOBAL' and a.security is not null and a.UNITS&gt;0   and LAST_NET_ASSETS&gt;1 and f.schclass='GLOBAL' ) _x000d_where units &gt; 0 _x000d_order by 6 desc"/>
  </connection>
  <connection id="67" xr16:uid="{DAC750D5-33D8-4A3B-A8B2-32A0CCB912AE}" name="Connection24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4B3E00A4-732A-4EF8-BE6E-C1D88BF4DEAF}" name="Connection24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BCF' _x000d_ _x000d_and WEEKEND_DT='31 Aug 2024' and a.ASSET_TYPE in ('01','45','51','56','57','59')  _x000d_and a.schclass='GLOBAL' and a.security is not null and a.UNITS&gt;0   and LAST_NET_ASSETS&gt;1 and f.schclass='GLOBAL' ) _x000d_where units &gt; 0 _x000d_order by 6 desc"/>
  </connection>
  <connection id="69" xr16:uid="{88144F0B-44CA-4013-9252-CA75CE35BA13}" name="Connection2445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BCF' _x000d_ _x000d_and WEEKEND_DT='31 Aug 2024' and (A.ASSET_TYPE in('35','36','24') _x000d_and a.schclass='GLOBAL' and a.security is not null and a.UNITS&gt;0   and LAST_NET_ASSETS&gt;1 and f.schclass='GLOBAL' ) _x000d_AND (LAST_NET_ASSETS/100000) &gt; 0 order by 6 desc)"/>
  </connection>
  <connection id="70" xr16:uid="{F7F0AB55-2F7F-4B55-9659-78A657420E8A}" name="Connection24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1" xr16:uid="{ADA27CAC-83D5-42A0-A52B-6F29EF644B43}" name="Connection24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DIF' _x000d_ _x000d_and WEEKEND_DT='31 Aug 2024' and a.ASSET_TYPE in ('01','45','51','56','57','59')  _x000d_and a.schclass='GLOBAL' and a.security is not null and a.UNITS&gt;0   and LAST_NET_ASSETS&gt;1 and f.schclass='GLOBAL' ) _x000d_where units &gt; 0 _x000d_order by 6 desc"/>
  </connection>
  <connection id="72" xr16:uid="{598CD424-A058-4FCF-9DB5-91E8228ED8F2}" name="Connection24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7BB5FCE9-B800-4BEE-A461-0AA113C3D6F0}" name="Connection24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DIVYF' _x000d_ _x000d_and WEEKEND_DT='31 Aug 2024' and a.ASSET_TYPE in ('01','45','51','56','57','59')  _x000d_and a.schclass='GLOBAL' and a.security is not null and a.UNITS&gt;0   and LAST_NET_ASSETS&gt;1 and f.schclass='GLOBAL' ) _x000d_where units &gt; 0 _x000d_order by 6 desc"/>
  </connection>
  <connection id="74" xr16:uid="{1DDF3D2E-B5C6-4EBF-8BAE-3F68A5C67B4E}" name="Connection2448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DIVYF' _x000d_ _x000d_and WEEKEND_DT='31 Aug 2024' and (A.ASSET_TYPE in('35','36','24') _x000d_and a.schclass='GLOBAL' and a.security is not null and a.UNITS&gt;0   and LAST_NET_ASSETS&gt;1 and f.schclass='GLOBAL' ) _x000d_AND (LAST_NET_ASSETS/100000) &gt; 0 order by 6 desc)"/>
  </connection>
  <connection id="75" xr16:uid="{5D1AA014-7B56-415B-A9D3-FAF2FCCAFBED}" name="Connection24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1017D668-CF31-4E8F-B37F-4D6373BD7B68}" name="Connection24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TSF96' _x000d_ _x000d_and WEEKEND_DT='31 Aug 2024' and a.ASSET_TYPE in ('01','45','51','56','57','59')  _x000d_and a.schclass='GLOBAL' and a.security is not null and a.UNITS&gt;0   and LAST_NET_ASSETS&gt;1 and f.schclass='GLOBAL' ) _x000d_where units &gt; 0 _x000d_order by 6 desc"/>
  </connection>
  <connection id="77" xr16:uid="{0FC66CA4-AEB4-4718-B265-B0E737FD8B5B}" name="Connection24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99644BA5-D1CF-4442-AB79-8730CB43015F}" name="Connection24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EQPEF' _x000d_ _x000d_and WEEKEND_DT='31 Aug 2024' and a.ASSET_TYPE in ('01','45','51','56','57','59')  _x000d_and a.schclass='GLOBAL' and a.security is not null and a.UNITS&gt;0   and LAST_NET_ASSETS&gt;1 and f.schclass='GLOBAL' ) _x000d_where units &gt; 0 _x000d_order by 6 desc"/>
  </connection>
  <connection id="79" xr16:uid="{EBE96452-7AE0-4443-A60E-856FA1DEE1E2}" name="Connection24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4EBFF7D6-65FA-4FBC-ACFA-F313FD0BD35D}" name="Connection24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MIF' _x000d_ _x000d_and WEEKEND_DT='31 Aug 2024' and a.ASSET_TYPE in ('01','45','51','56','57','59')  _x000d_and a.schclass='GLOBAL' and a.security is not null and a.UNITS&gt;0   and LAST_NET_ASSETS&gt;1 and f.schclass='GLOBAL' ) _x000d_where units &gt; 0 _x000d_order by 6 desc"/>
  </connection>
  <connection id="81" xr16:uid="{003D1484-481E-4CB6-B49B-016922C16B04}" name="Connection2452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4' and units&lt;&gt;0 and a.security is not null AND A.scheme='TMIF'_x000d_ order by 6 desc"/>
  </connection>
  <connection id="82" xr16:uid="{86085B7F-4F4E-448D-AAB8-3ABC0B1A7E55}" name="Connection2452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MIF' _x000d_ _x000d_and WEEKEND_DT='31 Aug 2024' and (A.ASSET_TYPE in('35','36','24') _x000d_and a.schclass='GLOBAL' and a.security is not null and a.UNITS&gt;0   and LAST_NET_ASSETS&gt;1 and f.schclass='GLOBAL' ) _x000d_AND (LAST_NET_ASSETS/100000) &gt; 0 order by 6 desc)"/>
  </connection>
  <connection id="83" xr16:uid="{1B0ECC8B-A8E9-431F-AC7C-2FA591BE44F1}" name="Connection245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MI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MIF' group by app_refer,value_date _x000d_) f  on f.app_refer=a.deal_ID _x000d_WHERE del_date&lt;='31 Aug 2024' AND mat_date &gt;'31 Aug 2024' and  deal_stat &lt;&gt; 'MAT' and a.rectype='L'  and a.scheme='TMIF')_x000d_order by 6 desc"/>
  </connection>
  <connection id="84" xr16:uid="{6BC2341E-C321-4024-9B24-D0F67C0ABD99}" name="Connection24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E8EAA040-F09B-4E84-8DF9-685ABA414F83}" name="Connection24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CS' _x000d_ _x000d_and WEEKEND_DT='31 Aug 2024' and a.ASSET_TYPE in ('01','45','51','56','57','59')  _x000d_and a.schclass='GLOBAL' and a.security is not null and a.UNITS&gt;0   and LAST_NET_ASSETS&gt;1 and f.schclass='GLOBAL' ) _x000d_where units &gt; 0 _x000d_order by 6 desc"/>
  </connection>
  <connection id="86" xr16:uid="{9BE72F46-FADB-4C58-9C1C-0E7E1044E004}" name="Connection24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403F4A03-25BA-44BB-9082-9AB041A55CCE}" name="Connection24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MCAPF' _x000d_ _x000d_and WEEKEND_DT='31 Aug 2024' and a.ASSET_TYPE in ('01','45','51','56','57','59')  _x000d_and a.schclass='GLOBAL' and a.security is not null and a.UNITS&gt;0   and LAST_NET_ASSETS&gt;1 and f.schclass='GLOBAL' ) _x000d_where units &gt; 0 _x000d_order by 6 desc"/>
  </connection>
  <connection id="88" xr16:uid="{E0009D56-3B7E-4EA8-A278-2429F207E37B}" name="Connection2455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MCAPF' _x000d_ _x000d_and WEEKEND_DT='31 Aug 2024' and a.ASSET_TYPE  in('02','04','38','46','47','53') _x000d_and a.schclass='GLOBAL' and a.security is not null and a.UNITS&gt;0   and LAST_NET_ASSETS&gt;1 and f.schclass='GLOBAL' ) _x000d_where units &gt; 0 _x000d_order by 6 desc"/>
  </connection>
  <connection id="89" xr16:uid="{1EF513DC-91DB-409C-B9B7-940E36AEFB33}" name="Connection24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0" xr16:uid="{D9A23777-4D9B-424D-9402-BADA96497E55}" name="Connection24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FEF' _x000d_ _x000d_and WEEKEND_DT='31 Aug 2024' and a.ASSET_TYPE in ('01','45','51','56','57','59')  _x000d_and a.schclass='GLOBAL' and a.security is not null and a.UNITS&gt;0   and LAST_NET_ASSETS&gt;1 and f.schclass='GLOBAL' ) _x000d_where units &gt; 0 _x000d_order by 6 desc"/>
  </connection>
  <connection id="91" xr16:uid="{BC61B192-A330-402D-B32C-D1D39DCDF63F}" name="Connection24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23B23CA0-E6D6-49C7-B1AF-0081258F3865}" name="Connection24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HOF' _x000d_ _x000d_and WEEKEND_DT='31 Aug 2024' and a.ASSET_TYPE in ('01','45','51','56','57','59')  _x000d_and a.schclass='GLOBAL' and a.security is not null and a.UNITS&gt;0   and LAST_NET_ASSETS&gt;1 and f.schclass='GLOBAL' ) _x000d_where units &gt; 0 _x000d_order by 6 desc"/>
  </connection>
  <connection id="93" xr16:uid="{8071756B-3CE0-4B33-A00B-481289E5C5EB}" name="Connection24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71F69E58-B904-4524-AA64-844DCF801DB8}" name="Connection24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EGF' _x000d_ _x000d_and WEEKEND_DT='31 Aug 2024' and a.ASSET_TYPE in ('01','45','51','56','57','59')  _x000d_and a.schclass='GLOBAL' and a.security is not null and a.UNITS&gt;0   and LAST_NET_ASSETS&gt;1 and f.schclass='GLOBAL' ) _x000d_where units &gt; 0 _x000d_order by 6 desc"/>
  </connection>
  <connection id="95" xr16:uid="{A2A7A0B3-EACE-407A-8C93-CD59C8251F1C}" name="Connection2460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EG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EGF' group by app_refer,value_date _x000d_) f  on f.app_refer=a.deal_ID _x000d_WHERE del_date&lt;='31 Aug 2024' AND mat_date &gt;'31 Aug 2024' and  deal_stat &lt;&gt; 'MAT' and a.rectype='L'  and a.scheme='TEGF')_x000d_order by 6 desc"/>
  </connection>
  <connection id="96" xr16:uid="{1BBAA776-0E13-43E0-BB55-17BE024C2D81}" name="Connection2460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EGF' _x000d_ _x000d_and WEEKEND_DT='31 Aug 2024' and a.ASSET_TYPE in('05','06','07','09','11','12','14','25','29','34','18','52') and LISTED_Y_N='Y'  _x000d_and a.schclass='GLOBAL' and a.security is not null and a.UNITS&gt;0  and LAST_NET_ASSETS&gt;1 and f.schclass='GLOBAL' ) _x000d_where MKTVAL &gt; 0) order by 6 desc"/>
  </connection>
  <connection id="97" xr16:uid="{8DB3A9F6-5483-4AC2-B79C-61FFD4613443}" name="Connection24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1CE90FB5-8C17-408E-B6AF-822EE70EF4C3}" name="Connection24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CF' _x000d_ _x000d_and WEEKEND_DT='31 Aug 2024' and a.ASSET_TYPE in ('01','45','51','56','57','59')  _x000d_and a.schclass='GLOBAL' and a.security is not null and a.UNITS&gt;0   and LAST_NET_ASSETS&gt;1 and f.schclass='GLOBAL' ) _x000d_where units &gt; 0 _x000d_order by 6 desc"/>
  </connection>
  <connection id="99" xr16:uid="{338674C9-B517-4492-8577-9CA65B38E581}" name="Connection24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9CD352CF-91E0-49B4-970E-58C1A19C6D77}" name="Connection24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PHF' _x000d_ _x000d_and WEEKEND_DT='31 Aug 2024' and a.ASSET_TYPE in ('01','45','51','56','57','59')  _x000d_and a.schclass='GLOBAL' and a.security is not null and a.UNITS&gt;0   and LAST_NET_ASSETS&gt;1 and f.schclass='GLOBAL' ) _x000d_where units &gt; 0 _x000d_order by 6 desc"/>
  </connection>
  <connection id="101" xr16:uid="{FA37C5D1-E5A1-4C91-8982-BCC7C764EF1D}" name="Connection24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30707B16-F3AB-462D-B7C3-DD48CB84B107}" name="Connection24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SF' _x000d_ _x000d_and WEEKEND_DT='31 Aug 2024' and a.ASSET_TYPE in ('01','45','51','56','57','59')  _x000d_and a.schclass='GLOBAL' and a.security is not null and a.UNITS&gt;0   and LAST_NET_ASSETS&gt;1 and f.schclass='GLOBAL' ) _x000d_where units &gt; 0 _x000d_order by 6 desc"/>
  </connection>
  <connection id="103" xr16:uid="{D7326127-D97E-43F9-B38F-393054079686}" name="Connection2464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SF' _x000d_ _x000d_and WEEKEND_DT='31 Aug 2024' and a.ASSET_TYPE  in('02','04','38','46','47','53') _x000d_and a.schclass='GLOBAL' and a.security is not null and a.UNITS&gt;0   and LAST_NET_ASSETS&gt;1 and f.schclass='GLOBAL' ) _x000d_where units &gt; 0 _x000d_order by 6 desc"/>
  </connection>
  <connection id="104" xr16:uid="{79A27095-0448-4180-AEA9-532EF7FA2151}" name="Connection24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2EA6FCC7-CA57-493C-A938-6D21526E4465}" name="Connection24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EOF' _x000d_ _x000d_and WEEKEND_DT='31 Aug 2024' and a.ASSET_TYPE in ('01','45','51','56','57','59')  _x000d_and a.schclass='GLOBAL' and a.security is not null and a.UNITS&gt;0   and LAST_NET_ASSETS&gt;1 and f.schclass='GLOBAL' ) _x000d_where units &gt; 0 _x000d_order by 6 desc"/>
  </connection>
  <connection id="106" xr16:uid="{33A6444E-FA5D-4FF6-9042-E34371B9B21D}" name="Connection24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EB3212C3-AEE1-442B-A609-B82EE8FE40CA}" name="Connection246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TOFE' _x000d_ _x000d_and WEEKEND_DT='31 Aug 2024' and a.ASSET_TYPE in ('01','45','51','56','57','59')  _x000d_and a.schclass='GLOBAL' and a.security is not null and a.UNITS&gt;0   and LAST_NET_ASSETS&gt;1 and f.schclass='GLOBAL' ) _x000d_where units &gt; 0 _x000d_order by 6 desc"/>
  </connection>
  <connection id="108" xr16:uid="{42F59146-6EA2-4C38-B0A7-108DB79D6385}" name="Connection24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 xr16:uid="{3C82BF17-1096-44D8-B8E6-1A5A6E6C6376}" name="Connection24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NR' _x000d_ _x000d_and WEEKEND_DT='31 Aug 2024' and a.ASSET_TYPE in ('01','45','51','56','57','59')  _x000d_and a.schclass='GLOBAL' and a.security is not null and a.UNITS&gt;0   and LAST_NET_ASSETS&gt;1 and f.schclass='GLOBAL' ) _x000d_where units &gt; 0 _x000d_order by 6 desc"/>
  </connection>
  <connection id="110" xr16:uid="{2B79839F-AED8-411E-91CC-D685F6239AF2}" name="Connection24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C90F7F2B-E154-4A26-AD41-6E51AF301309}" name="Connection24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MAOF' _x000d_ _x000d_and WEEKEND_DT='31 Aug 2024' and a.ASSET_TYPE in ('01','45','51','56','57','59')  _x000d_and a.schclass='GLOBAL' and a.security is not null and a.UNITS&gt;0   and LAST_NET_ASSETS&gt;1 and f.schclass='GLOBAL' ) _x000d_where units &gt; 0 _x000d_order by 6 desc"/>
  </connection>
  <connection id="112" xr16:uid="{182B8E7F-5B7F-42BB-A34B-DA47B5FAFC1B}" name="Connection2469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4' and units&lt;&gt;0 and a.security is not null AND A.scheme='TMAOF'_x000d_ order by 6 desc"/>
  </connection>
  <connection id="113" xr16:uid="{41124C21-BF2F-4728-8D72-1A5532472162}" name="Connection24695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4' and units&lt;&gt;0 and a.security is not null AND A.scheme='TMAOF'_x000d_ order by 6 desc"/>
  </connection>
  <connection id="114" xr16:uid="{30647E34-929B-4D8D-A753-2DAA4671960D}" name="Connection2469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MAOF' _x000d_ _x000d_and WEEKEND_DT='31 Aug 2024' and (A.ASSET_TYPE in('35','36','24') _x000d_and a.schclass='GLOBAL' and a.security is not null and a.UNITS&gt;0   and LAST_NET_ASSETS&gt;1 and f.schclass='GLOBAL' ) _x000d_AND (LAST_NET_ASSETS/100000) &gt; 0 order by 6 desc)"/>
  </connection>
  <connection id="115" xr16:uid="{C7DF1304-1D83-4CE5-8E7C-639D76CDAB24}" name="Connection2469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MAOF'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MAOF' group by app_refer,value_date _x000d_) f  on f.app_refer=a.deal_ID _x000d_WHERE del_date&lt;='31 Aug 2024' AND mat_date &gt;'31 Aug 2024' and  deal_stat &lt;&gt; 'MAT' and a.rectype='L'  and a.scheme='TMAOF')_x000d_order by 6 desc"/>
  </connection>
  <connection id="116" xr16:uid="{51BCFA2C-219B-4320-BB18-19AD0C2F2051}" name="Connection2470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MAOF' _x000d_ _x000d_and WEEKEND_DT='31 Aug 2024' and a.ASSET_TYPE in('05','06','07','09','11','12','14','25','29','34','18','52') and LISTED_Y_N='Y'  _x000d_and a.schclass='GLOBAL' and a.security is not null and a.UNITS&gt;0  and LAST_NET_ASSETS&gt;1 and f.schclass='GLOBAL' ) _x000d_where MKTVAL &gt; 0) order by 6 desc"/>
  </connection>
  <connection id="117" xr16:uid="{95D39AF8-BD09-4EC9-9656-C2194349E6E1}" name="Connection24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E817EB4C-88BE-4310-A2E2-7AC7C5E3B4BA}" name="Connection24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MULTICF' _x000d_ _x000d_and WEEKEND_DT='31 Aug 2024' and a.ASSET_TYPE in ('01','45','51','56','57','59')  _x000d_and a.schclass='GLOBAL' and a.security is not null and a.UNITS&gt;0   and LAST_NET_ASSETS&gt;1 and f.schclass='GLOBAL' ) _x000d_where units &gt; 0 _x000d_order by 6 desc"/>
  </connection>
  <connection id="119" xr16:uid="{18B41625-6103-48E2-9384-E5B5B0DBE9CC}" name="Connection2470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4' and units&lt;&gt;0 and a.security is not null AND A.scheme='TMULTICF'_x000d_ order by 6 desc"/>
  </connection>
  <connection id="120" xr16:uid="{D089D67D-4ABB-451D-8684-119ED0013907}" name="Connection24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7952C806-FE29-448E-BF91-3EEEF74AB676}" name="Connection24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ETF' _x000d_ _x000d_and WEEKEND_DT='31 Aug 2024' and a.ASSET_TYPE in ('01','45','51','56','57','59')  _x000d_and a.schclass='GLOBAL' and a.security is not null and a.UNITS&gt;0   and LAST_NET_ASSETS&gt;1 and f.schclass='GLOBAL' ) _x000d_where units &gt; 0 _x000d_order by 6 desc"/>
  </connection>
  <connection id="122" xr16:uid="{17C103FA-AB26-4D47-A698-7D3B18CA14A3}" name="Connection24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F034A18E-5AB8-4B70-8577-65EFE896F452}" name="Connection24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IFNA' _x000d_ _x000d_and WEEKEND_DT='31 Aug 2024' and a.ASSET_TYPE in ('01','45','51','56','57','59')  _x000d_and a.schclass='GLOBAL' and a.security is not null and a.UNITS&gt;0   and LAST_NET_ASSETS&gt;1 and f.schclass='GLOBAL' ) _x000d_where units &gt; 0 _x000d_order by 6 desc"/>
  </connection>
  <connection id="124" xr16:uid="{129B70C3-B249-42A8-8315-85997327A9C7}" name="Connection24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98221CCE-5944-459C-A855-8CE40A1AE3ED}" name="Connection24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AIF' _x000d_ _x000d_and WEEKEND_DT='31 Aug 2024' and a.ASSET_TYPE in ('01','45','51','56','57','59')  _x000d_and a.schclass='GLOBAL' and a.security is not null and a.UNITS&gt;0   and LAST_NET_ASSETS&gt;1 and f.schclass='GLOBAL' ) _x000d_where units &gt; 0 _x000d_order by 6 desc"/>
  </connection>
  <connection id="126" xr16:uid="{178A4F64-4126-45D2-AA2E-9756849FBA85}" name="Connection24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47E7AF76-55B7-4376-B443-CD559945206E}" name="Connection24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FSIF' _x000d_ _x000d_and WEEKEND_DT='31 Aug 2024' and a.ASSET_TYPE in ('01','45','51','56','57','59')  _x000d_and a.schclass='GLOBAL' and a.security is not null and a.UNITS&gt;0   and LAST_NET_ASSETS&gt;1 and f.schclass='GLOBAL' ) _x000d_where units &gt; 0 _x000d_order by 6 desc"/>
  </connection>
  <connection id="128" xr16:uid="{938201DD-680F-44DE-9FA1-9E623AB03677}" name="Connection24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C0F34BC3-D3B2-4E7F-ADD5-2C1B051EAD26}" name="Connection2478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NIDFOF' _x000d_ _x000d_and WEEKEND_DT='31 Aug 2024' and (A.ASSET_TYPE in('35','36','24') _x000d_and a.schclass='GLOBAL' and a.security is not null and a.UNITS&gt;0   and LAST_NET_ASSETS&gt;1 and f.schclass='GLOBAL' ) _x000d_AND (LAST_NET_ASSETS/100000) &gt; 0 order by 6 desc)"/>
  </connection>
  <connection id="130" xr16:uid="{BBEF2334-60DE-4EF7-86D8-164E092C3C7D}" name="Connection24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 xr16:uid="{010B26D4-E6B2-4DE7-BA42-177AE550D764}" name="Connection24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IDETF' _x000d_ _x000d_and WEEKEND_DT='31 Aug 2024' and a.ASSET_TYPE in ('01','45','51','56','57','59')  _x000d_and a.schclass='GLOBAL' and a.security is not null and a.UNITS&gt;0   and LAST_NET_ASSETS&gt;1 and f.schclass='GLOBAL' ) _x000d_where units &gt; 0 _x000d_order by 6 desc"/>
  </connection>
  <connection id="132" xr16:uid="{0D7966C9-29E2-4CB7-86B0-A44340539FC0}" name="Connection24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8BBEC5CE-ED40-4A8B-B34D-20394CD27F0A}" name="Connection24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ITIF' _x000d_ _x000d_and WEEKEND_DT='31 Aug 2024' and a.ASSET_TYPE in ('01','45','51','56','57','59')  _x000d_and a.schclass='GLOBAL' and a.security is not null and a.UNITS&gt;0   and LAST_NET_ASSETS&gt;1 and f.schclass='GLOBAL' ) _x000d_where units &gt; 0 _x000d_order by 6 desc"/>
  </connection>
  <connection id="134" xr16:uid="{D2C1078A-CDBA-4021-B37F-9109E769C0EF}" name="Connection24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F8AFC9B2-0444-49FE-B9DF-BA37DCF5132D}" name="Connection24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MMIF' _x000d_ _x000d_and WEEKEND_DT='31 Aug 2024' and a.ASSET_TYPE in ('01','45','51','56','57','59')  _x000d_and a.schclass='GLOBAL' and a.security is not null and a.UNITS&gt;0   and LAST_NET_ASSETS&gt;1 and f.schclass='GLOBAL' ) _x000d_where units &gt; 0 _x000d_order by 6 desc"/>
  </connection>
  <connection id="136" xr16:uid="{F13BDA05-1EB9-4CB5-8DCC-5F176A2EF371}" name="Connection24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BAE373B4-1051-460D-ABBF-CA632A7FE580}" name="Connection24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MSHIF' _x000d_ _x000d_and WEEKEND_DT='31 Aug 2024' and a.ASSET_TYPE in ('01','45','51','56','57','59')  _x000d_and a.schclass='GLOBAL' and a.security is not null and a.UNITS&gt;0   and LAST_NET_ASSETS&gt;1 and f.schclass='GLOBAL' ) _x000d_where units &gt; 0 _x000d_order by 6 desc"/>
  </connection>
  <connection id="138" xr16:uid="{7A9ED42E-7CFB-4BC7-93DF-32F7850A742A}" name="Connection24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2DA8BD43-BC71-457E-B2D2-98B872B1AC3D}" name="Connection24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PBETF' _x000d_ _x000d_and WEEKEND_DT='31 Aug 2024' and a.ASSET_TYPE in ('01','45','51','56','57','59')  _x000d_and a.schclass='GLOBAL' and a.security is not null and a.UNITS&gt;0   and LAST_NET_ASSETS&gt;1 and f.schclass='GLOBAL' ) _x000d_where units &gt; 0 _x000d_order by 6 desc"/>
  </connection>
  <connection id="140" xr16:uid="{C4D07B35-FF74-45DF-BEB2-8E3A26870252}" name="Connection24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B8583CEC-F2F3-4FB8-AACB-63A6BD9280D1}" name="Connection24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RIF' _x000d_ _x000d_and WEEKEND_DT='31 Aug 2024' and a.ASSET_TYPE in ('01','45','51','56','57','59')  _x000d_and a.schclass='GLOBAL' and a.security is not null and a.UNITS&gt;0   and LAST_NET_ASSETS&gt;1 and f.schclass='GLOBAL' ) _x000d_where units &gt; 0 _x000d_order by 6 desc"/>
  </connection>
  <connection id="142" xr16:uid="{856B0E9A-5A47-4291-8963-74128FF93120}" name="Connection24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64AEBF72-7C3A-4ADB-89C0-E1173FEEC880}" name="Connection24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MIMIF' _x000d_ _x000d_and WEEKEND_DT='31 Aug 2024' and a.ASSET_TYPE in ('01','45','51','56','57','59')  _x000d_and a.schclass='GLOBAL' and a.security is not null and a.UNITS&gt;0   and LAST_NET_ASSETS&gt;1 and f.schclass='GLOBAL' ) _x000d_where units &gt; 0 _x000d_order by 6 desc"/>
  </connection>
  <connection id="144" xr16:uid="{8DC4049A-6A3B-4A35-A332-3E404F6C8951}" name="Connection24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BF6966AE-B246-4081-AC6D-D6CCBD297E9D}" name="Connection24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NMIIF' _x000d_ _x000d_and WEEKEND_DT='31 Aug 2024' and a.ASSET_TYPE in ('01','45','51','56','57','59')  _x000d_and a.schclass='GLOBAL' and a.security is not null and a.UNITS&gt;0   and LAST_NET_ASSETS&gt;1 and f.schclass='GLOBAL' ) _x000d_where units &gt; 0 _x000d_order by 6 desc"/>
  </connection>
  <connection id="146" xr16:uid="{6EC904D7-07D0-4BFF-AFE4-AD0B965F9A66}" name="Connection24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76358A2D-0FDC-47B3-9548-C5A7F7E33D28}" name="Connection24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QNTF' _x000d_ _x000d_and WEEKEND_DT='31 Aug 2024' and a.ASSET_TYPE in ('01','45','51','56','57','59')  _x000d_and a.schclass='GLOBAL' and a.security is not null and a.UNITS&gt;0   and LAST_NET_ASSETS&gt;1 and f.schclass='GLOBAL' ) _x000d_where units &gt; 0 _x000d_order by 6 desc"/>
  </connection>
  <connection id="148" xr16:uid="{F4A8D0D2-1792-4ACB-A520-BD789C445C5E}" name="Connection24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96858649-FA9F-4D9C-836D-83AA6C63D43A}" name="Connection249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REF' _x000d_ _x000d_and WEEKEND_DT='31 Aug 2024' and a.ASSET_TYPE in ('01','45','51','56','57','59')  _x000d_and a.schclass='GLOBAL' and a.security is not null and a.UNITS&gt;0   and LAST_NET_ASSETS&gt;1 and f.schclass='GLOBAL' ) _x000d_where units &gt; 0 _x000d_order by 6 desc"/>
  </connection>
  <connection id="150" xr16:uid="{9AAFFFD3-6505-40D6-B744-7678607E1B65}" name="Connection249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954C6BE7-80C9-4CCF-A295-9BCDD452CD4E}" name="Connection249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RSFM' _x000d_ _x000d_and WEEKEND_DT='31 Aug 2024' and a.ASSET_TYPE in ('01','45','51','56','57','59')  _x000d_and a.schclass='GLOBAL' and a.security is not null and a.UNITS&gt;0   and LAST_NET_ASSETS&gt;1 and f.schclass='GLOBAL' ) _x000d_where units &gt; 0 _x000d_order by 6 desc"/>
  </connection>
  <connection id="152" xr16:uid="{CB990A46-D51C-45FF-A822-51BDCFC2F75B}" name="Connection249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4' and a.scheme='TRSFM' _x000d_ _x000d_and WEEKEND_DT='31 Aug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4'_x000d_left outer join  tatamfplus.weeknav d on  d.weekend_dt='31 Aug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4' and scheme='TRSFM' group by app_refer,value_date _x000d_) f  on f.app_refer=a.deal_ID _x000d_WHERE del_date&lt;='31 Aug 2024' AND mat_date &gt;'31 Aug 2024' and  deal_stat &lt;&gt; 'MAT' and a.rectype='L'  and a.scheme='TRSFM')_x000d_order by 6 desc"/>
  </connection>
  <connection id="153" xr16:uid="{7B4DE993-26DC-4B4A-9F2C-252D00FF8881}" name="Connection249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4' and a.scheme='TRSFM' _x000d_ _x000d_and WEEKEND_DT='31 Aug 2024' and a.ASSET_TYPE in('05','06','07','09','11','12','14','25','29','34','18','52') and LISTED_Y_N='Y'  _x000d_and a.schclass='GLOBAL' and a.security is not null and a.UNITS&gt;0  and LAST_NET_ASSETS&gt;1 and f.schclass='GLOBAL' ) _x000d_where MKTVAL &gt; 0) order by 6 desc"/>
  </connection>
  <connection id="154" xr16:uid="{B73CC182-4652-4E8E-9CD9-1E8E44DD824C}" name="Connection24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B3D0A7B0-DD22-459F-92DD-4BBBF9034DBC}" name="Connection24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RSFP' _x000d_ _x000d_and WEEKEND_DT='31 Aug 2024' and a.ASSET_TYPE in ('01','45','51','56','57','59')  _x000d_and a.schclass='GLOBAL' and a.security is not null and a.UNITS&gt;0   and LAST_NET_ASSETS&gt;1 and f.schclass='GLOBAL' ) _x000d_where units &gt; 0 _x000d_order by 6 desc"/>
  </connection>
  <connection id="156" xr16:uid="{994D29CB-67B0-47E3-923E-FC9424874652}" name="Connection24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9B82CA3B-E1AA-4149-BD0F-F61A9570F4B9}" name="Connection24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SCAPF' _x000d_ _x000d_and WEEKEND_DT='31 Aug 2024' and a.ASSET_TYPE in ('01','45','51','56','57','59')  _x000d_and a.schclass='GLOBAL' and a.security is not null and a.UNITS&gt;0   and LAST_NET_ASSETS&gt;1 and f.schclass='GLOBAL' ) _x000d_where units &gt; 0 _x000d_order by 6 desc"/>
  </connection>
  <connection id="158" xr16:uid="{53FAA135-25EF-49C4-A6FC-0F9F6A82A175}" name="Connection2496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SCAPF' _x000d_ _x000d_and WEEKEND_DT='31 Aug 2024' and a.ASSET_TYPE  in('02','04','38','46','47','53') _x000d_and a.schclass='GLOBAL' and a.security is not null and a.UNITS&gt;0   and LAST_NET_ASSETS&gt;1 and f.schclass='GLOBAL' ) _x000d_where units &gt; 0 _x000d_order by 6 desc"/>
  </connection>
  <connection id="159" xr16:uid="{1B73D059-383F-4D52-8EF4-3DF2D5930649}" name="Connection24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C8E1108C-9B0A-4057-BCF7-4B18FBA21D91}" name="Connection249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YCF' _x000d_ _x000d_and WEEKEND_DT='31 Aug 2024' and a.ASSET_TYPE in ('01','45','51','56','57','59')  _x000d_and a.schclass='GLOBAL' and a.security is not null and a.UNITS&gt;0   and LAST_NET_ASSETS&gt;1 and f.schclass='GLOBAL' ) _x000d_where units &gt; 0 _x000d_order by 6 desc"/>
  </connection>
  <connection id="161" xr16:uid="{EAD6005B-F481-4D69-AE36-BCBF242FA606}" name="Connection2497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YCF' _x000d_ _x000d_and WEEKEND_DT='31 Aug 2024' and a.ASSET_TYPE  in('02','04','38','46','47','53') _x000d_and a.schclass='GLOBAL' and a.security is not null and a.UNITS&gt;0   and LAST_NET_ASSETS&gt;1 and f.schclass='GLOBAL' ) _x000d_where units &gt; 0 _x000d_order by 6 desc"/>
  </connection>
  <connection id="162" xr16:uid="{87F1B34D-D01B-4F83-A166-2589AD62CD9D}" name="Connection249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B71CE948-AB48-4C30-A831-3E9AF323ABF8}" name="Connection249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GLDETF' _x000d_ _x000d_and WEEKEND_DT='31 Aug 2024' and a.ASSET_TYPE in ('01','45','51','56','57','59')  _x000d_and a.schclass='GLOBAL' and a.security is not null and a.UNITS&gt;0   and LAST_NET_ASSETS&gt;1 and f.schclass='GLOBAL' ) _x000d_where units &gt; 0 _x000d_order by 6 desc"/>
  </connection>
  <connection id="164" xr16:uid="{FF24072E-933B-450D-AD4F-017FD39F42A9}" name="Connection250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760EF9CB-FAE4-42D9-994A-7413E626D0B1}" name="Connection250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SLVETF' _x000d_ _x000d_and WEEKEND_DT='31 Aug 2024' and a.ASSET_TYPE in ('01','45','51','56','57','59')  _x000d_and a.schclass='GLOBAL' and a.security is not null and a.UNITS&gt;0   and LAST_NET_ASSETS&gt;1 and f.schclass='GLOBAL' ) _x000d_where units &gt; 0 _x000d_order by 6 desc"/>
  </connection>
  <connection id="166" xr16:uid="{4436BE9B-1A13-435B-875F-FA11A2FE8FE6}" name="Connection250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298B847D-54A7-4DDB-874E-60C6BDA05EAA}" name="Connection250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GLDFOF' _x000d_ _x000d_and WEEKEND_DT='31 Aug 2024' and a.ASSET_TYPE in ('01','45','51','56','57','59')  _x000d_and a.schclass='GLOBAL' and a.security is not null and a.UNITS&gt;0   and LAST_NET_ASSETS&gt;1 and f.schclass='GLOBAL' ) _x000d_where units &gt; 0 _x000d_order by 6 desc"/>
  </connection>
  <connection id="168" xr16:uid="{8CC28AB1-5E5F-4ABA-B007-A15DF65D563E}" name="Connection250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8EF42B04-6DB4-4DFB-B560-382F19103B44}" name="Connection250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4' and a.scheme='TSLVFOF' _x000d_ _x000d_and WEEKEND_DT='31 Aug 2024' and a.ASSET_TYPE in ('01','45','51','56','57','59')  _x000d_and a.schclass='GLOBAL' and a.security is not null and a.UNITS&gt;0   and LAST_NET_ASSETS&gt;1 and f.schclass='GLOBAL' ) _x000d_where units &gt; 0 _x000d_order by 6 desc"/>
  </connection>
  <connection id="170" xr16:uid="{3D8C91ED-0CA2-4004-AAA9-0EE26DEFEFB6}" name="Connection250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4',add_months('31 Aug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A8A711BC-4A87-4101-8182-653F4B7FCBFF}" name="Connection25058"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1 Aug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<sst xmlns="http://schemas.openxmlformats.org/spreadsheetml/2006/main" count="24850" uniqueCount="3822">
  <si>
    <t>Index</t>
  </si>
  <si>
    <t>CLASSIFICATION</t>
  </si>
  <si>
    <t>SCHEME CODE</t>
  </si>
  <si>
    <t>SCHEME NAME</t>
  </si>
  <si>
    <t>Debt</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</si>
  <si>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</si>
  <si>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</si>
  <si>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</si>
  <si>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</si>
  <si>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</si>
  <si>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</si>
  <si>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</si>
  <si>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</si>
  <si>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</si>
  <si>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</si>
  <si>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</si>
  <si>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</si>
  <si>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</si>
  <si>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</si>
  <si>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</si>
  <si>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</si>
  <si>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</si>
  <si>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</si>
  <si>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</si>
  <si>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</si>
  <si>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</si>
  <si>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</si>
  <si>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</si>
  <si>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</si>
  <si>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</si>
  <si>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</si>
  <si>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</si>
  <si>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</si>
  <si>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</si>
  <si>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</si>
  <si>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</si>
  <si>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</si>
  <si>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</si>
  <si>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TIFSA</t>
  </si>
  <si>
    <t>TATA BSE SENSEX INDEX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</si>
  <si>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</si>
  <si>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</si>
  <si>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</si>
  <si>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</si>
  <si>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</si>
  <si>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</si>
  <si>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</si>
  <si>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</si>
  <si>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</si>
  <si>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</si>
  <si>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</si>
  <si>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</si>
  <si>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</si>
  <si>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</si>
  <si>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</si>
  <si>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</si>
  <si>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</si>
  <si>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</si>
  <si>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</si>
  <si>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</si>
  <si>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</si>
  <si>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</si>
  <si>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</si>
  <si>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</si>
  <si>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</si>
  <si>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</si>
  <si>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</si>
  <si>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</si>
  <si>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</si>
  <si>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</si>
  <si>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</si>
  <si>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</si>
  <si>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</si>
  <si>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</si>
  <si>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</si>
  <si>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</si>
  <si>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</si>
  <si>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</si>
  <si>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</si>
  <si>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</si>
  <si>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</si>
  <si>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</si>
  <si>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</si>
  <si>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</si>
  <si>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TNAIF</t>
  </si>
  <si>
    <t>TATA NIFTY AUTO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</si>
  <si>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</si>
  <si>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</si>
  <si>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</si>
  <si>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</si>
  <si>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</si>
  <si>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</si>
  <si>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</si>
  <si>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</si>
  <si>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TNMMIF</t>
  </si>
  <si>
    <t>TATA NIFTY MIDCAP 150 MOMENTUM 50 INDEX FUND</t>
  </si>
  <si>
    <t>TNMSHIF</t>
  </si>
  <si>
    <t>TATA NIFTY MIDSMALL HEALTHCARE INDEX FUND</t>
  </si>
  <si>
    <t>TNPBETF</t>
  </si>
  <si>
    <t>TATA NIFTY PRIVATE BANK EXCHANGE TRADED FUND</t>
  </si>
  <si>
    <t>TNRIF</t>
  </si>
  <si>
    <t>TATA NIFTY REALTY INDEX FUND</t>
  </si>
  <si>
    <t>TNMIMIF</t>
  </si>
  <si>
    <t>TATA NIFTY500 MULTICAP INDIA MANUFACTURING 50-30-20 INDEX FUND</t>
  </si>
  <si>
    <t>TNMIIF</t>
  </si>
  <si>
    <t>TATA NIFTY500 MULTICAP INFRASTRUCTURE 50-30-20 INDEX FUND</t>
  </si>
  <si>
    <t>TQNTF</t>
  </si>
  <si>
    <t>TATA QUANT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</si>
  <si>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</si>
  <si>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</si>
  <si>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</si>
  <si>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</si>
  <si>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</si>
  <si>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</si>
  <si>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</si>
  <si>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</si>
  <si>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</si>
  <si>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</si>
  <si>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TYCF</t>
  </si>
  <si>
    <t>TATA YOUNG CITIZENS FUND</t>
  </si>
  <si>
    <t>Liquid</t>
  </si>
  <si>
    <t>TFRSTF</t>
  </si>
  <si>
    <t>TATA LIQUID FUND</t>
  </si>
  <si>
    <t>TGLDFOF</t>
  </si>
  <si>
    <t>TATA GOLD ETF FUND OF FUND</t>
  </si>
  <si>
    <t>TSLVFOF</t>
  </si>
  <si>
    <t>TATA SILVER ETF FUND OF FUND</t>
  </si>
  <si>
    <t>Tata Digital India Fund</t>
  </si>
  <si>
    <t>(An open-ended equity scheme investing in Information Technology Sector)</t>
  </si>
  <si>
    <t>This product is suitable for investors who are seeking*:</t>
  </si>
  <si>
    <t>•Long Term Capital Appreciation.</t>
  </si>
  <si>
    <t>•Investment in equity/equity related instruments of the companies in Information Technology Sector.</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</si>
  <si>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</si>
  <si>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</si>
  <si>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</si>
  <si>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</si>
  <si>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</si>
  <si>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</si>
  <si>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</si>
  <si>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</si>
  <si>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</si>
  <si>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</si>
  <si>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IT - Software</t>
  </si>
  <si>
    <t>INE009A01021</t>
  </si>
  <si>
    <t>INE467B01029</t>
  </si>
  <si>
    <t>INE214T01019</t>
  </si>
  <si>
    <t>as on 31/08/24</t>
  </si>
  <si>
    <t>QUANTITY</t>
  </si>
  <si>
    <t>MKT VAL(Rs. Lacs)</t>
  </si>
  <si>
    <t>% to NAV</t>
  </si>
  <si>
    <t/>
  </si>
  <si>
    <t>Precious Metals</t>
  </si>
  <si>
    <t>INF277KA1984</t>
  </si>
  <si>
    <t>EQUITY &amp; EQUITY RELATED TOTAL</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</si>
  <si>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</si>
  <si>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</si>
  <si>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</si>
  <si>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</si>
  <si>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</si>
  <si>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</si>
  <si>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31st August 2024</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</si>
  <si>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</si>
  <si>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</si>
  <si>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</si>
  <si>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</si>
  <si>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</si>
  <si>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</si>
  <si>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31-AUG-24: RS.11.6898 (REGULAR - IDCW)</t>
  </si>
  <si>
    <t>NAV AS ON 31-AUG-24: RS.11.6898 (REGULAR - GROWTH)</t>
  </si>
  <si>
    <t>NAV AS ON 31-AUG-24: RS.11.7259 (DIRECT - IDCW)</t>
  </si>
  <si>
    <t>NAV AS ON 31-AUG-24: RS.11.7259 (DIRECT - GROWTH)</t>
  </si>
  <si>
    <t>NAV AS ON 29-FEB-24: RS.9.7404 (REGULAR - IDCW)</t>
  </si>
  <si>
    <t>NAV AS ON 29-FEB-24: RS.9.7404 (REGULAR - GROWTH)</t>
  </si>
  <si>
    <t>NAV AS ON 29-FEB-24: RS.9.755 (DIRECT - IDCW)</t>
  </si>
  <si>
    <t>NAV AS ON 29-FEB-24: RS.9.755 (DIRECT - GROWTH)</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</si>
  <si>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</si>
  <si>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</si>
  <si>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</si>
  <si>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</si>
  <si>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</si>
  <si>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</si>
  <si>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</si>
  <si>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</si>
  <si>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</si>
  <si>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</si>
  <si>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</si>
  <si>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</si>
  <si>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</si>
  <si>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</si>
  <si>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</si>
  <si>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</si>
  <si>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</si>
  <si>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</si>
  <si>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</si>
  <si>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</si>
  <si>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August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</si>
  <si>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</si>
  <si>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</si>
  <si>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</si>
  <si>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</si>
  <si>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</si>
  <si>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</si>
  <si>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</si>
  <si>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31st August 2024</t>
  </si>
  <si>
    <t>Number of Contracts</t>
  </si>
  <si>
    <t>Option Price when purchased</t>
  </si>
  <si>
    <t>Current Option Price</t>
  </si>
  <si>
    <t>Total %age of existing assets hedged through put options</t>
  </si>
  <si>
    <t>For the period ended 31st August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</si>
  <si>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</si>
  <si>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</si>
  <si>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</si>
  <si>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</si>
  <si>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August 2024</t>
  </si>
  <si>
    <t>Call / Put</t>
  </si>
  <si>
    <t>Hedging Positions through Interest Rate Swaps as on 31st August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</si>
  <si>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</si>
  <si>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</si>
  <si>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</si>
  <si>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</si>
  <si>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</si>
  <si>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INF277KA1976</t>
  </si>
  <si>
    <t>NAV AS ON 31-AUG-24: RS.11.3625 (REGULAR - IDCW)</t>
  </si>
  <si>
    <t>NAV AS ON 31-AUG-24: RS.11.3625 (REGULAR - GROWTH)</t>
  </si>
  <si>
    <t>NAV AS ON 31-AUG-24: RS.11.4135 (DIRECT - IDCW)</t>
  </si>
  <si>
    <t>NAV AS ON 31-AUG-24: RS.11.4136 (DIRECT - GROWTH)</t>
  </si>
  <si>
    <t>NAV AS ON 29-FEB-24: RS.9.9881 (REGULAR - IDCW)</t>
  </si>
  <si>
    <t>NAV AS ON 29-FEB-24: RS.9.9881 (REGULAR - GROWTH)</t>
  </si>
  <si>
    <t>NAV AS ON 29-FEB-24: RS.10.0016 (DIRECT - IDCW)</t>
  </si>
  <si>
    <t>NAV AS ON 29-FEB-24: RS.10.0016 (DIRECT - GROWTH)</t>
  </si>
  <si>
    <t>RATINGS</t>
  </si>
  <si>
    <t>DEBT INSTRUMENTS</t>
  </si>
  <si>
    <t>(I) NON-CONVERTIBLE DEBENTURES/BONDS</t>
  </si>
  <si>
    <t>CRISIL-AAA</t>
  </si>
  <si>
    <t>NON-CONVERTIBLE DEBENTURES/BONDS TOTAL</t>
  </si>
  <si>
    <t>B) MONEY MARKET INSTRUMENTS</t>
  </si>
  <si>
    <t>CRISIL-A1+</t>
  </si>
  <si>
    <t>** - PUNJAB NATIONAL BANK - CD - 01/10/2024</t>
  </si>
  <si>
    <t>INE160A16PI3</t>
  </si>
  <si>
    <t>** TREASURY BILL 182 DAYS (12/09/2024)</t>
  </si>
  <si>
    <t>IN002023Y524</t>
  </si>
  <si>
    <t>MONEY MARKET INSTRUMENTS TOTAL</t>
  </si>
  <si>
    <t>(C) TREPS</t>
  </si>
  <si>
    <t>SILVER PHYSICAL -PURITY 999</t>
  </si>
  <si>
    <t>NAV AS ON 31-AUG-24: RS.8.3806 (DIRECT PLAN)</t>
  </si>
  <si>
    <t>NAV AS ON 29-FEB-24: RS.6.809 (DIRECT PLAN)</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</si>
  <si>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</si>
  <si>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</si>
  <si>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</si>
  <si>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</si>
  <si>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</si>
  <si>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</si>
  <si>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</si>
  <si>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</si>
  <si>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</si>
  <si>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</si>
  <si>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GOLD PHYSICAL -  -PURITY  995</t>
  </si>
  <si>
    <t>GOLD PHYSICAL -  PURITY - 999</t>
  </si>
  <si>
    <t>(A) TREPS</t>
  </si>
  <si>
    <t>NAV AS ON 31-AUG-24: RS.7.1014 (DIRECT PLAN)</t>
  </si>
  <si>
    <t>NAV AS ON 29-FEB-24: RS.6.1669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</si>
  <si>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</si>
  <si>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</si>
  <si>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</si>
  <si>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</si>
  <si>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</si>
  <si>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INE090A01021</t>
  </si>
  <si>
    <t>Petroleum Products</t>
  </si>
  <si>
    <t>INE002A01018</t>
  </si>
  <si>
    <t>Diversified FMCG</t>
  </si>
  <si>
    <t>INE154A01025</t>
  </si>
  <si>
    <t>INE238A01034</t>
  </si>
  <si>
    <t>Consumer Durables</t>
  </si>
  <si>
    <t>INE280A01028</t>
  </si>
  <si>
    <t>Construction</t>
  </si>
  <si>
    <t>INE018A01030</t>
  </si>
  <si>
    <t>INE262H01021</t>
  </si>
  <si>
    <t>INE036D01028</t>
  </si>
  <si>
    <t>INE237A01028</t>
  </si>
  <si>
    <t>INE461C01038</t>
  </si>
  <si>
    <t>Beverages</t>
  </si>
  <si>
    <t>INE854D01024</t>
  </si>
  <si>
    <t>Pharmaceuticals &amp; Biotechnology</t>
  </si>
  <si>
    <t>INE089A01023</t>
  </si>
  <si>
    <t>Auto Components</t>
  </si>
  <si>
    <t>INE883A01011</t>
  </si>
  <si>
    <t>Cement &amp; Cement Products</t>
  </si>
  <si>
    <t>INE481G01011</t>
  </si>
  <si>
    <t>Agricultural Food &amp; other Products</t>
  </si>
  <si>
    <t>INE192A01025</t>
  </si>
  <si>
    <t>INE030A01027</t>
  </si>
  <si>
    <t>Industrial Products</t>
  </si>
  <si>
    <t>INE536A01023</t>
  </si>
  <si>
    <t>Power</t>
  </si>
  <si>
    <t>INE486A01021</t>
  </si>
  <si>
    <t>Insurance</t>
  </si>
  <si>
    <t>INE765G01017</t>
  </si>
  <si>
    <t>Capital Markets</t>
  </si>
  <si>
    <t>INE094J01016</t>
  </si>
  <si>
    <t>Household Products</t>
  </si>
  <si>
    <t>INE668F01031</t>
  </si>
  <si>
    <t>INE172A01027</t>
  </si>
  <si>
    <t>Healthcare Services</t>
  </si>
  <si>
    <t>INE682M01012</t>
  </si>
  <si>
    <t>INE317I01021</t>
  </si>
  <si>
    <t>AAVAS FINANCIERS LTD</t>
  </si>
  <si>
    <t>Finance</t>
  </si>
  <si>
    <t>INE216P01012</t>
  </si>
  <si>
    <t>INE612J01015</t>
  </si>
  <si>
    <t>Entertainment</t>
  </si>
  <si>
    <t>INE424H01027</t>
  </si>
  <si>
    <t>Electrical Equipment</t>
  </si>
  <si>
    <t>INE464A01036</t>
  </si>
  <si>
    <t>INE795G01014</t>
  </si>
  <si>
    <t>Retailing</t>
  </si>
  <si>
    <t>INE192R01011</t>
  </si>
  <si>
    <t>INE196A01026</t>
  </si>
  <si>
    <t>INE361B01024</t>
  </si>
  <si>
    <t>Oil</t>
  </si>
  <si>
    <t>INE274J01014</t>
  </si>
  <si>
    <t>Gas</t>
  </si>
  <si>
    <t>INE203G01027</t>
  </si>
  <si>
    <t>Commercial Services &amp; Supplies</t>
  </si>
  <si>
    <t>INE985S01024</t>
  </si>
  <si>
    <t>Diversified</t>
  </si>
  <si>
    <t>INE470A01017</t>
  </si>
  <si>
    <t>Fertilizers &amp; Agrochemicals</t>
  </si>
  <si>
    <t>INE221J01015</t>
  </si>
  <si>
    <t>INE503A01015</t>
  </si>
  <si>
    <t>INE536H01010</t>
  </si>
  <si>
    <t>BANSAL WIRE INDUSTRIES LTD</t>
  </si>
  <si>
    <t>INE0B9K01025</t>
  </si>
  <si>
    <t>INE012A01025</t>
  </si>
  <si>
    <t>Telecom - Services</t>
  </si>
  <si>
    <t>INE121J01017</t>
  </si>
  <si>
    <t>INE741K01010</t>
  </si>
  <si>
    <t>INE075A01022</t>
  </si>
  <si>
    <t>INE955V01021</t>
  </si>
  <si>
    <t>INE739E01017</t>
  </si>
  <si>
    <t>INE112L01020</t>
  </si>
  <si>
    <t>INE195J01029</t>
  </si>
  <si>
    <t>INE070A01015</t>
  </si>
  <si>
    <t>Transport Services</t>
  </si>
  <si>
    <t>INE766P01016</t>
  </si>
  <si>
    <t>INE531A01024</t>
  </si>
  <si>
    <t>INE058A01010</t>
  </si>
  <si>
    <t>Minerals &amp; Mining</t>
  </si>
  <si>
    <t>INE024L01027</t>
  </si>
  <si>
    <t>INE054A01027</t>
  </si>
  <si>
    <t>INE095A01012</t>
  </si>
  <si>
    <t>B) LISTED/AWAITING LISTING ON STOCK EXCHANGES</t>
  </si>
  <si>
    <t>BROOKFIELD INDIA REAL ESTATE TRUST</t>
  </si>
  <si>
    <t>Realty</t>
  </si>
  <si>
    <t>INE0FDU25010</t>
  </si>
  <si>
    <t>A) REPO</t>
  </si>
  <si>
    <t>NAV AS ON 31-AUG-24: RS.64.5302 (REGULAR - GROWTH)</t>
  </si>
  <si>
    <t>NAV AS ON 31-AUG-24: RS.71.4197 (DIRECT - GROWTH)</t>
  </si>
  <si>
    <t>NAV AS ON 29-FEB-24: RS.54.7222 (REGULAR - GROWTH)</t>
  </si>
  <si>
    <t>NAV AS ON 29-FEB-24: RS.60.4346 (DIRECT - GROWTH)</t>
  </si>
  <si>
    <t>PORTFOLIO TURNOVER RATIO: 0.37 TIMES</t>
  </si>
  <si>
    <t>Tata Small Cap Fund</t>
  </si>
  <si>
    <t>(An open ended equity scheme predominantly investing in small cap stocks)</t>
  </si>
  <si>
    <t>•Long Term Capital Appreciation</t>
  </si>
  <si>
    <t>•Predominant investment in equity/equity related instruments of small cap companies.</t>
  </si>
  <si>
    <t>Chemicals &amp; Petrochemicals</t>
  </si>
  <si>
    <t>INE373A01013</t>
  </si>
  <si>
    <t>INE615P01015</t>
  </si>
  <si>
    <t>GODREJ INDUSTRIES LTD</t>
  </si>
  <si>
    <t>INE233A01035</t>
  </si>
  <si>
    <t>INE811A01020</t>
  </si>
  <si>
    <t>INE508G01029</t>
  </si>
  <si>
    <t>INE043D01016</t>
  </si>
  <si>
    <t>INE280B01018</t>
  </si>
  <si>
    <t>Transport Infrastructure</t>
  </si>
  <si>
    <t>INE517F01014</t>
  </si>
  <si>
    <t>INE944F01028</t>
  </si>
  <si>
    <t>INE0BV301023</t>
  </si>
  <si>
    <t>INE03QK01018</t>
  </si>
  <si>
    <t>INE242C01024</t>
  </si>
  <si>
    <t>INE263M01029</t>
  </si>
  <si>
    <t>NETWEB TECHNOLOGIES INDIA LTD</t>
  </si>
  <si>
    <t>IT - Hardware</t>
  </si>
  <si>
    <t>INE0NT901020</t>
  </si>
  <si>
    <t>Industrial Manufacturing</t>
  </si>
  <si>
    <t>INE634A01018</t>
  </si>
  <si>
    <t>Leisure Services</t>
  </si>
  <si>
    <t>INE066O01014</t>
  </si>
  <si>
    <t>INE999A01023</t>
  </si>
  <si>
    <t>INE891D01026</t>
  </si>
  <si>
    <t>INE08LI01020</t>
  </si>
  <si>
    <t>INE209A01019</t>
  </si>
  <si>
    <t>Textiles &amp; Apparels</t>
  </si>
  <si>
    <t>INE887G01027</t>
  </si>
  <si>
    <t>INE491J01022</t>
  </si>
  <si>
    <t>INE235A01022</t>
  </si>
  <si>
    <t>INE075I01017</t>
  </si>
  <si>
    <t>SAMHI HOTELS LTD</t>
  </si>
  <si>
    <t>INE08U801020</t>
  </si>
  <si>
    <t>INE298J01013</t>
  </si>
  <si>
    <t>INE120A01034</t>
  </si>
  <si>
    <t>INE418H01029</t>
  </si>
  <si>
    <t>INE498B01024</t>
  </si>
  <si>
    <t>INE475B01022</t>
  </si>
  <si>
    <t>INE987B01026</t>
  </si>
  <si>
    <t>INE133A01011</t>
  </si>
  <si>
    <t>INE613A01020</t>
  </si>
  <si>
    <t>INE227C01017</t>
  </si>
  <si>
    <t>INE602A01031</t>
  </si>
  <si>
    <t>R R KABEL LTD</t>
  </si>
  <si>
    <t>INE777K01022</t>
  </si>
  <si>
    <t>INE688A01022</t>
  </si>
  <si>
    <t>INE128A01029</t>
  </si>
  <si>
    <t>INE228A01035</t>
  </si>
  <si>
    <t>INE845D01014</t>
  </si>
  <si>
    <t>Ferrous Metals</t>
  </si>
  <si>
    <t>INE884B01025</t>
  </si>
  <si>
    <t>VARDHMAN SPECIAL STEELS LTD</t>
  </si>
  <si>
    <t>INE050M01012</t>
  </si>
  <si>
    <t>EUREKA FORBES LTD</t>
  </si>
  <si>
    <t>INE0KCE01017</t>
  </si>
  <si>
    <t>Other Construction Materials</t>
  </si>
  <si>
    <t>INE614A01028</t>
  </si>
  <si>
    <t>INE371A01025</t>
  </si>
  <si>
    <t>INE449A01011</t>
  </si>
  <si>
    <t>INE0O3901029</t>
  </si>
  <si>
    <t>POWERGRID INFRASTRUCTURE INVESTMENT TRUST</t>
  </si>
  <si>
    <t>INE0GGX23010</t>
  </si>
  <si>
    <t>B) REPO</t>
  </si>
  <si>
    <t>NAV AS ON 31-AUG-24: RS.42.3187 (REGULAR - IDCW)</t>
  </si>
  <si>
    <t>NAV AS ON 31-AUG-24: RS.42.3187 (REGULAR - GROWTH)</t>
  </si>
  <si>
    <t>NAV AS ON 31-AUG-24: RS.46.9559 (DIRECT - IDCW)</t>
  </si>
  <si>
    <t>NAV AS ON 31-AUG-24: RS.46.9559 (DIRECT - GROWTH)</t>
  </si>
  <si>
    <t>NAV AS ON 29-FEB-24: RS.33.1538 (REGULAR - IDCW)</t>
  </si>
  <si>
    <t>NAV AS ON 29-FEB-24: RS.33.1538 (REGULAR - GROWTH)</t>
  </si>
  <si>
    <t>NAV AS ON 29-FEB-24: RS.36.5262 (DIRECT - IDCW)</t>
  </si>
  <si>
    <t>NAV AS ON 29-FEB-24: RS.36.5262 (DIRECT - GROWTH)</t>
  </si>
  <si>
    <t>PORTFOLIO TURNOVER RATIO: 0.04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</si>
  <si>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</si>
  <si>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</si>
  <si>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</si>
  <si>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INE758T01015</t>
  </si>
  <si>
    <t>INE343H01029</t>
  </si>
  <si>
    <t>INE002S01010</t>
  </si>
  <si>
    <t>Agricultural, Commercial &amp; Construction Vehicles</t>
  </si>
  <si>
    <t>INE209L01016</t>
  </si>
  <si>
    <t>INE321T01012</t>
  </si>
  <si>
    <t>INE726G01019</t>
  </si>
  <si>
    <t>INE118D01016</t>
  </si>
  <si>
    <t>INE118H01025</t>
  </si>
  <si>
    <t>INE742F01042</t>
  </si>
  <si>
    <t>Financial Technology (Fintech)</t>
  </si>
  <si>
    <t>INE417T01026</t>
  </si>
  <si>
    <t>INE269A01021</t>
  </si>
  <si>
    <t>INE619B01017</t>
  </si>
  <si>
    <t>KAYNES TECHNOLOGY INDIA LTD</t>
  </si>
  <si>
    <t>INE918Z01012</t>
  </si>
  <si>
    <t>INE805D01034</t>
  </si>
  <si>
    <t>Food Products</t>
  </si>
  <si>
    <t>INE239A01024</t>
  </si>
  <si>
    <t>INE935N01020</t>
  </si>
  <si>
    <t>INE302A01020</t>
  </si>
  <si>
    <t>INE455K01017</t>
  </si>
  <si>
    <t>INE702C01027</t>
  </si>
  <si>
    <t>INE323A01026</t>
  </si>
  <si>
    <t>INE540H01012</t>
  </si>
  <si>
    <t>INE406A01037</t>
  </si>
  <si>
    <t>INE414G01012</t>
  </si>
  <si>
    <t>INE931S01010</t>
  </si>
  <si>
    <t>Automobiles</t>
  </si>
  <si>
    <t>INE158A01026</t>
  </si>
  <si>
    <t>INE155A01022</t>
  </si>
  <si>
    <t>INE979A01025</t>
  </si>
  <si>
    <t>INE356A01018</t>
  </si>
  <si>
    <t>INE726V01018</t>
  </si>
  <si>
    <t>INE686Y01026</t>
  </si>
  <si>
    <t>INE585B01010</t>
  </si>
  <si>
    <t>INE563J01010</t>
  </si>
  <si>
    <t>Aerospace and Defense</t>
  </si>
  <si>
    <t>INE263A01024</t>
  </si>
  <si>
    <t>INE278Y01022</t>
  </si>
  <si>
    <t>INE462A01022</t>
  </si>
  <si>
    <t>Media</t>
  </si>
  <si>
    <t>INE722B01019</t>
  </si>
  <si>
    <t>INE665A01038</t>
  </si>
  <si>
    <t>INE318A01026</t>
  </si>
  <si>
    <t>INE063P01018</t>
  </si>
  <si>
    <t>INE850D01014</t>
  </si>
  <si>
    <t>NAV AS ON 31-AUG-24: RS.67.0254 (REGULAR - GROWTH)</t>
  </si>
  <si>
    <t>NAV AS ON 31-AUG-24: RS.80.3486 (DIRECT - GROWTH)</t>
  </si>
  <si>
    <t>NAV AS ON 29-FEB-24: RS.54.4821 (REGULAR - GROWTH)</t>
  </si>
  <si>
    <t>NAV AS ON 29-FEB-24: RS.64.8357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</si>
  <si>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</si>
  <si>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</si>
  <si>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</si>
  <si>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(I) GOVERNMENT SECURITIES</t>
  </si>
  <si>
    <t>GOI - 7.38% (20/06/2027)</t>
  </si>
  <si>
    <t>SOV</t>
  </si>
  <si>
    <t>IN0020220037</t>
  </si>
  <si>
    <t>GOI - 7.27% (08/04/2026)</t>
  </si>
  <si>
    <t>IN0020190016</t>
  </si>
  <si>
    <t>GOI - 6.79% (26/12/2029)</t>
  </si>
  <si>
    <t>IN0020160118</t>
  </si>
  <si>
    <t>GOI - 6.10% (12/07/2031)</t>
  </si>
  <si>
    <t>IN0020210095</t>
  </si>
  <si>
    <t>GOI - 7.36% (12/09/2052)</t>
  </si>
  <si>
    <t>IN0020220086</t>
  </si>
  <si>
    <t>GOI - 7.26% (14/01/2029)</t>
  </si>
  <si>
    <t>IN0020180454</t>
  </si>
  <si>
    <t>GOVERNMENT SECURITIES TOTAL</t>
  </si>
  <si>
    <t>(II) NON-CONVERTIBLE DEBENTURES/BONDS</t>
  </si>
  <si>
    <t>INE040A08666</t>
  </si>
  <si>
    <t>** 06.35 % MINDSPACE BUSINESS PARKS REIT - 31/12/2024</t>
  </si>
  <si>
    <t>INE0CCU07058</t>
  </si>
  <si>
    <t>INE936D07174</t>
  </si>
  <si>
    <t>CRISIL-AA+</t>
  </si>
  <si>
    <t>INE403D08165</t>
  </si>
  <si>
    <t>** 07.42 % POWER FINANCE CORPORATION - 19/11/2024</t>
  </si>
  <si>
    <t>INE134E08KH0</t>
  </si>
  <si>
    <t>ICRA-AAA</t>
  </si>
  <si>
    <t>INE848E07AY3</t>
  </si>
  <si>
    <t>INE848E07BB9</t>
  </si>
  <si>
    <t>NAV AS ON 31-AUG-24: RS.64.5416 (REGULAR - GROWTH)</t>
  </si>
  <si>
    <t>NAV AS ON 31-AUG-24: RS.75.9194 (DIRECT - GROWTH)</t>
  </si>
  <si>
    <t>NAV AS ON 29-FEB-24: RS.53.6738 (REGULAR - GROWTH)</t>
  </si>
  <si>
    <t>NAV AS ON 29-FEB-24: RS.62.6912 (DIRECT - GROWTH)</t>
  </si>
  <si>
    <t>Tata Resources &amp; Energy Fund</t>
  </si>
  <si>
    <t>(An open-ended equity scheme investing in Resources &amp; Energy Sector)</t>
  </si>
  <si>
    <t>•Investment in equity/equity related instruments of the companies in the Resources &amp; Energy sector in India.</t>
  </si>
  <si>
    <t>INE733E01010</t>
  </si>
  <si>
    <t>Diversified Metals</t>
  </si>
  <si>
    <t>INE205A01025</t>
  </si>
  <si>
    <t>OIL &amp; NATURAL GAS CO.</t>
  </si>
  <si>
    <t>INE213A01029</t>
  </si>
  <si>
    <t>PARADEEP PHOSPHATES LTD</t>
  </si>
  <si>
    <t>INE088F01024</t>
  </si>
  <si>
    <t>Consumable Fuels</t>
  </si>
  <si>
    <t>INE522F01014</t>
  </si>
  <si>
    <t>INE079A01024</t>
  </si>
  <si>
    <t>INE814H01011</t>
  </si>
  <si>
    <t>INE029A01011</t>
  </si>
  <si>
    <t>INE245A01021</t>
  </si>
  <si>
    <t>INE383A01012</t>
  </si>
  <si>
    <t>INE749A01030</t>
  </si>
  <si>
    <t>INE047A01021</t>
  </si>
  <si>
    <t>INE00R701025</t>
  </si>
  <si>
    <t>INE258G01013</t>
  </si>
  <si>
    <t>INE752E01010</t>
  </si>
  <si>
    <t>INE048G01026</t>
  </si>
  <si>
    <t>INE129A01019</t>
  </si>
  <si>
    <t>INE094A01015</t>
  </si>
  <si>
    <t>INE081A01020</t>
  </si>
  <si>
    <t>INE499A01024</t>
  </si>
  <si>
    <t>INE848E01016</t>
  </si>
  <si>
    <t>INE220G01021</t>
  </si>
  <si>
    <t>INE331A01037</t>
  </si>
  <si>
    <t>Non - Ferrous Metals</t>
  </si>
  <si>
    <t>INE038A01020</t>
  </si>
  <si>
    <t>INE841L01016</t>
  </si>
  <si>
    <t>INE119A01028</t>
  </si>
  <si>
    <t>INE647A01010</t>
  </si>
  <si>
    <t>INE703B01027</t>
  </si>
  <si>
    <t>INE242A01010</t>
  </si>
  <si>
    <t>INE169A01031</t>
  </si>
  <si>
    <t>INE421D01022</t>
  </si>
  <si>
    <t>INE288B01029</t>
  </si>
  <si>
    <t>INE844O01030</t>
  </si>
  <si>
    <t>INE743M01012</t>
  </si>
  <si>
    <t>INE769A01020</t>
  </si>
  <si>
    <t>INE03YM01018</t>
  </si>
  <si>
    <t>IN9047A01029</t>
  </si>
  <si>
    <t>NAV AS ON 31-AUG-24: RS.42.0528 (REGULAR - IDCW)</t>
  </si>
  <si>
    <t>NAV AS ON 31-AUG-24: RS.45.9746 (REGULAR - GROWTH)</t>
  </si>
  <si>
    <t>NAV AS ON 31-AUG-24: RS.53.188 (DIRECT - IDCW)</t>
  </si>
  <si>
    <t>NAV AS ON 31-AUG-24: RS.53.188 (DIRECT - GROWTH)</t>
  </si>
  <si>
    <t>NAV AS ON 29-FEB-24: RS.35.2353 (REGULAR - IDCW)</t>
  </si>
  <si>
    <t>NAV AS ON 29-FEB-24: RS.38.5251 (REGULAR - GROWTH)</t>
  </si>
  <si>
    <t>NAV AS ON 29-FEB-24: RS.44.2093 (DIRECT - IDCW)</t>
  </si>
  <si>
    <t>NAV AS ON 29-FEB-24: RS.44.2093 (DIRECT - GROWTH)</t>
  </si>
  <si>
    <t>Tata Quant Fund</t>
  </si>
  <si>
    <t>(An open-ended equity scheme following quant based investing theme)</t>
  </si>
  <si>
    <t>•Medium to Long Term Capital Appreciation.</t>
  </si>
  <si>
    <t>•Investment in equity &amp; equity related instruments selected based on quant model.</t>
  </si>
  <si>
    <t>INE761H01022</t>
  </si>
  <si>
    <t>INE066A01021</t>
  </si>
  <si>
    <t>INE797F01020</t>
  </si>
  <si>
    <t>INE849A01020</t>
  </si>
  <si>
    <t>INE686F01025</t>
  </si>
  <si>
    <t>INE405E01023</t>
  </si>
  <si>
    <t>INE376G01013</t>
  </si>
  <si>
    <t>INE465A01025</t>
  </si>
  <si>
    <t>INE059A01026</t>
  </si>
  <si>
    <t>INE663F01024</t>
  </si>
  <si>
    <t>INE226A01021</t>
  </si>
  <si>
    <t>INE775A01035</t>
  </si>
  <si>
    <t>FSN E COMMERCE VENTURES LTD</t>
  </si>
  <si>
    <t>INE388Y01029</t>
  </si>
  <si>
    <t>INE347G01014</t>
  </si>
  <si>
    <t>INE208A01029</t>
  </si>
  <si>
    <t>INE267A01025</t>
  </si>
  <si>
    <t>MANKIND PHARMA LTD</t>
  </si>
  <si>
    <t>INE634S01028</t>
  </si>
  <si>
    <t>INE176B01034</t>
  </si>
  <si>
    <t>NAV AS ON 31-AUG-24: RS.16.4652 (REGULAR - IDCW)</t>
  </si>
  <si>
    <t>NAV AS ON 31-AUG-24: RS.16.4652 (REGULAR - GROWTH)</t>
  </si>
  <si>
    <t>NAV AS ON 31-AUG-24: RS.17.7646 (DIRECT - IDCW)</t>
  </si>
  <si>
    <t>NAV AS ON 31-AUG-24: RS.17.7646 (DIRECT - GROWTH)</t>
  </si>
  <si>
    <t>NAV AS ON 29-FEB-24: RS.13.2933 (REGULAR - IDCW)</t>
  </si>
  <si>
    <t>NAV AS ON 29-FEB-24: RS.13.2933 (REGULAR - GROWTH)</t>
  </si>
  <si>
    <t>NAV AS ON 29-FEB-24: RS.14.2331 (DIRECT - IDCW)</t>
  </si>
  <si>
    <t>NAV AS ON 29-FEB-24: RS.14.2331 (DIRECT - GROWTH)</t>
  </si>
  <si>
    <t>INE397D01024</t>
  </si>
  <si>
    <t>INE027H01010</t>
  </si>
  <si>
    <t>INE053A01029</t>
  </si>
  <si>
    <t>INE298A01020</t>
  </si>
  <si>
    <t>INE974X01010</t>
  </si>
  <si>
    <t>INE257A01026</t>
  </si>
  <si>
    <t>INE437A01024</t>
  </si>
  <si>
    <t>GMR AIRPORTS INFRASTRUCTURE LTD</t>
  </si>
  <si>
    <t>INE776C01039</t>
  </si>
  <si>
    <t>INE484J01027</t>
  </si>
  <si>
    <t>INE669E01016</t>
  </si>
  <si>
    <t>INE111A01025</t>
  </si>
  <si>
    <t>INE885A01032</t>
  </si>
  <si>
    <t>INE151A01013</t>
  </si>
  <si>
    <t>INE787D01026</t>
  </si>
  <si>
    <t>INE868B01028</t>
  </si>
  <si>
    <t>INE791I01019</t>
  </si>
  <si>
    <t>INE285A01027</t>
  </si>
  <si>
    <t>INE093I01010</t>
  </si>
  <si>
    <t>INE548A01028</t>
  </si>
  <si>
    <t>INE823G01014</t>
  </si>
  <si>
    <t>INE017A01032</t>
  </si>
  <si>
    <t>INE220B01022</t>
  </si>
  <si>
    <t>INE246F01010</t>
  </si>
  <si>
    <t>INE967H01017</t>
  </si>
  <si>
    <t>INE438A01022</t>
  </si>
  <si>
    <t>INE389H01022</t>
  </si>
  <si>
    <t>TITAGARH RAIL SYSTEMS LTD</t>
  </si>
  <si>
    <t>INE615H01020</t>
  </si>
  <si>
    <t>Telecom -  Equipment &amp; Accessories</t>
  </si>
  <si>
    <t>INE010J01012</t>
  </si>
  <si>
    <t>INE208C01025</t>
  </si>
  <si>
    <t>INE074A01025</t>
  </si>
  <si>
    <t>INE474Q01031</t>
  </si>
  <si>
    <t>INE410P01011</t>
  </si>
  <si>
    <t>INE806T01012</t>
  </si>
  <si>
    <t>INE439A01020</t>
  </si>
  <si>
    <t>INE970X01018</t>
  </si>
  <si>
    <t>INE274F01020</t>
  </si>
  <si>
    <t>INE825A01020</t>
  </si>
  <si>
    <t>INE786A01032</t>
  </si>
  <si>
    <t>INE541A01023</t>
  </si>
  <si>
    <t>INE450U01017</t>
  </si>
  <si>
    <t>INE340A01012</t>
  </si>
  <si>
    <t>NAV AS ON 31-AUG-24: RS.11.3042 (REGULAR - IDCW)</t>
  </si>
  <si>
    <t>NAV AS ON 31-AUG-24: RS.11.3042 (REGULAR - GROWTH)</t>
  </si>
  <si>
    <t>NAV AS ON 31-AUG-24: RS.11.3372 (DIRECT - IDCW)</t>
  </si>
  <si>
    <t>NAV AS ON 31-AUG-24: RS.11.3372 (DIRECT - GROWTH)</t>
  </si>
  <si>
    <t>PORTFOLIO TURNOVER RATIO: 0.14 TIMES</t>
  </si>
  <si>
    <t>INE101A01026</t>
  </si>
  <si>
    <t>INE044A01036</t>
  </si>
  <si>
    <t>INE917I01010</t>
  </si>
  <si>
    <t>INE326A01037</t>
  </si>
  <si>
    <t>INE019A01038</t>
  </si>
  <si>
    <t>INE603J01030</t>
  </si>
  <si>
    <t>INE299U01018</t>
  </si>
  <si>
    <t>INE540L01014</t>
  </si>
  <si>
    <t>INE628A01036</t>
  </si>
  <si>
    <t>INE935A01035</t>
  </si>
  <si>
    <t>INE472A01039</t>
  </si>
  <si>
    <t>INE006I01046</t>
  </si>
  <si>
    <t>INE114A01011</t>
  </si>
  <si>
    <t>INE139A01034</t>
  </si>
  <si>
    <t>INE571A01038</t>
  </si>
  <si>
    <t>INE947Q01028</t>
  </si>
  <si>
    <t>INE092A01019</t>
  </si>
  <si>
    <t>INE358A01014</t>
  </si>
  <si>
    <t>INE572A01036</t>
  </si>
  <si>
    <t>Paper, Forest &amp; Jute Products</t>
  </si>
  <si>
    <t>INE055A01016</t>
  </si>
  <si>
    <t>PIRAMAL PHARMA LTD</t>
  </si>
  <si>
    <t>INE0DK501011</t>
  </si>
  <si>
    <t>INE531E01026</t>
  </si>
  <si>
    <t>Healthcare Equipment &amp; Supplies</t>
  </si>
  <si>
    <t>INE205C01021</t>
  </si>
  <si>
    <t>INE399G01023</t>
  </si>
  <si>
    <t>INE101D01020</t>
  </si>
  <si>
    <t>INE191B01025</t>
  </si>
  <si>
    <t>INE183A01024</t>
  </si>
  <si>
    <t>INE085A01013</t>
  </si>
  <si>
    <t>INE301A01014</t>
  </si>
  <si>
    <t>INE113A01013</t>
  </si>
  <si>
    <t>NAV AS ON 31-AUG-24: RS.11.6769 (REGULAR - IDCW)</t>
  </si>
  <si>
    <t>NAV AS ON 31-AUG-24: RS.11.6769 (REGULAR - GROWTH)</t>
  </si>
  <si>
    <t>NAV AS ON 31-AUG-24: RS.11.7093 (DIRECT - IDCW)</t>
  </si>
  <si>
    <t>NAV AS ON 31-AUG-24: RS.11.7093 (DIRECT - GROWTH)</t>
  </si>
  <si>
    <t>PORTFOLIO TURNOVER RATIO: 0.1 TIMES</t>
  </si>
  <si>
    <t>INE271C01023</t>
  </si>
  <si>
    <t>INE670K01029</t>
  </si>
  <si>
    <t>INE211B01039</t>
  </si>
  <si>
    <t>INE811K01011</t>
  </si>
  <si>
    <t>INE671H01015</t>
  </si>
  <si>
    <t>INE813A01018</t>
  </si>
  <si>
    <t>NAV AS ON 31-AUG-24: RS.10.8714 (REGULAR - IDCW)</t>
  </si>
  <si>
    <t>NAV AS ON 31-AUG-24: RS.10.8714 (REGULAR - GROWTH)</t>
  </si>
  <si>
    <t>NAV AS ON 31-AUG-24: RS.10.9044 (DIRECT - IDCW)</t>
  </si>
  <si>
    <t>NAV AS ON 31-AUG-24: RS.10.9044 (DIRECT - GROWTH)</t>
  </si>
  <si>
    <t>PORTFOLIO TURNOVER RATIO: 0.55 TIMES</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</si>
  <si>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</si>
  <si>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</si>
  <si>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</si>
  <si>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</si>
  <si>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</si>
  <si>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</si>
  <si>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INE545U01014</t>
  </si>
  <si>
    <t>INE976G01028</t>
  </si>
  <si>
    <t>INE491A01021</t>
  </si>
  <si>
    <t>NAV AS ON 31-AUG-24: RS.264.3487 (DIRECT PLAN)</t>
  </si>
  <si>
    <t>NAV AS ON 29-FEB-24: RS.235.975 (DIRECT PLAN)</t>
  </si>
  <si>
    <t>PORTFOLIO TURNOVER RATIO: 0.15 TIMES</t>
  </si>
  <si>
    <t>INE061F01013</t>
  </si>
  <si>
    <t>INE398R01022</t>
  </si>
  <si>
    <t>INE031B01049</t>
  </si>
  <si>
    <t>INE068V01023</t>
  </si>
  <si>
    <t>INE600L01024</t>
  </si>
  <si>
    <t>INE159A01016</t>
  </si>
  <si>
    <t>INE914M01019</t>
  </si>
  <si>
    <t>INE961O01016</t>
  </si>
  <si>
    <t>INE901L01018</t>
  </si>
  <si>
    <t>NET CURRENT LIABILITIES</t>
  </si>
  <si>
    <t>NAV AS ON 31-AUG-24: RS.12.2031 (REGULAR - IDCW)</t>
  </si>
  <si>
    <t>NAV AS ON 31-AUG-24: RS.12.2031 (REGULAR - GROWTH)</t>
  </si>
  <si>
    <t>NAV AS ON 31-AUG-24: RS.12.2371 (DIRECT - IDCW)</t>
  </si>
  <si>
    <t>NAV AS ON 31-AUG-24: RS.12.2371 (DIRECT - GROWTH)</t>
  </si>
  <si>
    <t>PORTFOLIO TURNOVER RATIO: 0.07 TIMES</t>
  </si>
  <si>
    <t>(An open-ended scheme replicating/tracking NIFTY Midcap 150 Momentum 50 Index)</t>
  </si>
  <si>
    <t>•Investment in equity and equity related instruments comprised in Nifty Midcap 150 Momentum 50 Index.</t>
  </si>
  <si>
    <t>RAIL VIKAS NIGAM LTD</t>
  </si>
  <si>
    <t>INE415G01027</t>
  </si>
  <si>
    <t>INE127D01025</t>
  </si>
  <si>
    <t>INE813H01021</t>
  </si>
  <si>
    <t>INE121E01018</t>
  </si>
  <si>
    <t>INE067A01029</t>
  </si>
  <si>
    <t>INE881D01027</t>
  </si>
  <si>
    <t>INE584A01023</t>
  </si>
  <si>
    <t>INE152A01029</t>
  </si>
  <si>
    <t>INE660A01013</t>
  </si>
  <si>
    <t>UNION BANK OF INDIA</t>
  </si>
  <si>
    <t>INE692A01016</t>
  </si>
  <si>
    <t>KALYAN JEWELLERS INDIA LTD</t>
  </si>
  <si>
    <t>INE303R01014</t>
  </si>
  <si>
    <t>INE878B01027</t>
  </si>
  <si>
    <t>INE171Z01026</t>
  </si>
  <si>
    <t>INE195A01028</t>
  </si>
  <si>
    <t>INDIAN BANK</t>
  </si>
  <si>
    <t>INE562A01011</t>
  </si>
  <si>
    <t>MAZAGON DOCK SHIPBUILDERS LTD</t>
  </si>
  <si>
    <t>INE249Z01012</t>
  </si>
  <si>
    <t>INE473A01011</t>
  </si>
  <si>
    <t>INE002L01015</t>
  </si>
  <si>
    <t>INE042A01014</t>
  </si>
  <si>
    <t>BANK OF MAHARASHTRA</t>
  </si>
  <si>
    <t>INE457A01014</t>
  </si>
  <si>
    <t>NAV AS ON 31-AUG-24: RS.19.3828 (REGULAR - IDCW)</t>
  </si>
  <si>
    <t>NAV AS ON 31-AUG-24: RS.19.3828 (REGULAR - GROWTH)</t>
  </si>
  <si>
    <t>NAV AS ON 31-AUG-24: RS.19.6774 (DIRECT - IDCW)</t>
  </si>
  <si>
    <t>NAV AS ON 31-AUG-24: RS.19.6774 (DIRECT - GROWTH)</t>
  </si>
  <si>
    <t>NAV AS ON 29-FEB-24: RS.15.3939 (REGULAR - IDCW)</t>
  </si>
  <si>
    <t>NAV AS ON 29-FEB-24: RS.15.3939 (REGULAR - GROWTH)</t>
  </si>
  <si>
    <t>NAV AS ON 29-FEB-24: RS.15.5718 (DIRECT - IDCW)</t>
  </si>
  <si>
    <t>NAV AS ON 29-FEB-24: RS.15.5718 (DIRECT - GROWTH)</t>
  </si>
  <si>
    <t>INE646L01027</t>
  </si>
  <si>
    <t>INE335Y01020</t>
  </si>
  <si>
    <t>INE230A01023</t>
  </si>
  <si>
    <t>INE872J01023</t>
  </si>
  <si>
    <t>INE427F01016</t>
  </si>
  <si>
    <t>BLS INTERNATIONAL SERVICES LTD</t>
  </si>
  <si>
    <t>INE153T01027</t>
  </si>
  <si>
    <t>INE429E01023</t>
  </si>
  <si>
    <t>RESTAURANT BRANDS ASIA LTD</t>
  </si>
  <si>
    <t>INE07T201019</t>
  </si>
  <si>
    <t>INE998I01010</t>
  </si>
  <si>
    <t>INE07O001026</t>
  </si>
  <si>
    <t>NAV AS ON 31-AUG-24: RS.10.2252 (REGULAR - IDCW)</t>
  </si>
  <si>
    <t>NAV AS ON 31-AUG-24: RS.10.2252 (REGULAR - GROWTH)</t>
  </si>
  <si>
    <t>NAV AS ON 31-AUG-24: RS.10.2334 (DIRECT - IDCW)</t>
  </si>
  <si>
    <t>NAV AS ON 31-AUG-24: RS.10.2334 (DIRECT - GROWTH)</t>
  </si>
  <si>
    <t>PORTFOLIO TURNOVER RATIO: 0.16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</si>
  <si>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</si>
  <si>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</si>
  <si>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</si>
  <si>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INE860A01027</t>
  </si>
  <si>
    <t>INE669C01036</t>
  </si>
  <si>
    <t>INE982J01020</t>
  </si>
  <si>
    <t>INE591G01017</t>
  </si>
  <si>
    <t>INE04I401011</t>
  </si>
  <si>
    <t>INE670A01012</t>
  </si>
  <si>
    <t>INE933S01016</t>
  </si>
  <si>
    <t>IT - Services</t>
  </si>
  <si>
    <t>INE136B01020</t>
  </si>
  <si>
    <t>INE010V01017</t>
  </si>
  <si>
    <t>INE836A01035</t>
  </si>
  <si>
    <t>INE306R01017</t>
  </si>
  <si>
    <t>INE00WC01027</t>
  </si>
  <si>
    <t>INE483C01032</t>
  </si>
  <si>
    <t>INE419U01012</t>
  </si>
  <si>
    <t>NAV AS ON 31-AUG-24: RS.98.4812 (DIRECT PLAN)</t>
  </si>
  <si>
    <t>NAV AS ON 29-FEB-24: RS.79.884 (DIRECT PLAN)</t>
  </si>
  <si>
    <t>Tata Nifty India Digital Exchange Traded Fund of Fund</t>
  </si>
  <si>
    <t>(An Open ended fund of fund scheme investing in Tata Nifty India Digital Exchange Traded Fund)</t>
  </si>
  <si>
    <t>•Investment in Tata Nifty India Digital Exchange Traded Fund.</t>
  </si>
  <si>
    <t>MUTUAL FUND UNITS</t>
  </si>
  <si>
    <t>Mutual Fund</t>
  </si>
  <si>
    <t>INF277KA1364</t>
  </si>
  <si>
    <t>NAV AS ON 31-AUG-24: RS.15.2726 (REGULAR - IDCW)</t>
  </si>
  <si>
    <t>NAV AS ON 31-AUG-24: RS.15.2726 (REGULAR - GROWTH)</t>
  </si>
  <si>
    <t>NAV AS ON 31-AUG-24: RS.15.4487 (DIRECT - IDCW)</t>
  </si>
  <si>
    <t>NAV AS ON 31-AUG-24: RS.15.4486 (DIRECT - GROWTH)</t>
  </si>
  <si>
    <t>NAV AS ON 29-FEB-24: RS.12.5034 (REGULAR - IDCW)</t>
  </si>
  <si>
    <t>NAV AS ON 29-FEB-24: RS.12.5034 (REGULAR - GROWTH)</t>
  </si>
  <si>
    <t>NAV AS ON 29-FEB-24: RS.12.6209 (DIRECT - IDCW)</t>
  </si>
  <si>
    <t>NAV AS ON 29-FEB-24: RS.12.6209 (DIRECT - GROWTH)</t>
  </si>
  <si>
    <t>STATE BANK OF INDIA</t>
  </si>
  <si>
    <t>INE062A01020</t>
  </si>
  <si>
    <t>INE296A01024</t>
  </si>
  <si>
    <t>INE918I01026</t>
  </si>
  <si>
    <t>INE721A01013</t>
  </si>
  <si>
    <t>INE123W01016</t>
  </si>
  <si>
    <t>INE134E01011</t>
  </si>
  <si>
    <t>INE020B01018</t>
  </si>
  <si>
    <t>INE121A01024</t>
  </si>
  <si>
    <t>INE018E01016</t>
  </si>
  <si>
    <t>INE115A01026</t>
  </si>
  <si>
    <t>NAV AS ON 31-AUG-24: RS.11.0651 (REGULAR - IDCW)</t>
  </si>
  <si>
    <t>NAV AS ON 31-AUG-24: RS.11.0651 (REGULAR - GROWTH)</t>
  </si>
  <si>
    <t>NAV AS ON 31-AUG-24: RS.11.0951 (DIRECT - IDCW)</t>
  </si>
  <si>
    <t>NAV AS ON 31-AUG-24: RS.11.0951 (DIRECT - GROWTH)</t>
  </si>
  <si>
    <t>INE494B01023</t>
  </si>
  <si>
    <t>NAV AS ON 31-AUG-24: RS.11.8132 (REGULAR - IDCW)</t>
  </si>
  <si>
    <t>NAV AS ON 31-AUG-24: RS.11.8132 (REGULAR - GROWTH)</t>
  </si>
  <si>
    <t>NAV AS ON 31-AUG-24: RS.11.8468 (DIRECT - IDCW)</t>
  </si>
  <si>
    <t>NAV AS ON 31-AUG-24: RS.11.8468 (DIRECT - GROWTH)</t>
  </si>
  <si>
    <t>PORTFOLIO TURNOVER RATIO: 0.05 TIMES</t>
  </si>
  <si>
    <t>Tata Nifty 50 Index Fund</t>
  </si>
  <si>
    <t>(An open-ended equity scheme tracking Nifty 50 Index)</t>
  </si>
  <si>
    <t>• Long Term Capital Appreciation</t>
  </si>
  <si>
    <t>•To reflect / mirror the Nifty 50 returns by investing in the same stocks which comprises of NIFTY50.</t>
  </si>
  <si>
    <t>INE021A01026</t>
  </si>
  <si>
    <t>Metals &amp; Minerals Trading</t>
  </si>
  <si>
    <t>INE423A01024</t>
  </si>
  <si>
    <t>INE216A01030</t>
  </si>
  <si>
    <t>NAV AS ON 31-AUG-24: RS.156.1282 (REGULAR - GROWTH)</t>
  </si>
  <si>
    <t>NAV AS ON 31-AUG-24: RS.168.8511 (DIRECT - GROWTH)</t>
  </si>
  <si>
    <t>NAV AS ON 29-FEB-24: RS.135.3395 (REGULAR - GROWTH)</t>
  </si>
  <si>
    <t>NAV AS ON 29-FEB-24: RS.146.1311 (DIRECT - GROWTH)</t>
  </si>
  <si>
    <t>PORTFOLIO TURNOVER RATIO: 0.02 TIMES</t>
  </si>
  <si>
    <t>Tata Nifty 50 Exchange Traded Fund</t>
  </si>
  <si>
    <t>(An Open Ended Exchange Traded Fund tracking Nifty 50 Index)</t>
  </si>
  <si>
    <t>•Investments in Equity &amp; Equity related instruments covered by Nifty 50 Index.</t>
  </si>
  <si>
    <t>NAV AS ON 31-AUG-24: RS.269.1117 (DIRECT PLAN)</t>
  </si>
  <si>
    <t>NAV AS ON 29-FEB-24: RS.232.7063 (DIRECT PLAN)</t>
  </si>
  <si>
    <t>PORTFOLIO TURNOVER RATIO: 0.03 TIMES</t>
  </si>
  <si>
    <t>(An open ended equity scheme investing across large cap, mid cap, small cap stocks)</t>
  </si>
  <si>
    <t>•To Generate Long Term Capital Appreciation.</t>
  </si>
  <si>
    <t>•An open ended equity scheme investing across large cap, mid cap and small cap stocks</t>
  </si>
  <si>
    <t>INE572E01012</t>
  </si>
  <si>
    <t>INE477A01020</t>
  </si>
  <si>
    <t>YATRA ONLINE LTD</t>
  </si>
  <si>
    <t>INE0JR601024</t>
  </si>
  <si>
    <t>Personal Products</t>
  </si>
  <si>
    <t>INE016A01026</t>
  </si>
  <si>
    <t>INE191H01014</t>
  </si>
  <si>
    <t>INE410B01037</t>
  </si>
  <si>
    <t>INE934S01014</t>
  </si>
  <si>
    <t>INE00LO01017</t>
  </si>
  <si>
    <t>INE634I01029</t>
  </si>
  <si>
    <t>INE382M01027</t>
  </si>
  <si>
    <t>INE940H01022</t>
  </si>
  <si>
    <t>INE142Z01019</t>
  </si>
  <si>
    <t>INE696F01016</t>
  </si>
  <si>
    <t>INE212H01026</t>
  </si>
  <si>
    <t>INE526E01018</t>
  </si>
  <si>
    <t>INE039C01032</t>
  </si>
  <si>
    <t>INE256A01028</t>
  </si>
  <si>
    <t>INE217B01036</t>
  </si>
  <si>
    <t>INE926X01010</t>
  </si>
  <si>
    <t>INE825V01034</t>
  </si>
  <si>
    <t>CEIGALL INDIA LTD</t>
  </si>
  <si>
    <t>INE0AG901020</t>
  </si>
  <si>
    <t>IN9671H01013</t>
  </si>
  <si>
    <t>NAV AS ON 31-AUG-24: RS.15.2747 (REGULAR - IDCW)</t>
  </si>
  <si>
    <t>NAV AS ON 31-AUG-24: RS.15.2747 (REGULAR - GROWTH)</t>
  </si>
  <si>
    <t>NAV AS ON 31-AUG-24: RS.15.6754 (DIRECT - IDCW)</t>
  </si>
  <si>
    <t>NAV AS ON 31-AUG-24: RS.15.6754 (DIRECT - GROWTH)</t>
  </si>
  <si>
    <t>NAV AS ON 29-FEB-24: RS.12.9302 (REGULAR - IDCW)</t>
  </si>
  <si>
    <t>NAV AS ON 29-FEB-24: RS.12.9302 (REGULAR - GROWTH)</t>
  </si>
  <si>
    <t>NAV AS ON 29-FEB-24: RS.13.1614 (DIRECT - IDCW)</t>
  </si>
  <si>
    <t>NAV AS ON 29-FEB-24: RS.13.1614 (DIRECT - GROWTH)</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</si>
  <si>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</si>
  <si>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</si>
  <si>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</si>
  <si>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</si>
  <si>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</si>
  <si>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SILVER MINI (5 KGS) COMMODITY</t>
  </si>
  <si>
    <t>COPPER (2500 KGS) COMMODITY</t>
  </si>
  <si>
    <t>Industrial Metals</t>
  </si>
  <si>
    <t>COPPER</t>
  </si>
  <si>
    <t>ALUMINIUM (5 MT-5000 GMS) COMMODITY</t>
  </si>
  <si>
    <t>ALUMINIUM</t>
  </si>
  <si>
    <t>TEGA INDUSTRIES LTD</t>
  </si>
  <si>
    <t>INE011K01018</t>
  </si>
  <si>
    <t>LE TRAVENUES TECHNOLOGY LTD</t>
  </si>
  <si>
    <t>INE0HV901016</t>
  </si>
  <si>
    <t>INE191A01027</t>
  </si>
  <si>
    <t>BANK OF BARODA</t>
  </si>
  <si>
    <t>INE028A01039</t>
  </si>
  <si>
    <t>FIVE-STAR BUSINESS FINANCE LTD</t>
  </si>
  <si>
    <t>INE128S01021</t>
  </si>
  <si>
    <t>TVS SUPPLY CHAIN SOLUTIONS LTD</t>
  </si>
  <si>
    <t>INE395N01027</t>
  </si>
  <si>
    <t>INE010B01027</t>
  </si>
  <si>
    <t>GOLD (1 KG-1000 GMS) COMMODITY^</t>
  </si>
  <si>
    <t>SILVER (30 KG) COMMODITY^</t>
  </si>
  <si>
    <t>ZINC (5 MT-5000 GMS) COMMODITY^</t>
  </si>
  <si>
    <t>CRUDE OIL (100 BARRELS) COMMODITY^</t>
  </si>
  <si>
    <t>OIL Commodities</t>
  </si>
  <si>
    <t>STATE BANK OF INDIA^</t>
  </si>
  <si>
    <t>ALUMINIUM (5 MT-5000 GMS) COMMODITY^</t>
  </si>
  <si>
    <t>COPPER (2500 KGS) COMMODITY^</t>
  </si>
  <si>
    <t>SILVER MINI (5 KGS) COMMODITY^</t>
  </si>
  <si>
    <t>INF277K01OK4</t>
  </si>
  <si>
    <t>GOI - 7.10% (08/04/2034)</t>
  </si>
  <si>
    <t>IN0020240019</t>
  </si>
  <si>
    <t>GOI - 5.63% (12/04/2026)</t>
  </si>
  <si>
    <t>IN0020210012</t>
  </si>
  <si>
    <t>GOI - 7.26% (06/02/2033)</t>
  </si>
  <si>
    <t>IN0020220151</t>
  </si>
  <si>
    <t>GOI - 7.18% (14/08/2033)</t>
  </si>
  <si>
    <t>IN0020230085</t>
  </si>
  <si>
    <t>GOI - 7.02% (18/06/2031)</t>
  </si>
  <si>
    <t>IN0020240076</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</si>
  <si>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</si>
  <si>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</si>
  <si>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</si>
  <si>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</si>
  <si>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</si>
  <si>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</si>
  <si>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</si>
  <si>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</si>
  <si>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</si>
  <si>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</si>
  <si>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</si>
  <si>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</si>
  <si>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</si>
  <si>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</si>
  <si>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</si>
  <si>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</si>
  <si>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</si>
  <si>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</si>
  <si>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INE020B08EZ2</t>
  </si>
  <si>
    <t>** 07.45 % EXIM - 12/04/2028</t>
  </si>
  <si>
    <t>INE514E08GB4</t>
  </si>
  <si>
    <t>INE040A08997</t>
  </si>
  <si>
    <t>** 07.40 % NABARD - 30/01/2026</t>
  </si>
  <si>
    <t>INE261F08DO9</t>
  </si>
  <si>
    <t>** 07.85 % INTERISE TRUST - 31/03/2040</t>
  </si>
  <si>
    <t>INE790Z07053</t>
  </si>
  <si>
    <t>NAV AS ON 31-AUG-24: RS.22.6322 (REGULAR - IDCW)</t>
  </si>
  <si>
    <t>NAV AS ON 31-AUG-24: RS.22.6322 (REGULAR - GROWTH)</t>
  </si>
  <si>
    <t>NAV AS ON 31-AUG-24: RS.24.4733 (DIRECT - IDCW)</t>
  </si>
  <si>
    <t>NAV AS ON 31-AUG-24: RS.24.4733 (DIRECT - GROWTH)</t>
  </si>
  <si>
    <t>NAV AS ON 29-FEB-24: RS.20.2423 (REGULAR - IDCW)</t>
  </si>
  <si>
    <t>NAV AS ON 29-FEB-24: RS.20.2423 (REGULAR - GROWTH)</t>
  </si>
  <si>
    <t>NAV AS ON 29-FEB-24: RS.21.7235 (DIRECT - IDCW)</t>
  </si>
  <si>
    <t>NAV AS ON 29-FEB-24: RS.21.7235 (DIRECT - GROWTH)</t>
  </si>
  <si>
    <t>PORTFOLIO TURNOVER RATIO: 0.09 TIMES</t>
  </si>
  <si>
    <t>STATE BANK OF INDIA-FUT-26-SEP-24</t>
  </si>
  <si>
    <t>STATE BANK OF INDIA-FUT-29-AUG-24</t>
  </si>
  <si>
    <t>Tata Mid Cap Growth Fund</t>
  </si>
  <si>
    <t>(An open-ended equity scheme predominantly investing in mid cap stocks)</t>
  </si>
  <si>
    <t>• Investment predominantly in equity &amp; equity related instruments of growth oriented mid cap companies.</t>
  </si>
  <si>
    <t>INE180A01020</t>
  </si>
  <si>
    <t>JSW INFRASTRUCTURE LTD</t>
  </si>
  <si>
    <t>INE880J01026</t>
  </si>
  <si>
    <t>INE102D01028</t>
  </si>
  <si>
    <t>BHARTI HEXACOM LTD</t>
  </si>
  <si>
    <t>INE343G01021</t>
  </si>
  <si>
    <t>INE201P01022</t>
  </si>
  <si>
    <t>BANK OF INDIA</t>
  </si>
  <si>
    <t>INE084A01016</t>
  </si>
  <si>
    <t>INE619A01035</t>
  </si>
  <si>
    <t>INE342J01019</t>
  </si>
  <si>
    <t>INE930H01031</t>
  </si>
  <si>
    <t>INE640A01023</t>
  </si>
  <si>
    <t>NAV AS ON 31-AUG-24: RS.124.3699 (REGULAR - IDCW)</t>
  </si>
  <si>
    <t>NAV AS ON 31-AUG-24: RS.450.5901 (REGULAR - GROWTH)</t>
  </si>
  <si>
    <t>NAV AS ON 31-AUG-24: RS.167.284 (DIRECT - IDCW)</t>
  </si>
  <si>
    <t>NAV AS ON 31-AUG-24: RS.506.7881 (DIRECT - GROWTH)</t>
  </si>
  <si>
    <t>NAV AS ON 29-FEB-24: RS.100.2037 (REGULAR - IDCW)</t>
  </si>
  <si>
    <t>NAV AS ON 29-FEB-24: RS.363.0383 (REGULAR - GROWTH)</t>
  </si>
  <si>
    <t>NAV AS ON 29-FEB-24: RS.134.0024 (DIRECT - IDCW)</t>
  </si>
  <si>
    <t>NAV AS ON 29-FEB-24: RS.405.9569 (DIRECT - GROWTH)</t>
  </si>
  <si>
    <t>Tata large Cap Fund</t>
  </si>
  <si>
    <t>(An open-ended equity scheme predominantly investing in large cap stock)</t>
  </si>
  <si>
    <t>•Investment predominantly in equity &amp; equity related securities of large cap companies.</t>
  </si>
  <si>
    <t>INE003A01024</t>
  </si>
  <si>
    <t>INE259A01022</t>
  </si>
  <si>
    <t>INE732I01013</t>
  </si>
  <si>
    <t>INE671A01010</t>
  </si>
  <si>
    <t>INE463A01038</t>
  </si>
  <si>
    <t>INE768C01010</t>
  </si>
  <si>
    <t>LIFE INSURANCE CORPORATION OF INDIA</t>
  </si>
  <si>
    <t>INE0J1Y01017</t>
  </si>
  <si>
    <t>JIO FINANCIAL SERVICES LTD</t>
  </si>
  <si>
    <t>INE758E01017</t>
  </si>
  <si>
    <t>NAV AS ON 31-AUG-24: RS.516.5989 (REGULAR - GROWTH)</t>
  </si>
  <si>
    <t>NAV AS ON 31-AUG-24: RS.112.563 (REGULAR - IDCW)</t>
  </si>
  <si>
    <t>NAV AS ON 31-AUG-24: RS.587.6008 (DIRECT - GROWTH)</t>
  </si>
  <si>
    <t>NAV AS ON 31-AUG-24: RS.133.4964 (DIRECT - IDCW)</t>
  </si>
  <si>
    <t>NAV AS ON 29-FEB-24: RS.438.5714 (REGULAR - GROWTH)</t>
  </si>
  <si>
    <t>NAV AS ON 29-FEB-24: RS.95.561 (REGULAR - IDCW)</t>
  </si>
  <si>
    <t>NAV AS ON 29-FEB-24: RS.496.3954 (DIRECT - GROWTH)</t>
  </si>
  <si>
    <t>NAV AS ON 29-FEB-24: RS.112.7755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</si>
  <si>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</si>
  <si>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</si>
  <si>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</si>
  <si>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</si>
  <si>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INE387A01021</t>
  </si>
  <si>
    <t>INE647O01011</t>
  </si>
  <si>
    <t>INE774D01024</t>
  </si>
  <si>
    <t>PREMIER ENERGIES LTD</t>
  </si>
  <si>
    <t>IN9397D01014</t>
  </si>
  <si>
    <t>NAV AS ON 31-AUG-24: RS.87.2001 (REGULAR - IDCW)</t>
  </si>
  <si>
    <t>NAV AS ON 31-AUG-24: RS.540.9718 (REGULAR - GROWTH)</t>
  </si>
  <si>
    <t>NAV AS ON 31-AUG-24: RS.119.6514 (DIRECT - IDCW)</t>
  </si>
  <si>
    <t>NAV AS ON 31-AUG-24: RS.610.6771 (DIRECT - GROWTH)</t>
  </si>
  <si>
    <t>NAV AS ON 29-FEB-24: RS.73.8652 (REGULAR - IDCW)</t>
  </si>
  <si>
    <t>NAV AS ON 29-FEB-24: RS.458.2451 (REGULAR - GROWTH)</t>
  </si>
  <si>
    <t>NAV AS ON 29-FEB-24: RS.100.8096 (DIRECT - IDCW)</t>
  </si>
  <si>
    <t>NAV AS ON 29-FEB-24: RS.514.5045 (DIRECT - GROWTH)</t>
  </si>
  <si>
    <t>Tata Infrastructure Fund</t>
  </si>
  <si>
    <t>(An open-ended equity scheme investing in Infrastructure sector)</t>
  </si>
  <si>
    <t>•Investment Predominantly in equity / equity related instruments of the companies in the Infrastructure sector in India.</t>
  </si>
  <si>
    <t>INE117A01022</t>
  </si>
  <si>
    <t>INE513A01022</t>
  </si>
  <si>
    <t>TCI EXPRESS LTD</t>
  </si>
  <si>
    <t>INE586V01016</t>
  </si>
  <si>
    <t>INE0EK901012</t>
  </si>
  <si>
    <t>INE325A01013</t>
  </si>
  <si>
    <t>INE07Y701011</t>
  </si>
  <si>
    <t>CYIENT DLM LTD</t>
  </si>
  <si>
    <t>INE055S01018</t>
  </si>
  <si>
    <t>DATA PATTERNS (INDIA) LTD</t>
  </si>
  <si>
    <t>INE0IX101010</t>
  </si>
  <si>
    <t>INE616N01034</t>
  </si>
  <si>
    <t>ISGEC HEAVY ENGINEERING LTD</t>
  </si>
  <si>
    <t>INE858B01029</t>
  </si>
  <si>
    <t>INE177A01018</t>
  </si>
  <si>
    <t>INE02IJ01035</t>
  </si>
  <si>
    <t>NAV AS ON 31-AUG-24: RS.93.3321 (REGULAR - IDCW)</t>
  </si>
  <si>
    <t>NAV AS ON 31-AUG-24: RS.196.9024 (REGULAR - GROWTH)</t>
  </si>
  <si>
    <t>NAV AS ON 31-AUG-24: RS.111.1883 (DIRECT - IDCW)</t>
  </si>
  <si>
    <t>NAV AS ON 31-AUG-24: RS.212.1987 (DIRECT - GROWTH)</t>
  </si>
  <si>
    <t>NAV AS ON 29-FEB-24: RS.76.3163 (REGULAR - IDCW)</t>
  </si>
  <si>
    <t>NAV AS ON 29-FEB-24: RS.161.0053 (REGULAR - GROWTH)</t>
  </si>
  <si>
    <t>NAV AS ON 29-FEB-24: RS.90.5228 (DIRECT - IDCW)</t>
  </si>
  <si>
    <t>NAV AS ON 29-FEB-24: RS.172.7511 (DIRECT - GROWTH)</t>
  </si>
  <si>
    <t>Tata India Pharma &amp; Healthcare Fund</t>
  </si>
  <si>
    <t>(An open-ended equity scheme investing in Pharma &amp; Healthcare Services Sector)</t>
  </si>
  <si>
    <t>•Investment in equity/equity related instruments of the companies in the Pharma &amp; Healthcare sector in India.</t>
  </si>
  <si>
    <t>INE258B01022</t>
  </si>
  <si>
    <t>INE685A01028</t>
  </si>
  <si>
    <t>INE456Z01021</t>
  </si>
  <si>
    <t>INE049B01025</t>
  </si>
  <si>
    <t>AKUMS DRUGS AND PHARMACEUTICALS LTD</t>
  </si>
  <si>
    <t>INE09XN01023</t>
  </si>
  <si>
    <t>INE873D01024</t>
  </si>
  <si>
    <t>INE199A01012</t>
  </si>
  <si>
    <t>INE804L01022</t>
  </si>
  <si>
    <t>INE00FF01017</t>
  </si>
  <si>
    <t>NAV AS ON 31-AUG-24: RS.30.9226 (REGULAR - IDCW)</t>
  </si>
  <si>
    <t>NAV AS ON 31-AUG-24: RS.30.9226 (REGULAR - GROWTH)</t>
  </si>
  <si>
    <t>NAV AS ON 31-AUG-24: RS.35.492 (DIRECT - IDCW)</t>
  </si>
  <si>
    <t>NAV AS ON 31-AUG-24: RS.35.492 (DIRECT - GROWTH)</t>
  </si>
  <si>
    <t>NAV AS ON 29-FEB-24: RS.25.0751 (REGULAR - IDCW)</t>
  </si>
  <si>
    <t>NAV AS ON 29-FEB-24: RS.25.0751 (REGULAR - GROWTH)</t>
  </si>
  <si>
    <t>NAV AS ON 29-FEB-24: RS.28.57 (DIRECT - IDCW)</t>
  </si>
  <si>
    <t>NAV AS ON 29-FEB-24: RS.28.57 (DIRECT - GROWTH)</t>
  </si>
  <si>
    <t>Tata India Consumer Fund</t>
  </si>
  <si>
    <t>(An open ended equity scheme investing in Consumption Oriented Sector)</t>
  </si>
  <si>
    <t>•Investment in equity/equity related instruments of the companies in the Consumption Oriented sector in India.</t>
  </si>
  <si>
    <t>BIKAJI FOODS INTERNATIONAL LTD</t>
  </si>
  <si>
    <t>INE00E101023</t>
  </si>
  <si>
    <t>INE08ZM01014</t>
  </si>
  <si>
    <t>CELLO WORLD LTD</t>
  </si>
  <si>
    <t>INE0LMW01024</t>
  </si>
  <si>
    <t>INE457L01029</t>
  </si>
  <si>
    <t>FLAIR WRITING INDUSTRIES LTD</t>
  </si>
  <si>
    <t>INE00Y201027</t>
  </si>
  <si>
    <t>INE322A01010</t>
  </si>
  <si>
    <t>NAV AS ON 31-AUG-24: RS.42.2515 (REGULAR - IDCW)</t>
  </si>
  <si>
    <t>NAV AS ON 31-AUG-24: RS.45.8187 (REGULAR - GROWTH)</t>
  </si>
  <si>
    <t>NAV AS ON 31-AUG-24: RS.52.1425 (DIRECT - IDCW)</t>
  </si>
  <si>
    <t>NAV AS ON 31-AUG-24: RS.52.1425 (DIRECT - GROWTH)</t>
  </si>
  <si>
    <t>NAV AS ON 29-FEB-24: RS.33.6583 (REGULAR - IDCW)</t>
  </si>
  <si>
    <t>NAV AS ON 29-FEB-24: RS.36.4999 (REGULAR - GROWTH)</t>
  </si>
  <si>
    <t>NAV AS ON 29-FEB-24: RS.41.2709 (DIRECT - IDCW)</t>
  </si>
  <si>
    <t>NAV AS ON 29-FEB-24: RS.41.2709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</si>
  <si>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</si>
  <si>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</si>
  <si>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</si>
  <si>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SGS GUJARAT 7.64% (10/01/2031)</t>
  </si>
  <si>
    <t>IN1520230187</t>
  </si>
  <si>
    <t>GOI - 7.32% (13/11/2030)</t>
  </si>
  <si>
    <t>IN0020230135</t>
  </si>
  <si>
    <t>GOI - 7.17% (17/04/2030)</t>
  </si>
  <si>
    <t>IN0020230036</t>
  </si>
  <si>
    <t>SGS MAHARASHTRA 7.45% (20/03/2037)</t>
  </si>
  <si>
    <t>IN2220230295</t>
  </si>
  <si>
    <t>SGS MAHARASHTRA 7.21% (21/08/2035)</t>
  </si>
  <si>
    <t>IN2220240146</t>
  </si>
  <si>
    <t>GOI - 7.34% (22/04/2064)</t>
  </si>
  <si>
    <t>IN0020240035</t>
  </si>
  <si>
    <t>SDL GUJARAT  7.80% (27/12/2027)</t>
  </si>
  <si>
    <t>IN1520170151</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</si>
  <si>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</si>
  <si>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</si>
  <si>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</si>
  <si>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</si>
  <si>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</si>
  <si>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</si>
  <si>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</si>
  <si>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</si>
  <si>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</si>
  <si>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</si>
  <si>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</si>
  <si>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</si>
  <si>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SGS MAHARASHTRA 7.70% (08/11/2034)</t>
  </si>
  <si>
    <t>IN2220230147</t>
  </si>
  <si>
    <t>GOI - 7.25% (12/06/2063)</t>
  </si>
  <si>
    <t>IN0020230044</t>
  </si>
  <si>
    <t>GOI -  8.30% (02/07/2040)</t>
  </si>
  <si>
    <t>IN0020100031</t>
  </si>
  <si>
    <t>SDL TAMILNADU  8.14% (27/05/2025)</t>
  </si>
  <si>
    <t>IN3120150047</t>
  </si>
  <si>
    <t>GOI - 6.19% (16/09/2034)</t>
  </si>
  <si>
    <t>IN0020200096</t>
  </si>
  <si>
    <t>SDL MAHARASHTRA 7.33% (13/09/2027)</t>
  </si>
  <si>
    <t>IN2220170103</t>
  </si>
  <si>
    <t>GOI - 6.57% (05/12/2033)</t>
  </si>
  <si>
    <t>IN0020160100</t>
  </si>
  <si>
    <t>INE115A07QN4</t>
  </si>
  <si>
    <t>INE071G07660</t>
  </si>
  <si>
    <t>INE941D07208</t>
  </si>
  <si>
    <t>IND-AA+</t>
  </si>
  <si>
    <t>INE477A07373</t>
  </si>
  <si>
    <t>ICRA-AA+</t>
  </si>
  <si>
    <t>INE121A07SG2</t>
  </si>
  <si>
    <t>INE121A08PP7</t>
  </si>
  <si>
    <t>INE306N07NT6</t>
  </si>
  <si>
    <t>** 07.30 % BANK OF BARODA - 27/08/2034</t>
  </si>
  <si>
    <t>INE028A08349</t>
  </si>
  <si>
    <t>INE692Q07456</t>
  </si>
  <si>
    <t>INE975F07IK3</t>
  </si>
  <si>
    <t>INE020B08DU5</t>
  </si>
  <si>
    <t>INE296A07SF4</t>
  </si>
  <si>
    <t>** 07.55 % POWER FINANCE CORPORATION - 15/07/2026</t>
  </si>
  <si>
    <t>INE134E08ML8</t>
  </si>
  <si>
    <t>INE115A07QB9</t>
  </si>
  <si>
    <t>INE484J08048</t>
  </si>
  <si>
    <t>INE225R08048</t>
  </si>
  <si>
    <t>INE053F08122</t>
  </si>
  <si>
    <t>NAV AS ON 31-AUG-24: RS.445.1016 (REGULAR - GROWTH)</t>
  </si>
  <si>
    <t>NAV AS ON 31-AUG-24: RS.98.4537 (REGULAR - IDCW)</t>
  </si>
  <si>
    <t>NAV AS ON 31-AUG-24: RS.93.5202 (REGULAR - MONTHLY IDCW)</t>
  </si>
  <si>
    <t>NAV AS ON 31-AUG-24: RS.495.6106 (DIRECT - GROWTH)</t>
  </si>
  <si>
    <t>NAV AS ON 31-AUG-24: RS.116.3785 (DIRECT - IDCW)</t>
  </si>
  <si>
    <t>NAV AS ON 31-AUG-24: RS.108.9473 (DIRECT - MONTHLY IDCW)</t>
  </si>
  <si>
    <t>NAV AS ON 29-FEB-24: RS.388.1968 (REGULAR - GROWTH)</t>
  </si>
  <si>
    <t>NAV AS ON 29-FEB-24: RS.92.2989 (REGULAR - IDCW)</t>
  </si>
  <si>
    <t>NAV AS ON 29-FEB-24: RS.83.5822 (REGULAR - MONTHLY IDCW)</t>
  </si>
  <si>
    <t>NAV AS ON 29-FEB-24: RS.430.1959 (DIRECT - GROWTH)</t>
  </si>
  <si>
    <t>NAV AS ON 29-FEB-24: RS.107.462 (DIRECT - IDCW)</t>
  </si>
  <si>
    <t>NAV AS ON 29-FEB-24: RS.96.5777 (DIRECT - MONTHLY IDCW)</t>
  </si>
  <si>
    <t>Tata Housing Opportunities Fund</t>
  </si>
  <si>
    <t>(An open-ended equity scheme following housing theme)</t>
  </si>
  <si>
    <t>•An Open ended equity scheme following housing theme</t>
  </si>
  <si>
    <t>INE843S01025</t>
  </si>
  <si>
    <t>INE922K01024</t>
  </si>
  <si>
    <t>ELECTRONICS MART INDIA LTD</t>
  </si>
  <si>
    <t>INE02YR01019</t>
  </si>
  <si>
    <t>NAV AS ON 31-AUG-24: RS.16.4809 (REGULAR - IDCW)</t>
  </si>
  <si>
    <t>NAV AS ON 31-AUG-24: RS.16.4809 (REGULAR - GROWTH)</t>
  </si>
  <si>
    <t>NAV AS ON 31-AUG-24: RS.17.0744 (DIRECT - IDCW)</t>
  </si>
  <si>
    <t>NAV AS ON 31-AUG-24: RS.17.0744 (DIRECT - GROWTH)</t>
  </si>
  <si>
    <t>NAV AS ON 29-FEB-24: RS.13.7422 (REGULAR - IDCW)</t>
  </si>
  <si>
    <t>NAV AS ON 29-FEB-24: RS.13.7422 (REGULAR - GROWTH)</t>
  </si>
  <si>
    <t>NAV AS ON 29-FEB-24: RS.14.1169 (DIRECT - IDCW)</t>
  </si>
  <si>
    <t>NAV AS ON 29-FEB-24: RS.14.1169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</si>
  <si>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</si>
  <si>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</si>
  <si>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</si>
  <si>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</si>
  <si>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31-AUG-24: RS.24.431 (REGULAR - IDCW)</t>
  </si>
  <si>
    <t>NAV AS ON 31-AUG-24: RS.24.431 (REGULAR - GROWTH)</t>
  </si>
  <si>
    <t>NAV AS ON 31-AUG-24: RS.26.5084 (DIRECT - IDCW)</t>
  </si>
  <si>
    <t>NAV AS ON 31-AUG-24: RS.26.5084 (DIRECT - GROWTH)</t>
  </si>
  <si>
    <t>NAV AS ON 29-FEB-24: RS.20.6636 (REGULAR - IDCW)</t>
  </si>
  <si>
    <t>NAV AS ON 29-FEB-24: RS.20.6636 (REGULAR - GROWTH)</t>
  </si>
  <si>
    <t>NAV AS ON 29-FEB-24: RS.22.2579 (DIRECT - IDCW)</t>
  </si>
  <si>
    <t>NAV AS ON 29-FEB-24: RS.22.2579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</si>
  <si>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</si>
  <si>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</si>
  <si>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</si>
  <si>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</si>
  <si>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INE182A01018</t>
  </si>
  <si>
    <t>INE745G01035</t>
  </si>
  <si>
    <t>INE481N01025</t>
  </si>
  <si>
    <t>GO DIGIT GENERAL INSURANCE LTD</t>
  </si>
  <si>
    <t>INE03JT01014</t>
  </si>
  <si>
    <t>INE852O01025</t>
  </si>
  <si>
    <t>SYRMA SGS TECHNOLOGY LTD</t>
  </si>
  <si>
    <t>INE0DYJ01015</t>
  </si>
  <si>
    <t>EMBASSY OFFICE PARKS REIT</t>
  </si>
  <si>
    <t>INE041025011</t>
  </si>
  <si>
    <t>NAV AS ON 31-AUG-24: RS.23.8926 (REGULAR - IDCW)</t>
  </si>
  <si>
    <t>NAV AS ON 31-AUG-24: RS.23.8926 (REGULAR - GROWTH)</t>
  </si>
  <si>
    <t>NAV AS ON 31-AUG-24: RS.26.2297 (DIRECT - IDCW)</t>
  </si>
  <si>
    <t>NAV AS ON 31-AUG-24: RS.26.2297 (DIRECT - GROWTH)</t>
  </si>
  <si>
    <t>NAV AS ON 29-FEB-24: RS.19.9318 (REGULAR - IDCW)</t>
  </si>
  <si>
    <t>NAV AS ON 29-FEB-24: RS.19.9318 (REGULAR - GROWTH)</t>
  </si>
  <si>
    <t>NAV AS ON 29-FEB-24: RS.21.7413 (DIRECT - IDCW)</t>
  </si>
  <si>
    <t>NAV AS ON 29-FEB-24: RS.21.7413 (DIRECT - GROWTH)</t>
  </si>
  <si>
    <t>PORTFOLIO TURNOVER RATIO: 0.2 TIMES</t>
  </si>
  <si>
    <t>Tata Ethical Fund</t>
  </si>
  <si>
    <t>(An open-ended equity scheme following Shariah principles)</t>
  </si>
  <si>
    <t>•Investment predominantly in equity &amp; equity related instruments of shariah principles compliant companies and in other instruments allowed under shariah principles.</t>
  </si>
  <si>
    <t>INE548C01032</t>
  </si>
  <si>
    <t>INE026A01025</t>
  </si>
  <si>
    <t>INE913H01037</t>
  </si>
  <si>
    <t>INE0FS801015</t>
  </si>
  <si>
    <t>INE348B01021</t>
  </si>
  <si>
    <t>RELAXO FOOTWEARS LTD</t>
  </si>
  <si>
    <t>INE131B01039</t>
  </si>
  <si>
    <t>INE520A01027</t>
  </si>
  <si>
    <t>NAV AS ON 31-AUG-24: RS.433.7591 (REGULAR - GROWTH)</t>
  </si>
  <si>
    <t>NAV AS ON 31-AUG-24: RS.176.7908 (REGULAR - IDCW)</t>
  </si>
  <si>
    <t>NAV AS ON 31-AUG-24: RS.489.8358 (DIRECT - GROWTH)</t>
  </si>
  <si>
    <t>NAV AS ON 31-AUG-24: RS.268.903 (DIRECT - IDCW)</t>
  </si>
  <si>
    <t>NAV AS ON 29-FEB-24: RS.358.716 (REGULAR - GROWTH)</t>
  </si>
  <si>
    <t>NAV AS ON 29-FEB-24: RS.146.202 (REGULAR - IDCW)</t>
  </si>
  <si>
    <t>NAV AS ON 29-FEB-24: RS.402.5896 (DIRECT - GROWTH)</t>
  </si>
  <si>
    <t>NAV AS ON 29-FEB-24: RS.221.0012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</si>
  <si>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</si>
  <si>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</si>
  <si>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</si>
  <si>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</si>
  <si>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INF277K01PR6</t>
  </si>
  <si>
    <t>INF277K01QR4</t>
  </si>
  <si>
    <t>IN0020210186</t>
  </si>
  <si>
    <t>NAV AS ON 31-AUG-24: RS.17.38 (REGULAR - MONTHLY IDCW)</t>
  </si>
  <si>
    <t>NAV AS ON 31-AUG-24: RS.52.5034 (REGULAR - GROWTH)</t>
  </si>
  <si>
    <t>NAV AS ON 31-AUG-24: RS.25.1516 (REGULAR - PERIODIC IDCW)</t>
  </si>
  <si>
    <t>NAV AS ON 31-AUG-24: RS.21.0237 (DIRECT - MONTHLY IDCW)</t>
  </si>
  <si>
    <t>NAV AS ON 31-AUG-24: RS.58.8471 (DIRECT - GROWTH)</t>
  </si>
  <si>
    <t>NAV AS ON 31-AUG-24: RS.28.7537 (DIRECT - PERIODIC IDCW)</t>
  </si>
  <si>
    <t>NAV AS ON 29-FEB-24: RS.16.4701 (REGULAR - MONTHLY IDCW)</t>
  </si>
  <si>
    <t>NAV AS ON 29-FEB-24: RS.48.7819 (REGULAR - GROWTH)</t>
  </si>
  <si>
    <t>NAV AS ON 29-FEB-24: RS.23.3686 (REGULAR - PERIODIC IDCW)</t>
  </si>
  <si>
    <t>NAV AS ON 29-FEB-24: RS.19.791 (DIRECT - MONTHLY IDCW)</t>
  </si>
  <si>
    <t>NAV AS ON 29-FEB-24: RS.54.4965 (DIRECT - GROWTH)</t>
  </si>
  <si>
    <t>NAV AS ON 29-FEB-24: RS.26.6277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</si>
  <si>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</si>
  <si>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</si>
  <si>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</si>
  <si>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INE066F01020</t>
  </si>
  <si>
    <t>NAV AS ON 31-AUG-24: RS.125.7399 (REGULAR - IDCW TRIGGER B (10%))</t>
  </si>
  <si>
    <t>NAV AS ON 31-AUG-24: RS.375.6498 (REGULAR - GROWTH)</t>
  </si>
  <si>
    <t>NAV AS ON 31-AUG-24: RS.141.5125 (REGULAR - IDCW TRIGGER A (5%))</t>
  </si>
  <si>
    <t>NAV AS ON 31-AUG-24: RS.142.5273 (DIRECT - IDCW TRIGGER B (10%))</t>
  </si>
  <si>
    <t>NAV AS ON 31-AUG-24: RS.419.3931 (DIRECT - GROWTH)</t>
  </si>
  <si>
    <t>NAV AS ON 31-AUG-24: RS.156.064 (DIRECT - IDCW TRIGGER A (5%))</t>
  </si>
  <si>
    <t>NAV AS ON 29-FEB-24: RS.105.4618 (REGULAR - IDCW TRIGGER B (10%))</t>
  </si>
  <si>
    <t>NAV AS ON 29-FEB-24: RS.299.7349 (REGULAR - GROWTH)</t>
  </si>
  <si>
    <t>NAV AS ON 29-FEB-24: RS.115.7605 (REGULAR - IDCW TRIGGER A (5%))</t>
  </si>
  <si>
    <t>NAV AS ON 29-FEB-24: RS.119.0551 (DIRECT - IDCW TRIGGER B (10%))</t>
  </si>
  <si>
    <t>NAV AS ON 29-FEB-24: RS.332.9959 (DIRECT - GROWTH)</t>
  </si>
  <si>
    <t>NAV AS ON 29-FEB-24: RS.127.0399 (DIRECT - IDCW TRIGGER A (5%))</t>
  </si>
  <si>
    <t>Tata India Tax Saving Fund</t>
  </si>
  <si>
    <t>(An open ended equity linked savings scheme with a statutory lock-in of 3 years &amp; tax benefit)</t>
  </si>
  <si>
    <t>•An equity linked savings scheme (ELSS) Investing predominantly in Equity &amp; Equity related instruments.</t>
  </si>
  <si>
    <t>INE665J01013</t>
  </si>
  <si>
    <t>VARROC ENGINEERING LTD</t>
  </si>
  <si>
    <t>INE665L01035</t>
  </si>
  <si>
    <t>INE136S01016</t>
  </si>
  <si>
    <t>INE140A01024</t>
  </si>
  <si>
    <t>NAV AS ON 31-AUG-24: RS.105.7815 (REGULAR - IDCW)</t>
  </si>
  <si>
    <t>NAV AS ON 31-AUG-24: RS.235.3418 (DIRECT - IDCW)</t>
  </si>
  <si>
    <t>NAV AS ON 31-AUG-24: RS.45.4191 (REGULAR - GROWTH)</t>
  </si>
  <si>
    <t>NAV AS ON 31-AUG-24: RS.51.4809 (DIRECT - GROWTH)</t>
  </si>
  <si>
    <t>NAV AS ON 29-FEB-24: RS.90.755 (REGULAR - IDCW)</t>
  </si>
  <si>
    <t>NAV AS ON 29-FEB-24: RS.196.3104 (DIRECT - IDCW)</t>
  </si>
  <si>
    <t>NAV AS ON 29-FEB-24: RS.37.3842 (REGULAR - GROWTH)</t>
  </si>
  <si>
    <t>NAV AS ON 29-FEB-24: RS.42.1363 (DIRECT - GROWTH)</t>
  </si>
  <si>
    <t>An open ended equity scheme predominatly  investing in dividend yielding stocks.</t>
  </si>
  <si>
    <t>•An open ended equity scheme that aims for growth by primarily investing in equity and equity related instruments of dividend yielding companies.</t>
  </si>
  <si>
    <t>ECOS INDIA MOBILITY AND HOSPITALITY LTD</t>
  </si>
  <si>
    <t>INE406M01024</t>
  </si>
  <si>
    <t>*</t>
  </si>
  <si>
    <t>NAV AS ON 31-AUG-24: RS.18.6695 (REGULAR - IDCW)</t>
  </si>
  <si>
    <t>NAV AS ON 31-AUG-24: RS.18.6695 (REGULAR - GROWTH)</t>
  </si>
  <si>
    <t>NAV AS ON 31-AUG-24: RS.19.8135 (DIRECT - IDCW)</t>
  </si>
  <si>
    <t>NAV AS ON 31-AUG-24: RS.19.8135 (DIRECT - GROWTH)</t>
  </si>
  <si>
    <t>NAV AS ON 29-FEB-24: RS.15.8414 (REGULAR - IDCW)</t>
  </si>
  <si>
    <t>NAV AS ON 29-FEB-24: RS.15.8414 (REGULAR - GROWTH)</t>
  </si>
  <si>
    <t>NAV AS ON 29-FEB-24: RS.16.6681 (DIRECT - IDCW)</t>
  </si>
  <si>
    <t>NAV AS ON 29-FEB-24: RS.16.6681 (DIRECT - GROWTH)</t>
  </si>
  <si>
    <t>INE759A01021</t>
  </si>
  <si>
    <t>INE0CLI01024</t>
  </si>
  <si>
    <t>INE738I01010</t>
  </si>
  <si>
    <t>INE673O01025</t>
  </si>
  <si>
    <t>INE0I7C01011</t>
  </si>
  <si>
    <t>INE290S01011</t>
  </si>
  <si>
    <t>NAV AS ON 31-AUG-24: RS.52.4473 (REGULAR - IDCW)</t>
  </si>
  <si>
    <t>NAV AS ON 31-AUG-24: RS.52.4473 (REGULAR - GROWTH)</t>
  </si>
  <si>
    <t>NAV AS ON 31-AUG-24: RS.60.4309 (DIRECT - IDCW)</t>
  </si>
  <si>
    <t>NAV AS ON 31-AUG-24: RS.60.4309 (DIRECT - GROWTH)</t>
  </si>
  <si>
    <t>NAV AS ON 29-FEB-24: RS.44.1841 (REGULAR - IDCW)</t>
  </si>
  <si>
    <t>NAV AS ON 29-FEB-24: RS.44.1841 (REGULAR - GROWTH)</t>
  </si>
  <si>
    <t>NAV AS ON 29-FEB-24: RS.50.5705 (DIRECT - IDCW)</t>
  </si>
  <si>
    <t>NAV AS ON 29-FEB-24: RS.50.5705 (DIRECT - GROWTH)</t>
  </si>
  <si>
    <t>PORTFOLIO TURNOVER RATIO: 0.06 TIMES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</si>
  <si>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</si>
  <si>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</si>
  <si>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</si>
  <si>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NAV AS ON 31-AUG-24: RS.20.04 (REGULAR - IDCW)</t>
  </si>
  <si>
    <t>NAV AS ON 31-AUG-24: RS.20.04 (REGULAR - GROWTH)</t>
  </si>
  <si>
    <t>NAV AS ON 31-AUG-24: RS.21.0988 (DIRECT - IDCW)</t>
  </si>
  <si>
    <t>NAV AS ON 31-AUG-24: RS.21.0988 (DIRECT - GROWTH)</t>
  </si>
  <si>
    <t>NAV AS ON 29-FEB-24: RS.16.8047 (REGULAR - IDCW)</t>
  </si>
  <si>
    <t>NAV AS ON 29-FEB-24: RS.16.8047 (REGULAR - GROWTH)</t>
  </si>
  <si>
    <t>NAV AS ON 29-FEB-24: RS.17.5521 (DIRECT - IDCW)</t>
  </si>
  <si>
    <t>NAV AS ON 29-FEB-24: RS.17.5521 (DIRECT - GROWTH)</t>
  </si>
  <si>
    <t>NAV AS ON 31-AUG-24: RS.205.8818 (REGULAR - GROWTH)</t>
  </si>
  <si>
    <t>NAV AS ON 31-AUG-24: RS.217.3173 (DIRECT - GROWTH)</t>
  </si>
  <si>
    <t>NAV AS ON 29-FEB-24: RS.180.288 (REGULAR - GROWTH)</t>
  </si>
  <si>
    <t>NAV AS ON 29-FEB-24: RS.190.0009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</si>
  <si>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</si>
  <si>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</si>
  <si>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</si>
  <si>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INE736A01011</t>
  </si>
  <si>
    <t>SBFC FINANCE LTD</t>
  </si>
  <si>
    <t>INE423Y01016</t>
  </si>
  <si>
    <t>INE00F201020</t>
  </si>
  <si>
    <t>INE02NC01014</t>
  </si>
  <si>
    <t>INE572J01011</t>
  </si>
  <si>
    <t>NAV AS ON 31-AUG-24: RS.35.999 (REGULAR - IDCW)</t>
  </si>
  <si>
    <t>NAV AS ON 31-AUG-24: RS.39.1396 (REGULAR - GROWTH)</t>
  </si>
  <si>
    <t>NAV AS ON 31-AUG-24: RS.45.0096 (DIRECT - IDCW)</t>
  </si>
  <si>
    <t>NAV AS ON 31-AUG-24: RS.45.0096 (DIRECT - GROWTH)</t>
  </si>
  <si>
    <t>NAV AS ON 29-FEB-24: RS.31.2989 (REGULAR - IDCW)</t>
  </si>
  <si>
    <t>NAV AS ON 29-FEB-24: RS.34.0295 (REGULAR - GROWTH)</t>
  </si>
  <si>
    <t>NAV AS ON 29-FEB-24: RS.38.8364 (DIRECT - IDCW)</t>
  </si>
  <si>
    <t>NAV AS ON 29-FEB-24: RS.38.8364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</si>
  <si>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</si>
  <si>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</si>
  <si>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</si>
  <si>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</si>
  <si>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</si>
  <si>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IND29FNSESEP2024FUT^</t>
  </si>
  <si>
    <t>DATA INFRASTRUCTURE TRUST</t>
  </si>
  <si>
    <t>INE0BWS23018</t>
  </si>
  <si>
    <t>NEXUS SELECT TRUST</t>
  </si>
  <si>
    <t>INE0NDH25011</t>
  </si>
  <si>
    <t>INF277KA1794</t>
  </si>
  <si>
    <t>IN0020200112</t>
  </si>
  <si>
    <t>SGS MAHARASHTRA 7.32% (31/05/2032)</t>
  </si>
  <si>
    <t>IN2220230063</t>
  </si>
  <si>
    <t>SGS KARNATAKA 7.42% (06/03/2035)</t>
  </si>
  <si>
    <t>IN1920230290</t>
  </si>
  <si>
    <t>SGS ANDHRA PRADESH 7.70% (06/12/2029)</t>
  </si>
  <si>
    <t>IN1020230620</t>
  </si>
  <si>
    <t>IN0020240118</t>
  </si>
  <si>
    <t>SDL MADHYA PRADESH 6.69% (17/03/2025)</t>
  </si>
  <si>
    <t>IN2120200273</t>
  </si>
  <si>
    <t>IN0020200278</t>
  </si>
  <si>
    <t>SDL TAMILNADU 6.53% (06/01/2031)</t>
  </si>
  <si>
    <t>IN3120200339</t>
  </si>
  <si>
    <t>SDL KARNATAKA 6.83% (15/12/2031)</t>
  </si>
  <si>
    <t>IN1920210151</t>
  </si>
  <si>
    <t>SGS KARNATAKA 7.45% (20/03/2037)</t>
  </si>
  <si>
    <t>IN1920230357</t>
  </si>
  <si>
    <t>SDL HARYANA 7.86% (27/12/2027)</t>
  </si>
  <si>
    <t>IN1620170101</t>
  </si>
  <si>
    <t>IN0020160035</t>
  </si>
  <si>
    <t>SDL TAMILNADU 6.95% (07/07/2031)</t>
  </si>
  <si>
    <t>IN3120210106</t>
  </si>
  <si>
    <t>SGS UTTAR PRADESH 7.49% (27/03/2036)</t>
  </si>
  <si>
    <t>IN3320230367</t>
  </si>
  <si>
    <t>SGS RAJASTHAN 7.36% (24/07/2034)</t>
  </si>
  <si>
    <t>IN2920240198</t>
  </si>
  <si>
    <t>SGS KARNATAKA 7.73% (03/01/2035)</t>
  </si>
  <si>
    <t>IN1920230175</t>
  </si>
  <si>
    <t>SGS UTTAR PRADESH 7.70% (22/11/2035)</t>
  </si>
  <si>
    <t>IN3320230185</t>
  </si>
  <si>
    <t>(II) NON-CONVERTIBLE DEBENTURES/BONDS/ZCB</t>
  </si>
  <si>
    <t>** 07.44 % POWER FINANCE CORPORATION - 10/05/2028</t>
  </si>
  <si>
    <t>INE134E08MN4</t>
  </si>
  <si>
    <t>** 07.59 % POWER FINANCE CORPORATION - 17/01/2028</t>
  </si>
  <si>
    <t>INE134E08LX5</t>
  </si>
  <si>
    <t>INE115A07PM8</t>
  </si>
  <si>
    <t>INE020B08FD6</t>
  </si>
  <si>
    <t>** 07.59 % NATIONAL HOUSING BANK - 08/09/2027</t>
  </si>
  <si>
    <t>INE557F08FZ1</t>
  </si>
  <si>
    <t>INE296A07SV1</t>
  </si>
  <si>
    <t>INE033L07IC6</t>
  </si>
  <si>
    <t>** 07.20 % EXIM - 05/06/2025</t>
  </si>
  <si>
    <t>INE514E08FY8</t>
  </si>
  <si>
    <t>** 07.15 % SMALL INDUST DEVLOP BANK  OF INDIA - 02/06/2025</t>
  </si>
  <si>
    <t>INE556F08JY8</t>
  </si>
  <si>
    <t>INE020B08DH2</t>
  </si>
  <si>
    <t>** 07.50 % NABARD - 17/12/2025</t>
  </si>
  <si>
    <t>INE261F08DT8</t>
  </si>
  <si>
    <t>INE121A07RX9</t>
  </si>
  <si>
    <t>INE121A07QU7</t>
  </si>
  <si>
    <t>INE756I07EK0</t>
  </si>
  <si>
    <t>INE020B08930</t>
  </si>
  <si>
    <t>INE053F08312</t>
  </si>
  <si>
    <t>** 07.57 % POWER FINANCE CORPORATION - 12/07/2033</t>
  </si>
  <si>
    <t>INE134E08MQ7</t>
  </si>
  <si>
    <t>INE115A07QP9</t>
  </si>
  <si>
    <t>INE371K08235</t>
  </si>
  <si>
    <t>INE432R07422</t>
  </si>
  <si>
    <t>INE115A07PW7</t>
  </si>
  <si>
    <t>** 07.50 % NABARD - 31/08/2026</t>
  </si>
  <si>
    <t>INE261F08EA6</t>
  </si>
  <si>
    <t>INE033L07HQ8</t>
  </si>
  <si>
    <t>INE020B08CK8</t>
  </si>
  <si>
    <t>INE414G07HK3</t>
  </si>
  <si>
    <t>INE976I08342</t>
  </si>
  <si>
    <t>INE115A07PU1</t>
  </si>
  <si>
    <t>** 06.92 % POWER FINANCE CORPORATION - 14/04/2032</t>
  </si>
  <si>
    <t>INE134E08LN6</t>
  </si>
  <si>
    <t>INE115A07PN6</t>
  </si>
  <si>
    <t>INE115A07JQ2</t>
  </si>
  <si>
    <t>INE020B08FC8</t>
  </si>
  <si>
    <t>CRISIL-AA</t>
  </si>
  <si>
    <t>INE118D07195</t>
  </si>
  <si>
    <t>INE115A07GT2</t>
  </si>
  <si>
    <t>** 07.47 % SMALL INDUST DEVLOP BANK  OF INDIA - 25/11/2025</t>
  </si>
  <si>
    <t>INE556F08KE8</t>
  </si>
  <si>
    <t>** 07.43 % SMALL INDUST DEVLOP BANK  OF INDIA - 31/08/2026</t>
  </si>
  <si>
    <t>INE556F08KH1</t>
  </si>
  <si>
    <t>INE053F09GV6</t>
  </si>
  <si>
    <t>INE206D08170</t>
  </si>
  <si>
    <t>INE040A08534</t>
  </si>
  <si>
    <t>INE848E07BA1</t>
  </si>
  <si>
    <t>** - SMALL INDUST DEVLOP BANK  OF INDIA - CD - 07/02/2025</t>
  </si>
  <si>
    <t>INE556F16AQ6</t>
  </si>
  <si>
    <t>INE171A16MA4</t>
  </si>
  <si>
    <t>INE498L14BD0</t>
  </si>
  <si>
    <t>C) REPO</t>
  </si>
  <si>
    <t>NAV AS ON 31-AUG-24: RS.20.3061 (REGULAR - IDCW)</t>
  </si>
  <si>
    <t>NAV AS ON 31-AUG-24: RS.20.3061 (REGULAR - GROWTH)</t>
  </si>
  <si>
    <t>NAV AS ON 31-AUG-24: RS.22.2364 (DIRECT - IDCW)</t>
  </si>
  <si>
    <t>NAV AS ON 31-AUG-24: RS.22.2364 (DIRECT - GROWTH)</t>
  </si>
  <si>
    <t>NAV AS ON 29-FEB-24: RS.18.5743 (REGULAR - IDCW)</t>
  </si>
  <si>
    <t>NAV AS ON 29-FEB-24: RS.18.5743 (REGULAR - GROWTH)</t>
  </si>
  <si>
    <t>NAV AS ON 29-FEB-24: RS.20.2018 (DIRECT - IDCW)</t>
  </si>
  <si>
    <t>NAV AS ON 29-FEB-24: RS.20.2018 (DIRECT - GROWTH)</t>
  </si>
  <si>
    <t>IND29F-FUT-26-SEP-24</t>
  </si>
  <si>
    <t>IND29F-FUT-29-AUG-24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</si>
  <si>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</si>
  <si>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</si>
  <si>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</si>
  <si>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</si>
  <si>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CANARA BANK</t>
  </si>
  <si>
    <t>INE476A01022</t>
  </si>
  <si>
    <t>PUNJAB NATIONAL BANK</t>
  </si>
  <si>
    <t>INE160A01022</t>
  </si>
  <si>
    <t>INE022Q01020</t>
  </si>
  <si>
    <t>INE674K01013</t>
  </si>
  <si>
    <t>INE498L01015</t>
  </si>
  <si>
    <t>INE522D01027</t>
  </si>
  <si>
    <t>INE100A01010</t>
  </si>
  <si>
    <t>INE778U01029</t>
  </si>
  <si>
    <t>OIL &amp; NATURAL GAS CO.^</t>
  </si>
  <si>
    <t>PUNJAB NATIONAL BANK^</t>
  </si>
  <si>
    <t>CANARA BANK^</t>
  </si>
  <si>
    <t>GMR AIRPORTS INFRASTRUCTURE LTD^</t>
  </si>
  <si>
    <t>BANK OF BARODA^</t>
  </si>
  <si>
    <t>INE403D08140</t>
  </si>
  <si>
    <t>INE040A08948</t>
  </si>
  <si>
    <t>INE403D08108</t>
  </si>
  <si>
    <t>INE691I07EW4</t>
  </si>
  <si>
    <t>INE403D08116</t>
  </si>
  <si>
    <t>INE916DA7RF7</t>
  </si>
  <si>
    <t>** 05.23 % NABARD - 31/01/2025</t>
  </si>
  <si>
    <t>INE261F08DI1</t>
  </si>
  <si>
    <t>INE121A14WN6</t>
  </si>
  <si>
    <t>INE01C314940</t>
  </si>
  <si>
    <t>INE110O14CR3</t>
  </si>
  <si>
    <t>INE110O14CT9</t>
  </si>
  <si>
    <t>INE860H142W8</t>
  </si>
  <si>
    <t>INE763G14SK6</t>
  </si>
  <si>
    <t>INE121A14WO4</t>
  </si>
  <si>
    <t>INE296A14WU1</t>
  </si>
  <si>
    <t>INE028E14NG8</t>
  </si>
  <si>
    <t>INE860H143M7</t>
  </si>
  <si>
    <t>INE763G14UW7</t>
  </si>
  <si>
    <t>D) REPO</t>
  </si>
  <si>
    <t>NAV AS ON 31-AUG-24: RS.12.9818 (REGULAR - MONTHLY IDCW)</t>
  </si>
  <si>
    <t>NAV AS ON 31-AUG-24: RS.13.5813 (REGULAR - GROWTH)</t>
  </si>
  <si>
    <t>NAV AS ON 31-AUG-24: RS.13.636 (DIRECT - MONTHLY IDCW)</t>
  </si>
  <si>
    <t>NAV AS ON 31-AUG-24: RS.14.1948 (DIRECT - GROWTH)</t>
  </si>
  <si>
    <t>NAV AS ON 29-FEB-24: RS.12.5226 (REGULAR - MONTHLY IDCW)</t>
  </si>
  <si>
    <t>NAV AS ON 29-FEB-24: RS.13.1009 (REGULAR - GROWTH)</t>
  </si>
  <si>
    <t>NAV AS ON 29-FEB-24: RS.13.1015 (DIRECT - MONTHLY IDCW)</t>
  </si>
  <si>
    <t>NAV AS ON 29-FEB-24: RS.13.6385 (DIRECT - GROWTH)</t>
  </si>
  <si>
    <t>PORTFOLIO TURNOVER RATIO: 3.05 TIMES</t>
  </si>
  <si>
    <t>BANK OF BARODA-FUT-26-SEP-24</t>
  </si>
  <si>
    <t>CANARA BANK-FUT-26-SEP-24</t>
  </si>
  <si>
    <t>GMR AIRPORTS INFRASTRUCTURE LTD-FUT-26-SEP-24</t>
  </si>
  <si>
    <t>OIL &amp; NATURAL GAS CO.-FUT-26-SEP-24</t>
  </si>
  <si>
    <t>PUNJAB NATIONAL BANK-FUT-26-SEP-24</t>
  </si>
  <si>
    <t>BANK OF BARODA-FUT-29-AUG-24</t>
  </si>
  <si>
    <t>CANARA BANK-FUT-29-AUG-24</t>
  </si>
  <si>
    <t>GMR AIRPORTS INFRASTRUCTURE LTD-FUT-29-AUG-24</t>
  </si>
  <si>
    <t>OIL &amp; NATURAL GAS CO.-FUT-29-AUG-24</t>
  </si>
  <si>
    <t>PUNJAB NATIONAL BANK-FUT-29-AUG-24</t>
  </si>
  <si>
    <t>NOTE:</t>
  </si>
  <si>
    <t>There are no investments in Partly Paid up Debentures.</t>
  </si>
  <si>
    <t>MUTUAL FUND INVESTMENTS ARE SUBJECT TO MARKET RISKS, READ ALL SCHEME RELATED DOCUMENTS CAREFULLY.</t>
  </si>
  <si>
    <t>(An Open-Ended Fund of Fund Scheme investing in Tata Silver Exchange Traded Fund)</t>
  </si>
  <si>
    <t>•Returns that are in line with returns provided by Tata Silver Exchange Traded Fund</t>
  </si>
  <si>
    <t xml:space="preserve">(An Open-Ended Fund of Fund Scheme investing in Tata Gold Exchange Traded Fund) </t>
  </si>
  <si>
    <t>•Returns that are in line with returns provided by Tata Gold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</si>
  <si>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</si>
  <si>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</si>
  <si>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</si>
  <si>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(An Open-Ended Exchange Traded Fund replicating / tracking domestic price of Gold)</t>
  </si>
  <si>
    <t>•Returns that are in line with the performance of physical gold in domestic prices, subject to tracking error.</t>
  </si>
  <si>
    <t>•Investment in gold and gold related instruments</t>
  </si>
  <si>
    <t>$$ - This Security has been kept as Margin for Derivatives</t>
  </si>
  <si>
    <t>GOI - 5.15% (09/11/2025) $$</t>
  </si>
  <si>
    <t>GOI - 5.22% (15/06/2025) $$</t>
  </si>
  <si>
    <t>GOI - 5.63% (12/04/2026) $$</t>
  </si>
  <si>
    <t>GOI - 5.74% (15/11/2026) $$</t>
  </si>
  <si>
    <t>GOI - 6.97% (06/09/2026) $$</t>
  </si>
  <si>
    <t>GOI - 7.09% (05/08/2054) $$</t>
  </si>
  <si>
    <t>GOI - 7.18% (14/08/2033) $$</t>
  </si>
  <si>
    <t>GOI - 7.32% (13/11/2030) $$</t>
  </si>
  <si>
    <t>GOI - 7.38% (20/06/2027) $$</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</si>
  <si>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</si>
  <si>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</si>
  <si>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</si>
  <si>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</si>
  <si>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</si>
  <si>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</si>
  <si>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</si>
  <si>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Mar'24</t>
  </si>
  <si>
    <t>Apr'24</t>
  </si>
  <si>
    <t>May'24</t>
  </si>
  <si>
    <t>June'24</t>
  </si>
  <si>
    <t>Jul'24</t>
  </si>
  <si>
    <t>Aug'24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</si>
  <si>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</si>
  <si>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</si>
  <si>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</si>
  <si>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</si>
  <si>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</si>
  <si>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</si>
  <si>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</si>
  <si>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</si>
  <si>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</si>
  <si>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</si>
  <si>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</si>
  <si>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</si>
  <si>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</si>
  <si>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</si>
  <si>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</si>
  <si>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</si>
  <si>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Average Maturity: 0.38 Years</t>
  </si>
  <si>
    <t>Average Maturity: 2.48 Years</t>
  </si>
  <si>
    <t>Average Maturity: 1.06 Years</t>
  </si>
  <si>
    <t>Average Maturity: 1.83 Years</t>
  </si>
  <si>
    <t>Average Maturity: 5.09 Years</t>
  </si>
  <si>
    <t>None of the schemes of Tata Mutual Fund have participated in Credit Default Swaps (CDS) from 1st August 2024 to 31st August 2024</t>
  </si>
  <si>
    <t>There were no Repo Transactions in Corporate Debt Securities from 1st August 2024 to 31st August 2024</t>
  </si>
  <si>
    <t>There were No transactions in Interest Rate Futures (IRFs) from 1st August 2024 to 31st August 2024</t>
  </si>
  <si>
    <t>There were Fresh Intra - Scheme Investments from 1st August 2024 to 31st August 2024,but the previous Intra scheme Investments still continue.</t>
  </si>
  <si>
    <t>There were no Covered Call Transactions from 1st August 2024 to 31st August 2024</t>
  </si>
  <si>
    <t>PORTFOLIO TURNOVER RATIO: 12.53 TIMES</t>
  </si>
  <si>
    <t>PORTFOLIO TURNOVER RATIO: 0.47 TIMES</t>
  </si>
  <si>
    <t>PORTFOLIO TURNOVER RATIO: 0.38 TIMES</t>
  </si>
  <si>
    <t>PORTFOLIO TURNOVER RATIO: 1.85 TIMES</t>
  </si>
  <si>
    <t>PORTFOLIO TURNOVER RATIO: 1.01 TIMES</t>
  </si>
  <si>
    <t>PORTFOLIO TURNOVER RATIO: 0.32 TIMES</t>
  </si>
  <si>
    <t>PORTFOLIO TURNOVER RATIO: - TIMES</t>
  </si>
  <si>
    <t>PORTFOLIO TURNOVER RATIO: 0.21 TIMES</t>
  </si>
  <si>
    <t>PORTFOLIO TURNOVER RATIO: 0.19 TIMES</t>
  </si>
  <si>
    <t>PORTFOLIO TURNOVER RATIO: 0.13 TIMES</t>
  </si>
  <si>
    <t>PORTFOLIO TURNOVER RATIO: 0.39 TIMES</t>
  </si>
  <si>
    <t>PORTFOLIO TURNOVER RATIO: 0.6 TIMES</t>
  </si>
  <si>
    <t>PORTFOLIO TURNOVER RATIO: 0.3 TIMES</t>
  </si>
  <si>
    <t>PORTFOLIO TURNOVER RATIO: 0.26 TIMES</t>
  </si>
  <si>
    <t>PORTFOLIO TURNOVER RATIO: 3.53 TIMES</t>
  </si>
  <si>
    <t>PORTFOLIO TURNOVER RATIO: 0.54 TIMES</t>
  </si>
  <si>
    <t>PORTFOLIO TURNOVER RATIO: 2.1 TIMES</t>
  </si>
  <si>
    <t>TRANSINDIA REAL ESTATE LTD</t>
  </si>
  <si>
    <t>BARBEQUE NATION HOSPITALITY LTD</t>
  </si>
  <si>
    <t>** 08.15 % HDFC ERGO GENERAL INSURANCE COMPANY LTD - 26/09/2033</t>
  </si>
  <si>
    <t>INFOSYS LTD</t>
  </si>
  <si>
    <t>TATA CONSULTANCY SERVICES LTD</t>
  </si>
  <si>
    <t>LTIMINDTREE LTD</t>
  </si>
  <si>
    <t>HDFC BANK LTD</t>
  </si>
  <si>
    <t>ICICI BANK LTD</t>
  </si>
  <si>
    <t>RELIANCE INDUSTRIES LTD</t>
  </si>
  <si>
    <t>ITC LTD</t>
  </si>
  <si>
    <t>AXIS BANK LTD</t>
  </si>
  <si>
    <t>TITAN COMPANY LTD</t>
  </si>
  <si>
    <t>LARSEN &amp; TOUBRO LTD</t>
  </si>
  <si>
    <t>PERSISTENT SYSTEMS LTD</t>
  </si>
  <si>
    <t>KARUR VYSYA BANK LTD</t>
  </si>
  <si>
    <t>KOTAK MAHINDRA BANK LTD</t>
  </si>
  <si>
    <t>GREENPLY INDUSTRIES LTD</t>
  </si>
  <si>
    <t>UNITED SPIRITS LTD</t>
  </si>
  <si>
    <t>DR REDDYs LABORATORIES LTD</t>
  </si>
  <si>
    <t>MRF LTD</t>
  </si>
  <si>
    <t>ULTRATECH CEMENT LTD</t>
  </si>
  <si>
    <t>TATA CONSUMER PRODUCTS LTD</t>
  </si>
  <si>
    <t>HINDUSTAN UNILEVER LTD</t>
  </si>
  <si>
    <t>GRINDWELL NORTON LTD</t>
  </si>
  <si>
    <t>CESC LTD</t>
  </si>
  <si>
    <t>ICICI LOMBARD GENERAL INSURANCE CO. LTD</t>
  </si>
  <si>
    <t>UTI ASSET MANAGEMENT COMPANY LTD</t>
  </si>
  <si>
    <t>JYOTHY LABS LTD</t>
  </si>
  <si>
    <t>CASTROL INDIA LTD</t>
  </si>
  <si>
    <t>JUPITER LIFE LINE HOSPITALS LTD</t>
  </si>
  <si>
    <t>METRO BRANDS LTD</t>
  </si>
  <si>
    <t>REPCO HOME FINANCE LTD</t>
  </si>
  <si>
    <t>SUN TV NETWORK LTD</t>
  </si>
  <si>
    <t>BHARAT BIJLEE LTD</t>
  </si>
  <si>
    <t>HDFC LIFE INSURANCE CO. LTD</t>
  </si>
  <si>
    <t>AVENUE SUPERMARTS LTD</t>
  </si>
  <si>
    <t>MARICO LTD</t>
  </si>
  <si>
    <t>DIVI LABORATORIES LTD</t>
  </si>
  <si>
    <t>OIL INDIA LTD</t>
  </si>
  <si>
    <t>INDRAPRASTHA GAS LTD</t>
  </si>
  <si>
    <t>TEAMLEASE SERVICES LTD</t>
  </si>
  <si>
    <t>3M INDIA LTD</t>
  </si>
  <si>
    <t>SHARDA CROPCHEM LTD</t>
  </si>
  <si>
    <t>DCB BANK LTD</t>
  </si>
  <si>
    <t>CIE AUTOMOTIVE INDIA LTD</t>
  </si>
  <si>
    <t>ACC LTD</t>
  </si>
  <si>
    <t>INDUS TOWERS LTD</t>
  </si>
  <si>
    <t>CREDITACCESS GRAMEEN LTD</t>
  </si>
  <si>
    <t>WIPRO LTD</t>
  </si>
  <si>
    <t>ARVIND FASHIONS LTD</t>
  </si>
  <si>
    <t>CERA SANITARYWARE LTD</t>
  </si>
  <si>
    <t>METROPOLIS HEALTHCARE LTD</t>
  </si>
  <si>
    <t>PNC INFRATECH LTD</t>
  </si>
  <si>
    <t>SHREE CEMENT LTD</t>
  </si>
  <si>
    <t>MAHINDRA LOGISTICS LTD</t>
  </si>
  <si>
    <t>KANSAI NEROLAC PAINTS LTD</t>
  </si>
  <si>
    <t>SANOFI INDIA LTD</t>
  </si>
  <si>
    <t>GRAVITA INDIA LTD</t>
  </si>
  <si>
    <t>VIP INDUSTRIES LTD</t>
  </si>
  <si>
    <t>INDUSIND BANK LTD</t>
  </si>
  <si>
    <t>SANOFI CONSUMER HEALTHCARE INDIA LTD</t>
  </si>
  <si>
    <t>BASF INDIA LTD</t>
  </si>
  <si>
    <t xml:space="preserve">QUESS CORP LTD </t>
  </si>
  <si>
    <t>KIRLOSKAR PNEUMATIC COMPANY LTD</t>
  </si>
  <si>
    <t>TIME TECHNOPLAST LTD</t>
  </si>
  <si>
    <t>IDFC LTD</t>
  </si>
  <si>
    <t>ELANTAS BECK INDIA LTD</t>
  </si>
  <si>
    <t>GUJARAT PIPAVAV PORT LTD</t>
  </si>
  <si>
    <t>RADICO KHAITAN LTD</t>
  </si>
  <si>
    <t>C.E. INFO SYSTEMS LTD</t>
  </si>
  <si>
    <t>SUVEN PHARMACEUTICALS LTD</t>
  </si>
  <si>
    <t>ANANT RAJ LTD</t>
  </si>
  <si>
    <t>KEYSTONE REALTORS LTD</t>
  </si>
  <si>
    <t>HONDA INDIA POWER PRODUCTS LTD</t>
  </si>
  <si>
    <t>WONDERLA HOLIDAYS LTD</t>
  </si>
  <si>
    <t>KSB  LTD</t>
  </si>
  <si>
    <t>REDINGTON (INDIA) LTD</t>
  </si>
  <si>
    <t>KRSNAA DIAGNOSTICS LTD</t>
  </si>
  <si>
    <t>AGRO TECH FOODS LTD</t>
  </si>
  <si>
    <t>GOKALDAS EXPORTS  LTD</t>
  </si>
  <si>
    <t>ASK AUTOMOTIVE LTD</t>
  </si>
  <si>
    <t>FINOLEX CABLES LTD</t>
  </si>
  <si>
    <t>HEALTHCARE GLOBAL ENTERPRISES LTD</t>
  </si>
  <si>
    <t>NIPPON LIFE INDIA  ASSET MANAGEMENT LTD</t>
  </si>
  <si>
    <t>CARBORUNDUM UNIVERSAL LTD</t>
  </si>
  <si>
    <t>ALLCARGO GLOBAL LOGISTICS LTD</t>
  </si>
  <si>
    <t>SHOPPERS STOP LTD</t>
  </si>
  <si>
    <t>HIKAL LTD</t>
  </si>
  <si>
    <t>NATCO PHARMA LTD</t>
  </si>
  <si>
    <t>AKZO NOBEL INDIA LTD</t>
  </si>
  <si>
    <t>RALLIS INDIA LTD</t>
  </si>
  <si>
    <t>MM FORGINGS LTD</t>
  </si>
  <si>
    <t>PCBL LTD</t>
  </si>
  <si>
    <t>TRANSPORT CORPORATION OF INDIA LTD</t>
  </si>
  <si>
    <t>EVEREADY INDUSTRIES INDIA LTD</t>
  </si>
  <si>
    <t>USHA MARTIN LTD</t>
  </si>
  <si>
    <t>GANESHA ECOSPHERE LTD</t>
  </si>
  <si>
    <t>KIRLOSKAR FERROUS INDUSTRIES LTD</t>
  </si>
  <si>
    <t>RAMCO INDUSTRIES LTD</t>
  </si>
  <si>
    <t>GRAPHITE INDIA LTD</t>
  </si>
  <si>
    <t>AUTOMOTIVE AXLES LTD</t>
  </si>
  <si>
    <t>ZOMATO LTD</t>
  </si>
  <si>
    <t>SOLAR INDUSTRIES INDIA LTD</t>
  </si>
  <si>
    <t>MAHANAGAR GAS LTD</t>
  </si>
  <si>
    <t>JUPITER WAGONS LTD</t>
  </si>
  <si>
    <t>DOMS INDUSTRIES LTD</t>
  </si>
  <si>
    <t>ICICI PRUDENTIAL LIFE INSURANCE COMPANY LTD</t>
  </si>
  <si>
    <t>NUVOCO VISTAS CORPORATION LTD</t>
  </si>
  <si>
    <t>BSE LTD</t>
  </si>
  <si>
    <t>ADANI PORTS AND SPECIAL ECONOMIC ZONE LTD</t>
  </si>
  <si>
    <t>PB FINTECH LTD</t>
  </si>
  <si>
    <t>SONATA SOFTWARE LTD</t>
  </si>
  <si>
    <t>NEWGEN SOFTWARE TECHNOLOGIES LTD</t>
  </si>
  <si>
    <t>SUNTECK REALTY LTD</t>
  </si>
  <si>
    <t>NESTLE INDIA LTD</t>
  </si>
  <si>
    <t>DIXON TECHNOLOGIES (INDIA) LTD</t>
  </si>
  <si>
    <t>EXIDE INDUSTRIES LTD</t>
  </si>
  <si>
    <t>POLYCAB INDIA LTD</t>
  </si>
  <si>
    <t>APL APOLLO TUBES LTD</t>
  </si>
  <si>
    <t>BOSCH LTD</t>
  </si>
  <si>
    <t>VOLTAMP TRANSFORMERS LTD</t>
  </si>
  <si>
    <t>AUROBINDO PHARMA LTD</t>
  </si>
  <si>
    <t>MUTHOOT FINANCE LTD</t>
  </si>
  <si>
    <t>ADANI ENERGY SOLUTIONS LTD</t>
  </si>
  <si>
    <t>HERO MOTOCORP LTD</t>
  </si>
  <si>
    <t>TATA MOTORS LTD</t>
  </si>
  <si>
    <t>SAREGAMA INDIA LTD</t>
  </si>
  <si>
    <t>MPHASIS LTD</t>
  </si>
  <si>
    <t>PRICOL LTD</t>
  </si>
  <si>
    <t>FINE ORGANIC INDUSTRIES LTD</t>
  </si>
  <si>
    <t>MARUTI SUZUKI INDIA LTD</t>
  </si>
  <si>
    <t>ASTEC LIFESCIENCES LTD</t>
  </si>
  <si>
    <t>BHARAT ELECTRONICS LTD</t>
  </si>
  <si>
    <t>CAMPUS ACTIVEWEAR LTD</t>
  </si>
  <si>
    <t>BAYER CROPSCIENCE LTD</t>
  </si>
  <si>
    <t>PRAVEG LTD</t>
  </si>
  <si>
    <t>SWAN ENERGY LTD</t>
  </si>
  <si>
    <t>PIDILITE INDUSTRIES  LTD</t>
  </si>
  <si>
    <t>EQUITAS SMALL FINANCE BANK LTD</t>
  </si>
  <si>
    <t>GODREJ AGROVET LTD</t>
  </si>
  <si>
    <t>AMBER ENTERPRISES INDIA LTD</t>
  </si>
  <si>
    <t>** 07.80 % HDFC BANK LTD - 03/05/2033</t>
  </si>
  <si>
    <t>** 06.40 % JAMNAGAR UTILITIES &amp; POWER PVT. LTD - 29/09/2026</t>
  </si>
  <si>
    <t>** 08.60 % BHARTI TELECOM LTD - 12/12/2025</t>
  </si>
  <si>
    <t>** 07.13 % NHPC LTD - 11/02/2026</t>
  </si>
  <si>
    <t>** 07.13 % NHPC LTD - 09/02/2029</t>
  </si>
  <si>
    <t>NTPC LTD</t>
  </si>
  <si>
    <t>VEDANTA LTD</t>
  </si>
  <si>
    <t>COAL INDIA LTD</t>
  </si>
  <si>
    <t>AMBUJA CEMENTS LTD</t>
  </si>
  <si>
    <t>ADANI POWER LTD</t>
  </si>
  <si>
    <t>BHARAT PETROLEUM CORPORATION LTD</t>
  </si>
  <si>
    <t>TATA POWER COMPANY LTD</t>
  </si>
  <si>
    <t>INDIA CEMENTS LTD</t>
  </si>
  <si>
    <t>JINDAL STEEL &amp; POWER LTD</t>
  </si>
  <si>
    <t>GRASIM INDUSTRIES LTD</t>
  </si>
  <si>
    <t>DALMIA BHARAT LTD</t>
  </si>
  <si>
    <t>SUMITOMO CHEMICAL INDIA LTD</t>
  </si>
  <si>
    <t>POWER GRID CORPORATION OF INDIA LTD</t>
  </si>
  <si>
    <t>NAVIN FLUORINE INTERNATIONAL LTD</t>
  </si>
  <si>
    <t>GAIL ( INDIA ) LTD</t>
  </si>
  <si>
    <t>HINDUSTAN PETROLEUM CORPORATION LTD</t>
  </si>
  <si>
    <t>TATA STEEL LTD</t>
  </si>
  <si>
    <t>DCM SHRIRAM LTD</t>
  </si>
  <si>
    <t>NHPC LTD</t>
  </si>
  <si>
    <t>JINDAL STAINLESS LTD</t>
  </si>
  <si>
    <t>THE RAMCO CEMENTS LTD</t>
  </si>
  <si>
    <t>HINDALCO INDUSTRIES LTD</t>
  </si>
  <si>
    <t>DEE DEVELOPMENT ENGINEERS LTD</t>
  </si>
  <si>
    <t>BALRAMPUR CHINI MILLS LTD</t>
  </si>
  <si>
    <t>SRF LTD</t>
  </si>
  <si>
    <t>RATNAMANI METALS &amp; TUBES LTD</t>
  </si>
  <si>
    <t>INDIAN OIL CORPORATION LTD</t>
  </si>
  <si>
    <t>COROMANDEL INTERNATIONAL LTD</t>
  </si>
  <si>
    <t>CCL PRODUCTS INDIA LTD</t>
  </si>
  <si>
    <t>DEEPAK NITRITE LTD</t>
  </si>
  <si>
    <t>GUJARAT GAS LTD</t>
  </si>
  <si>
    <t>RHI MAGNESITA INDIA LTD</t>
  </si>
  <si>
    <t>AARTI INDUSTRIES LTD</t>
  </si>
  <si>
    <t>CHEMCON SPECIALITY CHEMICALS LTD</t>
  </si>
  <si>
    <t>GRASIM INDUSTRIES LTD (PARTLY PAID) (09-01-2024)</t>
  </si>
  <si>
    <t>PAGE INDUSTRIES LTD</t>
  </si>
  <si>
    <t>EICHER MOTORS LTD</t>
  </si>
  <si>
    <t>JUBILANT FOODWORKS LTD</t>
  </si>
  <si>
    <t>TRENT LTD</t>
  </si>
  <si>
    <t>UNITED BREWERIES LTD</t>
  </si>
  <si>
    <t>UNO MINDA LTD</t>
  </si>
  <si>
    <t>BIOCON LTD</t>
  </si>
  <si>
    <t>BHARAT FORGE LTD</t>
  </si>
  <si>
    <t>CIPLA LTD</t>
  </si>
  <si>
    <t>INFO EDGE (INDIA) LTD</t>
  </si>
  <si>
    <t>VOLTAS LTD</t>
  </si>
  <si>
    <t>SAMVARDHANA MOTHERSON INTERNATIONAL LTD</t>
  </si>
  <si>
    <t>PETRONET LNG LTD</t>
  </si>
  <si>
    <t>ASHOK LEYLAND LTD</t>
  </si>
  <si>
    <t>HINDUSTAN ZINC LTD</t>
  </si>
  <si>
    <t>HAVELLS INDIA LTD</t>
  </si>
  <si>
    <t>BHARTI AIRTEL LTD</t>
  </si>
  <si>
    <t>MAX HEALTHCARE INSTITUTE LTD</t>
  </si>
  <si>
    <t>INDIAN HOTELS CO. LTD</t>
  </si>
  <si>
    <t>CUMMINS INDIA LTD</t>
  </si>
  <si>
    <t>TUBE INVESTMENTS OF INDIA LTD</t>
  </si>
  <si>
    <t>BHARAT HEAVY ELECTRICALS LTD</t>
  </si>
  <si>
    <t>APOLLO HOSPITALS ENTERPRISE LTD</t>
  </si>
  <si>
    <t>GODREJ PROPERTIES LTD</t>
  </si>
  <si>
    <t>VODAFONE IDEA LTD</t>
  </si>
  <si>
    <t>CONTAINER CORPORATION OF INDIA LTD</t>
  </si>
  <si>
    <t>AMARA RAJA ENERGY &amp; MOBILITY LTD</t>
  </si>
  <si>
    <t>TATA COMMUNICATIONS LTD</t>
  </si>
  <si>
    <t>BALKRISHNA INDUSTRIES LTD</t>
  </si>
  <si>
    <t>NCC LTD</t>
  </si>
  <si>
    <t>BRIGADE ENTERPRISES LTD</t>
  </si>
  <si>
    <t>ELGI EQUIPMENTS LTD</t>
  </si>
  <si>
    <t>OBEROI REALTY LTD</t>
  </si>
  <si>
    <t>HFCL LTD</t>
  </si>
  <si>
    <t>J K CEMENT LTD</t>
  </si>
  <si>
    <t>THE GREAT EASTERN SHIPPING CO.LTD</t>
  </si>
  <si>
    <t>KALPATARU PROJECTS INTERNATIONAL LTD</t>
  </si>
  <si>
    <t>GUJARAT STATE PETRONET LTD</t>
  </si>
  <si>
    <t>KRISHNA INSTITUTE OF MEDICAL SCIENCES LTD</t>
  </si>
  <si>
    <t>APOLLO TYRES LTD</t>
  </si>
  <si>
    <t>KEC INTERNATIONAL LTD</t>
  </si>
  <si>
    <t>TEJAS NETWORKS LTD</t>
  </si>
  <si>
    <t>AEGIS LOGISTICS LTD</t>
  </si>
  <si>
    <t>PRAJ INDUSTRIES LTD</t>
  </si>
  <si>
    <t>GLOBAL HEALTH LTD</t>
  </si>
  <si>
    <t>NARAYANA HRUDAYALAYA LTD</t>
  </si>
  <si>
    <t>SAPPHIRE FOODS INDIA LTD</t>
  </si>
  <si>
    <t>ASAHI INDIA GLASS LTD</t>
  </si>
  <si>
    <t>LEMON TREE HOTELS LTD</t>
  </si>
  <si>
    <t>WESTLIFE FOODWORLD LTD</t>
  </si>
  <si>
    <t>VARDHMAN TEXTILES LTD</t>
  </si>
  <si>
    <t>JK LAKSHMI CEMENT LTD</t>
  </si>
  <si>
    <t>GMM PFAUDLER LTD</t>
  </si>
  <si>
    <t>ROUTE MOBILE LTD</t>
  </si>
  <si>
    <t>BIRLA CORPORATION LTD</t>
  </si>
  <si>
    <t>MAHINDRA &amp; MAHINDRA LTD</t>
  </si>
  <si>
    <t>SUN PHARMACEUTICAL INDUSTRIES LTD</t>
  </si>
  <si>
    <t>BAJAJ AUTO LTD</t>
  </si>
  <si>
    <t>LUPIN LTD</t>
  </si>
  <si>
    <t>JSW STEEL LTD</t>
  </si>
  <si>
    <t>PI INDUSTRIES LTD</t>
  </si>
  <si>
    <t>CROMPTON GREAVES CONSUMER ELECTRICALS LTD</t>
  </si>
  <si>
    <t>ALKEM LABORATORIES LTD</t>
  </si>
  <si>
    <t>UPL LTD</t>
  </si>
  <si>
    <t>GLENMARK PHARMACEUTICALS LTD</t>
  </si>
  <si>
    <t>BLUE STAR LTD</t>
  </si>
  <si>
    <t>ASTRAL LTD (ERSTWHILE ASTRAL POLY TECHNIK LTD)</t>
  </si>
  <si>
    <t>STEEL AUTHORITY INDIA LTD</t>
  </si>
  <si>
    <t>NATIONAL ALUMINIUM CO. LTD</t>
  </si>
  <si>
    <t>IPCA LABORATORIES LTD</t>
  </si>
  <si>
    <t>LAURUS LABS LTD</t>
  </si>
  <si>
    <t>TATA CHEMICALS LTD</t>
  </si>
  <si>
    <t>ABBOTT INDIA LTD</t>
  </si>
  <si>
    <t>J.B.CHEMICALS &amp; PHARMACEUTICALS LTD</t>
  </si>
  <si>
    <t>CENTURY TEXTILES &amp; INDUSTRIES LTD</t>
  </si>
  <si>
    <t>HINDUSTAN COPPER LTD</t>
  </si>
  <si>
    <t>POLY MEDICURE LTD</t>
  </si>
  <si>
    <t>RAMKRISHNA FORGINGS LTD</t>
  </si>
  <si>
    <t>GRANULES INDIA LTD</t>
  </si>
  <si>
    <t>WELSPUN CORP LTD</t>
  </si>
  <si>
    <t>FINOLEX INDUSTRIES LTD</t>
  </si>
  <si>
    <t>CHAMBAL FERTILISER &amp; CHEMICALS LTD</t>
  </si>
  <si>
    <t>RAYMOND LTD</t>
  </si>
  <si>
    <t>GUJ NARMADA VALLEY FER. &amp; CHEM. LTD</t>
  </si>
  <si>
    <t>RAYMOND LIFESTYLE LTD</t>
  </si>
  <si>
    <t>DLF LTD</t>
  </si>
  <si>
    <t>MACROTECH DEVELOPERS LTD</t>
  </si>
  <si>
    <t>THE PHOENIX MILLS LTD</t>
  </si>
  <si>
    <t>PRESTIGE ESTATES PROJECTS LTD</t>
  </si>
  <si>
    <t>SOBHA LTD</t>
  </si>
  <si>
    <t>MAHINDRA LIFESPACE DEVELOPERS LTD</t>
  </si>
  <si>
    <t>FEDERAL BANK LTD</t>
  </si>
  <si>
    <t>IDFC FIRST BANK LTD</t>
  </si>
  <si>
    <t>BANDHAN BANK LTD</t>
  </si>
  <si>
    <t>RBL BANK LTD</t>
  </si>
  <si>
    <t>CITY UNION BANK LTD</t>
  </si>
  <si>
    <t>FORTIS HEALTHCARE LTD</t>
  </si>
  <si>
    <t>SYNGENE INTERNATIONAL LTD</t>
  </si>
  <si>
    <t>AJANTA PHARMA LTD</t>
  </si>
  <si>
    <t>GLAND PHARMA LTD</t>
  </si>
  <si>
    <t>DR. LAL PATH LABS LTD</t>
  </si>
  <si>
    <t>GLAXOSMITHKLINE PHARMACEUTICALS LTD</t>
  </si>
  <si>
    <t>ASTER DM HEALTHCARE LTD</t>
  </si>
  <si>
    <t>RAINBOW CHILDRENS MEDICARE LTD</t>
  </si>
  <si>
    <t>ALEMBIC PHARMACEUTICALS LTD</t>
  </si>
  <si>
    <t>HDFC ASSET MANAGEMENT COMPANY LTD</t>
  </si>
  <si>
    <t>TORRENT POWER LTD</t>
  </si>
  <si>
    <t>JSW ENERGY LTD</t>
  </si>
  <si>
    <t>CG POWER AND INDUSTRIAL SOLUTIONS LTD</t>
  </si>
  <si>
    <t>ORACLE FINANCIALS SERVICES SOFT LTD</t>
  </si>
  <si>
    <t>NMDC LTD</t>
  </si>
  <si>
    <t>THERMAX LTD</t>
  </si>
  <si>
    <t>SUNDARAM FINANCE LTD</t>
  </si>
  <si>
    <t>KEI INDUSTRIES  LTD</t>
  </si>
  <si>
    <t>BHARAT DYNAMICS LTD</t>
  </si>
  <si>
    <t>SUPREME INDUSTRIES LTD</t>
  </si>
  <si>
    <t>LINDE INDIA LTD</t>
  </si>
  <si>
    <t>SJVN LTD</t>
  </si>
  <si>
    <t>ESCORTS KUBOTA LTD</t>
  </si>
  <si>
    <t>INTERGLOBE AVIATION LTD</t>
  </si>
  <si>
    <t>INDIAN RAILWAY CATERING AND TOURISM CORPORATION LTD</t>
  </si>
  <si>
    <t>EIH LTD</t>
  </si>
  <si>
    <t>DEVYANI INTERNATIONAL LTD</t>
  </si>
  <si>
    <t>CHALET HOTELS LTD</t>
  </si>
  <si>
    <t>SAFARI INDUSTRIES (INDIA) LTD</t>
  </si>
  <si>
    <t>MAHINDRA HOLIDAY &amp; RESORT INDIA LTD</t>
  </si>
  <si>
    <t>EASY TRIP PLANNERS LTD</t>
  </si>
  <si>
    <t>HCL TECHNOLOGIES LTD</t>
  </si>
  <si>
    <t>TECH MAHINDRA LTD</t>
  </si>
  <si>
    <t>ONE 97 COMMUNICATIONS LTD</t>
  </si>
  <si>
    <t>COFORGE LTD</t>
  </si>
  <si>
    <t>KPIT TECHNOLOGIES LTD</t>
  </si>
  <si>
    <t>TATA ELXSI LTD</t>
  </si>
  <si>
    <t>INDIAMART INTERMESH LTD</t>
  </si>
  <si>
    <t>CYIENT LTD</t>
  </si>
  <si>
    <t>L&amp;T TECHNOLOGY SERVICES LTD</t>
  </si>
  <si>
    <t>BIRLASOFT LTD</t>
  </si>
  <si>
    <t>INTELLECT DESIGN ARENA LTD</t>
  </si>
  <si>
    <t>AFFLE (INDIA) LTD</t>
  </si>
  <si>
    <t>TANLA PLATFORMS LTD</t>
  </si>
  <si>
    <t>HAPPIEST MINDS TECHNOLOGIES LTD</t>
  </si>
  <si>
    <t>BAJAJ FINANCE LTD</t>
  </si>
  <si>
    <t>BAJAJ FINSERV LTD</t>
  </si>
  <si>
    <t>SHRIRAM FINANCE LTD</t>
  </si>
  <si>
    <t>SBI LIFE INSURANCE COMPANY LTD</t>
  </si>
  <si>
    <t>POWER FINANCE CORPORATION  LTD</t>
  </si>
  <si>
    <t>REC LTD</t>
  </si>
  <si>
    <t>CHOLAMANDALAM INVESTMENT &amp; FINANCE CO LTD</t>
  </si>
  <si>
    <t>SBI CARDS AND PAYMENT SERVICES LTD</t>
  </si>
  <si>
    <t>LIC HOUSING FINANCE LTD</t>
  </si>
  <si>
    <t>TVS MOTOR COMPANY LTD</t>
  </si>
  <si>
    <t>ASIAN PAINTS (INDIA) LTD</t>
  </si>
  <si>
    <t>ADANI ENTERPRISES LTD</t>
  </si>
  <si>
    <t>BRITANNIA INDUSTRIES LTD</t>
  </si>
  <si>
    <t>PNB HOUSING FINANCE LTD</t>
  </si>
  <si>
    <t>CAN FIN HOMES LTD</t>
  </si>
  <si>
    <t>DABUR INDIA LTD</t>
  </si>
  <si>
    <t>PVR INOX LTD</t>
  </si>
  <si>
    <t>VINATI ORGANICS LTD</t>
  </si>
  <si>
    <t>GNA AXLES LTD</t>
  </si>
  <si>
    <t>CRAFTSMAN AUTOMATION LTD</t>
  </si>
  <si>
    <t>KNR CONSTRUCTIONS LTD</t>
  </si>
  <si>
    <t>PEARL GLOBAL INDUSTRIES LTD</t>
  </si>
  <si>
    <t>ORIENT ELECTRIC LTD</t>
  </si>
  <si>
    <t>JUNIPER HOTELS LTD</t>
  </si>
  <si>
    <t>AIA ENGINEERING LTD</t>
  </si>
  <si>
    <t>SHRIRAM PISTONS &amp; RINGS LTD</t>
  </si>
  <si>
    <t>JAMNA AUTO INDUSTRIES LTD</t>
  </si>
  <si>
    <t>ZEE ENTERTAINMENT ENTERPRISES LTD</t>
  </si>
  <si>
    <t>KAJARIA CERAMICS LTD</t>
  </si>
  <si>
    <t>H.G. INFRA ENGINEERING LTD</t>
  </si>
  <si>
    <t>VEDANT FASHIONS LTD</t>
  </si>
  <si>
    <t>SOBHA LTD - RIGHTS - 19.06.2024</t>
  </si>
  <si>
    <t>BALKRISHNA INDUSTRIES LTD^</t>
  </si>
  <si>
    <t>BALKRISHNA INDUSTRIES LTD-FUT-26-SEP-24</t>
  </si>
  <si>
    <t>BALKRISHNA INDUSTRIES LTD-FUT-29-AUG-24</t>
  </si>
  <si>
    <t>ORCHID PHARMA LTD</t>
  </si>
  <si>
    <t>ZYDUS LIFESCIENCES LTD</t>
  </si>
  <si>
    <t>TECH MAHINDRA LTD^</t>
  </si>
  <si>
    <t>ADANI PORTS AND SPECIAL ECONOMIC ZONE LTD^</t>
  </si>
  <si>
    <t>MARUTI SUZUKI INDIA LTD^</t>
  </si>
  <si>
    <t>HERO MOTOCORP LTD^</t>
  </si>
  <si>
    <t>BAJAJ FINANCE LTD^</t>
  </si>
  <si>
    <t>TATA CONSULTANCY SERVICES LTD^</t>
  </si>
  <si>
    <t>TITAN COMPANY LTD^</t>
  </si>
  <si>
    <t>NTPC LTD^</t>
  </si>
  <si>
    <t>DIVI LABORATORIES LTD^</t>
  </si>
  <si>
    <t>SBI LIFE INSURANCE COMPANY LTD^</t>
  </si>
  <si>
    <t>DLF LTD^</t>
  </si>
  <si>
    <t>AXIS BANK LTD^</t>
  </si>
  <si>
    <t>ICICI BANK LTD^</t>
  </si>
  <si>
    <t>HINDALCO INDUSTRIES LTD^</t>
  </si>
  <si>
    <t>HDFC BANK LTD^</t>
  </si>
  <si>
    <t>LARSEN &amp; TOUBRO LTD^</t>
  </si>
  <si>
    <t>** 07.45 % REC LTD - 29/04/2034</t>
  </si>
  <si>
    <t>** HDFC BANK LTD - 30/09/2024 - FRB</t>
  </si>
  <si>
    <t>ADANI PORTS AND SPECIAL ECONOMIC ZONE LTD-FUT-26-SEP-24</t>
  </si>
  <si>
    <t>AXIS BANK LTD-FUT-26-SEP-24</t>
  </si>
  <si>
    <t>BAJAJ FINANCE LTD-FUT-26-SEP-24</t>
  </si>
  <si>
    <t>DIVI LABORATORIES LTD-FUT-26-SEP-24</t>
  </si>
  <si>
    <t>DLF LTD-FUT-26-SEP-24</t>
  </si>
  <si>
    <t>HDFC BANK LTD-FUT-26-SEP-24</t>
  </si>
  <si>
    <t>HERO MOTOCORP LTD-FUT-26-SEP-24</t>
  </si>
  <si>
    <t>HINDALCO INDUSTRIES LTD-FUT-26-SEP-24</t>
  </si>
  <si>
    <t>ICICI BANK LTD-FUT-26-SEP-24</t>
  </si>
  <si>
    <t>LARSEN &amp; TOUBRO LTD-FUT-26-SEP-24</t>
  </si>
  <si>
    <t>MARUTI SUZUKI INDIA LTD-FUT-26-SEP-24</t>
  </si>
  <si>
    <t>NTPC LTD-FUT-26-SEP-24</t>
  </si>
  <si>
    <t>SBI LIFE INSURANCE COMPANY LTD-FUT-26-SEP-24</t>
  </si>
  <si>
    <t>TATA CONSULTANCY SERVICES LTD-FUT-26-SEP-24</t>
  </si>
  <si>
    <t>TECH MAHINDRA LTD-FUT-26-SEP-24</t>
  </si>
  <si>
    <t>TITAN COMPANY LTD-FUT-26-SEP-24</t>
  </si>
  <si>
    <t>ADANI PORTS AND SPECIAL ECONOMIC ZONE LTD-FUT-29-AUG-24</t>
  </si>
  <si>
    <t>AXIS BANK LTD-FUT-29-AUG-24</t>
  </si>
  <si>
    <t>BAJAJ FINANCE LTD-FUT-29-AUG-24</t>
  </si>
  <si>
    <t>DIVI LABORATORIES LTD-FUT-29-AUG-24</t>
  </si>
  <si>
    <t>DLF LTD-FUT-29-AUG-24</t>
  </si>
  <si>
    <t>HDFC BANK LTD-FUT-29-AUG-24</t>
  </si>
  <si>
    <t>HINDALCO INDUSTRIES LTD-FUT-29-AUG-24</t>
  </si>
  <si>
    <t>ICICI BANK LTD-FUT-29-AUG-24</t>
  </si>
  <si>
    <t>LARSEN &amp; TOUBRO LTD-FUT-29-AUG-24</t>
  </si>
  <si>
    <t>MARUTI SUZUKI INDIA LTD-FUT-29-AUG-24</t>
  </si>
  <si>
    <t>NTPC LTD-FUT-29-AUG-24</t>
  </si>
  <si>
    <t>SBI LIFE INSURANCE COMPANY LTD-FUT-29-AUG-24</t>
  </si>
  <si>
    <t>TATA CONSULTANCY SERVICES LTD-FUT-29-AUG-24</t>
  </si>
  <si>
    <t>TECH MAHINDRA LTD-FUT-29-AUG-24</t>
  </si>
  <si>
    <t>TITAN COMPANY LTD-FUT-29-AUG-24</t>
  </si>
  <si>
    <t>MAX FINANCIAL SERVICES LTD</t>
  </si>
  <si>
    <t>GODREJ CONSUMER PRODUCTS LTD</t>
  </si>
  <si>
    <t>G R INFRAPROJECTS LTD</t>
  </si>
  <si>
    <t>PATANJALI FOODS LTD</t>
  </si>
  <si>
    <t>ZF COMMERCIAL VEHICLE CONTROL SYSTEMS INDIA LTD</t>
  </si>
  <si>
    <t>K.P.R. MILL LTD</t>
  </si>
  <si>
    <t>SKF INDIA LTD</t>
  </si>
  <si>
    <t>SIEMENS LTD</t>
  </si>
  <si>
    <t>COLGATE-PALMOLIVE INDIA LTD</t>
  </si>
  <si>
    <t>ANGEL ONE LTD</t>
  </si>
  <si>
    <t>HONEYWELL AUTOMATION INDIA LTD</t>
  </si>
  <si>
    <t>BERGER PAINTS INDIA LTD</t>
  </si>
  <si>
    <t>ZYDUS WELLNESS LTD</t>
  </si>
  <si>
    <t>VARUN BEVERAGES LTD</t>
  </si>
  <si>
    <t>SUNDRAM FASTENERS LTD</t>
  </si>
  <si>
    <t>ADITYA BIRLA FASHION &amp; RETAIL LTD</t>
  </si>
  <si>
    <t>MAHINDRA AND MAHINDRA FINANCIAL SERVICES LTD</t>
  </si>
  <si>
    <t>BHARTI AIRTEL LTD (RIGHT 14/10/2021) (PARTLY PAID)</t>
  </si>
  <si>
    <t>ABB INDIA LTD</t>
  </si>
  <si>
    <t>SCHAEFFLER (I) LTD</t>
  </si>
  <si>
    <t>TARC LTD</t>
  </si>
  <si>
    <t>TIMKEN INDIA LTD</t>
  </si>
  <si>
    <t>HITACHI ENERGY INDIA LTD</t>
  </si>
  <si>
    <t>INOX INDIA LTD</t>
  </si>
  <si>
    <t>INGERSOLL RAND (INDIA) LTD</t>
  </si>
  <si>
    <t>AZAD ENGINEERING LTD</t>
  </si>
  <si>
    <t>FDC LTD</t>
  </si>
  <si>
    <t>TORRENT PHARMACEUTICALS LTD</t>
  </si>
  <si>
    <t>MEDI ASSIST HEALTHCARE SERVICES LTD</t>
  </si>
  <si>
    <t>WOCKHARDT LTD</t>
  </si>
  <si>
    <t>INDOCO REMEDIES LTD</t>
  </si>
  <si>
    <t>PROCTER &amp; GAMBLE HEALTH LTD</t>
  </si>
  <si>
    <t>MEDPLUS HEALTH SERVICES LTD</t>
  </si>
  <si>
    <t>AMI ORGANICS LTD</t>
  </si>
  <si>
    <t>GREENPANEL INDUSTRIES LTD</t>
  </si>
  <si>
    <t>PG ELECTROPLAST LTD</t>
  </si>
  <si>
    <t>GILLETTE INDIA LTD</t>
  </si>
  <si>
    <t>** 07.69 % LIC HOUSING FINANCE LTD - 06/02/2034</t>
  </si>
  <si>
    <t>** 08.10 % ICICI HOME FINANCE CO.LTD - 05/03/2027</t>
  </si>
  <si>
    <t>** 06.75 % SIKKA PORTS AND TERMINALS LTD - 22/04/2026</t>
  </si>
  <si>
    <t>** 08.45 % CAN FIN HOMES LTD - 27/05/2026</t>
  </si>
  <si>
    <t>** 08.50 % CHOLAMANDALAM INVT &amp; FIN  CO LTD - 25/07/2027</t>
  </si>
  <si>
    <t>** 09.10 % CHOLAMANDALAM INVT &amp; FIN  CO LTD - 27/06/2031</t>
  </si>
  <si>
    <t>** 08.07 % TATA CAPITAL LTD - 20/10/2028</t>
  </si>
  <si>
    <t>** 08.25 % TOYOTA FINANCIAL SERVICES INDIA LTD - 21/01/2026</t>
  </si>
  <si>
    <t>** 07.97 % KOTAK MAHINDRA INVESTMENTS LTD - 05/05/2025</t>
  </si>
  <si>
    <t>** REC LTD - 31/10/2024 - FRB</t>
  </si>
  <si>
    <t>** 07.90 % BAJAJ FINANCE LTD - 17/11/2025</t>
  </si>
  <si>
    <t>** 07.72 % LIC HOUSING FINANCE LTD - 12/02/2026</t>
  </si>
  <si>
    <t>** 08.15 % GODREJ PROPERTIES LTD - 03/07/2026</t>
  </si>
  <si>
    <t>** 06.92 % INDIAN RAILWAYS FINANCE CORPORATION LTD - 31/08/2031</t>
  </si>
  <si>
    <t>SURAJ ESTATE DEVELOPERS LTD</t>
  </si>
  <si>
    <t>INDIA SHELTER FINANCE CORPORATION LTD</t>
  </si>
  <si>
    <t>FIRSTSOURCE SOLUTIONS LTD</t>
  </si>
  <si>
    <t>PFIZER LTD</t>
  </si>
  <si>
    <t>MULTI COMMODITY EXCHANGE OF IND LTD</t>
  </si>
  <si>
    <t>HOME FIRST FINANCE COMPANY INDIA LTD</t>
  </si>
  <si>
    <t>APTUS VALUE HOUSING FINANCE INDIA LTD</t>
  </si>
  <si>
    <t>EMAMI LTD</t>
  </si>
  <si>
    <t>GUJARAT STATE FERTILIZERS &amp;CHEM LTD</t>
  </si>
  <si>
    <t>ENDURANCE TECHNOLOGIES LTD</t>
  </si>
  <si>
    <t>MOTHERSON SUMI WIRING INDIA LTD</t>
  </si>
  <si>
    <t>CENTURY PLYBOARDS (INDIA) LTD</t>
  </si>
  <si>
    <t>ZENSAR TECHNOLOGIES LTD</t>
  </si>
  <si>
    <t>RELIANCE INDUSTRIES LTD^</t>
  </si>
  <si>
    <t>ACC LTD^</t>
  </si>
  <si>
    <t>ITC LTD^</t>
  </si>
  <si>
    <t>HINDUSTAN UNILEVER LTD^</t>
  </si>
  <si>
    <t>BHARTI AIRTEL LTD^</t>
  </si>
  <si>
    <t>AMBUJA CEMENTS LTD^</t>
  </si>
  <si>
    <t>AUROBINDO PHARMA LTD^</t>
  </si>
  <si>
    <t>ACC LTD-FUT-26-SEP-24</t>
  </si>
  <si>
    <t>AMBUJA CEMENTS LTD-FUT-26-SEP-24</t>
  </si>
  <si>
    <t>AUROBINDO PHARMA LTD-FUT-26-SEP-24</t>
  </si>
  <si>
    <t>BHARTI AIRTEL LTD-FUT-26-SEP-24</t>
  </si>
  <si>
    <t>HINDUSTAN UNILEVER LTD-FUT-26-SEP-24</t>
  </si>
  <si>
    <t>ITC LTD-FUT-26-SEP-24</t>
  </si>
  <si>
    <t>RELIANCE INDUSTRIES LTD-FUT-26-SEP-24</t>
  </si>
  <si>
    <t>ACC LTD-FUT-29-AUG-24</t>
  </si>
  <si>
    <t>AMBUJA CEMENTS LTD-FUT-29-AUG-24</t>
  </si>
  <si>
    <t>AUROBINDO PHARMA LTD-FUT-29-AUG-24</t>
  </si>
  <si>
    <t>BHARTI AIRTEL LTD-FUT-29-AUG-24</t>
  </si>
  <si>
    <t>HINDUSTAN UNILEVER LTD-FUT-29-AUG-24</t>
  </si>
  <si>
    <t>ITC LTD-FUT-29-AUG-24</t>
  </si>
  <si>
    <t>RELIANCE INDUSTRIES LTD-FUT-29-AUG-24</t>
  </si>
  <si>
    <t>HINDUSTAN AERONAUTICS LTD</t>
  </si>
  <si>
    <t>V-MART RETAIL LTD</t>
  </si>
  <si>
    <t>NEOGEN CHEMICALS LTD</t>
  </si>
  <si>
    <t>PIRAMAL ENTERPRISES LTD</t>
  </si>
  <si>
    <t>ERIS LIFESCIENCES LTD</t>
  </si>
  <si>
    <t>MASTEK LTD</t>
  </si>
  <si>
    <t>RATEGAIN TRAVEL TECHNOLOGIES LTD</t>
  </si>
  <si>
    <t>ECLERX SERVICES LTD</t>
  </si>
  <si>
    <t>TBO TEK LTD</t>
  </si>
  <si>
    <t>LATENT VIEW ANALYTICS LTD</t>
  </si>
  <si>
    <t>CARTRADE TECH LTD</t>
  </si>
  <si>
    <t>CENTRAL DEPOSITORY SERVICES (INDIA) LTD</t>
  </si>
  <si>
    <t>PRUDENT CORPORATE ADVISORY SERVICES LTD</t>
  </si>
  <si>
    <t>FINO PAYMENTS BANK LTD</t>
  </si>
  <si>
    <t>SPANDANA SPHOORTY FINANCIAL LTD</t>
  </si>
  <si>
    <t>BATA INDIA LTD</t>
  </si>
  <si>
    <t>HDFC ASSET MANAGEMENT COMPANY LTD^</t>
  </si>
  <si>
    <t>INDIAN HOTELS CO. LTD^</t>
  </si>
  <si>
    <t>JSW STEEL LTD^</t>
  </si>
  <si>
    <t>APOLLO HOSPITALS ENTERPRISE LTD^</t>
  </si>
  <si>
    <t>INDUS TOWERS LTD^</t>
  </si>
  <si>
    <t>FEDERAL BANK LTD^</t>
  </si>
  <si>
    <t>TATA STEEL LTD^</t>
  </si>
  <si>
    <t>UPL LTD^</t>
  </si>
  <si>
    <t>ABB INDIA LTD^</t>
  </si>
  <si>
    <t>HCL TECHNOLOGIES LTD^</t>
  </si>
  <si>
    <t>DABUR INDIA LTD^</t>
  </si>
  <si>
    <t>MAHINDRA &amp; MAHINDRA LTD^</t>
  </si>
  <si>
    <t>INFOSYS LTD^</t>
  </si>
  <si>
    <t>UNITED SPIRITS LTD^</t>
  </si>
  <si>
    <t>ASHOK LEYLAND LTD^</t>
  </si>
  <si>
    <t>POWER GRID CORPORATION OF INDIA LTD^</t>
  </si>
  <si>
    <t>TATA POWER COMPANY LTD^</t>
  </si>
  <si>
    <t>KOTAK MAHINDRA BANK LTD^</t>
  </si>
  <si>
    <t>** LIC HOUSING FINANCE LTD - 25/04/2025 - ZCB</t>
  </si>
  <si>
    <t>** 07.58 % REC LTD - 31/05/2029</t>
  </si>
  <si>
    <t>** 07.82 % BAJAJ FINANCE LTD - 31/01/2034</t>
  </si>
  <si>
    <t>** 07.84 % TATA CAPITAL HOUSING FINANCE LTD - 18/09/2026</t>
  </si>
  <si>
    <t>** 05.81 % REC LTD - 31/12/2025</t>
  </si>
  <si>
    <t>** 08.60 % CHOLAMANDALAM INVT &amp; FIN  CO LTD - 05/03/2029</t>
  </si>
  <si>
    <t>** 08.30 % CHOLAMANDALAM INVT &amp; FIN  CO LTD - 12/12/2025</t>
  </si>
  <si>
    <t>** HDB FINANCIAL SERVICES LTD - 13/01/2026 - ZCB</t>
  </si>
  <si>
    <t>** 08.30 % REC LTD - 10/04/2025</t>
  </si>
  <si>
    <t>** 07.41 % INDIAN RAILWAYS FINANCE CORPORATION LTD - 15/10/2026</t>
  </si>
  <si>
    <t>** 07.73 % LIC HOUSING FINANCE LTD - 22/03/2034</t>
  </si>
  <si>
    <t>** 08.20 % TATA REALTY AND INFRASTRUCTURE LTD - 03/05/2026</t>
  </si>
  <si>
    <t>** 08.94 % SHRIRAM HOUSING FINANCE LTD - 26/12/2025</t>
  </si>
  <si>
    <t>** 07.61 % LIC HOUSING FINANCE LTD - 30/07/2025</t>
  </si>
  <si>
    <t>** 07.75 % TATA CAPITAL HOUSING FINANCE LTD - 18/05/2027</t>
  </si>
  <si>
    <t>** 06.88 % REC LTD - 20/03/2025</t>
  </si>
  <si>
    <t>** 08.50 % MUTHOOT FINANCE LTD - 29/01/2026</t>
  </si>
  <si>
    <t>** 07.22 % TATA CAPITAL LTD - 04/08/2025</t>
  </si>
  <si>
    <t>** 06.25 % LIC HOUSING FINANCE LTD - 20/06/2025</t>
  </si>
  <si>
    <t>** 06.40 % LIC HOUSING FINANCE LTD - 30/11/2026</t>
  </si>
  <si>
    <t>** 08.47 % LIC HOUSING FINANCE LTD - 15/06/2026</t>
  </si>
  <si>
    <t>** 07.70 % REC LTD - 31/08/2026</t>
  </si>
  <si>
    <t>** 07.75 % NUVOCO VISTAS CORPORATION LTD - 28/08/2025</t>
  </si>
  <si>
    <t>** 08.52 % LIC HOUSING FINANCE LTD - 03/03/2025</t>
  </si>
  <si>
    <t>** 08.95 % INDIAN RAILWAYS FINANCE CORPORATION LTD - 10/03/2025</t>
  </si>
  <si>
    <t>** 09.18 % NUCLEAR POWER CORP LTD - 23/01/2025</t>
  </si>
  <si>
    <t>** 08.43 % HDFC BANK LTD - 04/03/2025</t>
  </si>
  <si>
    <t>** 07.13 % NHPC LTD - 11/02/2028</t>
  </si>
  <si>
    <t>** - FEDERAL BANK LTD - CD - 04/08/2025</t>
  </si>
  <si>
    <t>** - L&amp;T FINANCE LTD - CP - 24/02/2025</t>
  </si>
  <si>
    <t>ABB INDIA LTD-FUT-26-SEP-24</t>
  </si>
  <si>
    <t>APOLLO HOSPITALS ENTERPRISE LTD-FUT-26-SEP-24</t>
  </si>
  <si>
    <t>ASHOK LEYLAND LTD-FUT-26-SEP-24</t>
  </si>
  <si>
    <t>DABUR INDIA LTD-FUT-26-SEP-24</t>
  </si>
  <si>
    <t>FEDERAL BANK LTD-FUT-26-SEP-24</t>
  </si>
  <si>
    <t>HCL TECHNOLOGIES LTD-FUT-26-SEP-24</t>
  </si>
  <si>
    <t>HDFC ASSET MANAGEMENT COMPANY LTD-FUT-26-SEP-24</t>
  </si>
  <si>
    <t>INDIAN HOTELS CO. LTD-FUT-26-SEP-24</t>
  </si>
  <si>
    <t>INDUS TOWERS LTD-FUT-26-SEP-24</t>
  </si>
  <si>
    <t>INFOSYS LTD-FUT-26-SEP-24</t>
  </si>
  <si>
    <t>JSW STEEL LTD-FUT-26-SEP-24</t>
  </si>
  <si>
    <t>KOTAK MAHINDRA BANK LTD-FUT-26-SEP-24</t>
  </si>
  <si>
    <t>MAHINDRA &amp; MAHINDRA LTD-FUT-26-SEP-24</t>
  </si>
  <si>
    <t>POWER GRID CORPORATION OF INDIA LTD-FUT-26-SEP-24</t>
  </si>
  <si>
    <t>TATA POWER COMPANY LTD-FUT-26-SEP-24</t>
  </si>
  <si>
    <t>TATA STEEL LTD-FUT-26-SEP-24</t>
  </si>
  <si>
    <t>UNITED SPIRITS LTD-FUT-26-SEP-24</t>
  </si>
  <si>
    <t>UPL LTD-FUT-26-SEP-24</t>
  </si>
  <si>
    <t>ABB INDIA LTD-FUT-29-AUG-24</t>
  </si>
  <si>
    <t>APOLLO HOSPITALS ENTERPRISE LTD-FUT-29-AUG-24</t>
  </si>
  <si>
    <t>ASHOK LEYLAND LTD-FUT-29-AUG-24</t>
  </si>
  <si>
    <t>DABUR INDIA LTD-FUT-29-AUG-24</t>
  </si>
  <si>
    <t>FEDERAL BANK LTD-FUT-29-AUG-24</t>
  </si>
  <si>
    <t>HCL TECHNOLOGIES LTD-FUT-29-AUG-24</t>
  </si>
  <si>
    <t>HDFC ASSET MANAGEMENT COMPANY LTD-FUT-29-AUG-24</t>
  </si>
  <si>
    <t>HERO MOTOCORP LTD-FUT-29-AUG-24</t>
  </si>
  <si>
    <t>INDIAN HOTELS CO. LTD-FUT-29-AUG-24</t>
  </si>
  <si>
    <t>INDUS TOWERS LTD-FUT-29-AUG-24</t>
  </si>
  <si>
    <t>INFOSYS LTD-FUT-29-AUG-24</t>
  </si>
  <si>
    <t>JSW STEEL LTD-FUT-29-AUG-24</t>
  </si>
  <si>
    <t>KOTAK MAHINDRA BANK LTD-FUT-29-AUG-24</t>
  </si>
  <si>
    <t>MAHINDRA &amp; MAHINDRA LTD-FUT-29-AUG-24</t>
  </si>
  <si>
    <t>POWER GRID CORPORATION OF INDIA LTD-FUT-29-AUG-24</t>
  </si>
  <si>
    <t>SIEMENS LTD-FUT-29-AUG-24</t>
  </si>
  <si>
    <t>TATA MOTORS LTD-FUT-29-AUG-24</t>
  </si>
  <si>
    <t>TATA POWER COMPANY LTD-FUT-29-AUG-24</t>
  </si>
  <si>
    <t>TATA STEEL LTD-FUT-29-AUG-24</t>
  </si>
  <si>
    <t>UNITED SPIRITS LTD-FUT-29-AUG-24</t>
  </si>
  <si>
    <t>UPL LTD-FUT-29-AUG-24</t>
  </si>
  <si>
    <t>INDIAN ENERGY EXCHANGE LTD</t>
  </si>
  <si>
    <t>ADITYA BIRLA CAPITAL LTD</t>
  </si>
  <si>
    <t>L&amp;T FINANCE LTD</t>
  </si>
  <si>
    <t>MANAPPURAM FINANCE LTD</t>
  </si>
  <si>
    <t>ATUL LTD</t>
  </si>
  <si>
    <t>TCNS CLOTHING CO. LTD</t>
  </si>
  <si>
    <t>DALMIA BHARAT LTD^</t>
  </si>
  <si>
    <t>DEEPAK NITRITE LTD^</t>
  </si>
  <si>
    <t>MULTI COMMODITY EXCHANGE OF IND LTD^</t>
  </si>
  <si>
    <t>CUMMINS INDIA LTD^</t>
  </si>
  <si>
    <t>TATA CONSUMER PRODUCTS LTD^</t>
  </si>
  <si>
    <t>SUN PHARMACEUTICAL INDUSTRIES LTD^</t>
  </si>
  <si>
    <t>MPHASIS LTD^</t>
  </si>
  <si>
    <t>COLGATE-PALMOLIVE INDIA LTD^</t>
  </si>
  <si>
    <t>DR REDDYs LABORATORIES LTD^</t>
  </si>
  <si>
    <t>GAIL ( INDIA ) LTD^</t>
  </si>
  <si>
    <t>MAX FINANCIAL SERVICES LTD^</t>
  </si>
  <si>
    <t>BAJAJ FINSERV LTD^</t>
  </si>
  <si>
    <t>AARTI INDUSTRIES LTD^</t>
  </si>
  <si>
    <t>GODREJ CONSUMER PRODUCTS LTD^</t>
  </si>
  <si>
    <t>SHRIRAM FINANCE LTD^</t>
  </si>
  <si>
    <t>TATA COMMUNICATIONS LTD^</t>
  </si>
  <si>
    <t>PETRONET LNG LTD^</t>
  </si>
  <si>
    <t>BHARAT FORGE LTD^</t>
  </si>
  <si>
    <t>PERSISTENT SYSTEMS LTD^</t>
  </si>
  <si>
    <t>COFORGE LTD^</t>
  </si>
  <si>
    <t>CIPLA LTD^</t>
  </si>
  <si>
    <t>INFO EDGE (INDIA) LTD^</t>
  </si>
  <si>
    <t>ADITYA BIRLA FASHION &amp; RETAIL LTD^</t>
  </si>
  <si>
    <t>IPCA LABORATORIES LTD^</t>
  </si>
  <si>
    <t>ICICI PRUDENTIAL LIFE INSURANCE COMPANY LTD^</t>
  </si>
  <si>
    <t>DIXON TECHNOLOGIES (INDIA) LTD^</t>
  </si>
  <si>
    <t>SHREE CEMENT LTD^</t>
  </si>
  <si>
    <t>SAMVARDHANA MOTHERSON INTERNATIONAL LTD^</t>
  </si>
  <si>
    <t>BAJAJ AUTO LTD^</t>
  </si>
  <si>
    <t>PIRAMAL ENTERPRISES LTD^</t>
  </si>
  <si>
    <t>ULTRATECH CEMENT LTD^</t>
  </si>
  <si>
    <t>NESTLE INDIA LTD^</t>
  </si>
  <si>
    <t>BIRLASOFT LTD^</t>
  </si>
  <si>
    <t>COAL INDIA LTD^</t>
  </si>
  <si>
    <t>PI INDUSTRIES LTD^</t>
  </si>
  <si>
    <t>TVS MOTOR COMPANY LTD^</t>
  </si>
  <si>
    <t>BERGER PAINTS INDIA LTD^</t>
  </si>
  <si>
    <t>MAHANAGAR GAS LTD^</t>
  </si>
  <si>
    <t>BRITANNIA INDUSTRIES LTD^</t>
  </si>
  <si>
    <t>HINDUSTAN COPPER LTD^</t>
  </si>
  <si>
    <t>MUTHOOT FINANCE LTD^</t>
  </si>
  <si>
    <t>ATUL LTD^</t>
  </si>
  <si>
    <t>INDRAPRASTHA GAS LTD^</t>
  </si>
  <si>
    <t>HDFC LIFE INSURANCE CO. LTD^</t>
  </si>
  <si>
    <t>ASTRAL LTD (ERSTWHILE ASTRAL POLY TECHNIK LTD)^</t>
  </si>
  <si>
    <t>TRENT LTD^</t>
  </si>
  <si>
    <t>POWER FINANCE CORPORATION  LTD^</t>
  </si>
  <si>
    <t>GUJ NARMADA VALLEY FER. &amp; CHEM. LTD^</t>
  </si>
  <si>
    <t>GRASIM INDUSTRIES LTD^</t>
  </si>
  <si>
    <t>NAVIN FLUORINE INTERNATIONAL LTD^</t>
  </si>
  <si>
    <t>ASIAN PAINTS (INDIA) LTD^</t>
  </si>
  <si>
    <t>MRF LTD^</t>
  </si>
  <si>
    <t>THE RAMCO CEMENTS LTD^</t>
  </si>
  <si>
    <t>ABBOTT INDIA LTD^</t>
  </si>
  <si>
    <t>CHAMBAL FERTILISER &amp; CHEMICALS LTD^</t>
  </si>
  <si>
    <t>BHARAT PETROLEUM CORPORATION LTD^</t>
  </si>
  <si>
    <t>PIDILITE INDUSTRIES  LTD^</t>
  </si>
  <si>
    <t>SIEMENS LTD^</t>
  </si>
  <si>
    <t>GLENMARK PHARMACEUTICALS LTD^</t>
  </si>
  <si>
    <t>WIPRO LTD^</t>
  </si>
  <si>
    <t>LIC HOUSING FINANCE LTD^</t>
  </si>
  <si>
    <t>MANAPPURAM FINANCE LTD^</t>
  </si>
  <si>
    <t>L&amp;T FINANCE LTD^</t>
  </si>
  <si>
    <t>CHOLAMANDALAM INVESTMENT &amp; FINANCE CO LTD^</t>
  </si>
  <si>
    <t>ESCORTS KUBOTA LTD^</t>
  </si>
  <si>
    <t>INTERGLOBE AVIATION LTD^</t>
  </si>
  <si>
    <t>SRF LTD^</t>
  </si>
  <si>
    <t>LTIMINDTREE LTD^</t>
  </si>
  <si>
    <t>IDFC LTD^</t>
  </si>
  <si>
    <t>ALKEM LABORATORIES LTD^</t>
  </si>
  <si>
    <t>LUPIN LTD^</t>
  </si>
  <si>
    <t>CITY UNION BANK LTD^</t>
  </si>
  <si>
    <t>EXIDE INDUSTRIES LTD^</t>
  </si>
  <si>
    <t>NATIONAL ALUMINIUM CO. LTD^</t>
  </si>
  <si>
    <t>BHARAT ELECTRONICS LTD^</t>
  </si>
  <si>
    <t>ADITYA BIRLA CAPITAL LTD^</t>
  </si>
  <si>
    <t>BIOCON LTD^</t>
  </si>
  <si>
    <t>NMDC LTD^</t>
  </si>
  <si>
    <t>STEEL AUTHORITY INDIA LTD^</t>
  </si>
  <si>
    <t>POLYCAB INDIA LTD^</t>
  </si>
  <si>
    <t>INDIAN ENERGY EXCHANGE LTD^</t>
  </si>
  <si>
    <t>JINDAL STEEL &amp; POWER LTD^</t>
  </si>
  <si>
    <t>LAURUS LABS LTD^</t>
  </si>
  <si>
    <t>GODREJ PROPERTIES LTD^</t>
  </si>
  <si>
    <t>OBEROI REALTY LTD^</t>
  </si>
  <si>
    <t>BANDHAN BANK LTD^</t>
  </si>
  <si>
    <t>HAVELLS INDIA LTD^</t>
  </si>
  <si>
    <t>CONTAINER CORPORATION OF INDIA LTD^</t>
  </si>
  <si>
    <t>HINDUSTAN PETROLEUM CORPORATION LTD^</t>
  </si>
  <si>
    <t>REC LTD^</t>
  </si>
  <si>
    <t>RBL BANK LTD^</t>
  </si>
  <si>
    <t>TATA MOTORS LTD^</t>
  </si>
  <si>
    <t>BHARAT HEAVY ELECTRICALS LTD^</t>
  </si>
  <si>
    <t>HINDUSTAN AERONAUTICS LTD^</t>
  </si>
  <si>
    <t>ADANI ENTERPRISES LTD^</t>
  </si>
  <si>
    <t>INDIAN OIL CORPORATION LTD^</t>
  </si>
  <si>
    <t>INDIAN RAILWAY CATERING AND TOURISM CORPORATION LTD^</t>
  </si>
  <si>
    <t>VEDANTA LTD^</t>
  </si>
  <si>
    <t>INDUSIND BANK LTD^</t>
  </si>
  <si>
    <t>VODAFONE IDEA LTD^</t>
  </si>
  <si>
    <t>** 08.60 % BHARTI TELECOM LTD - 05/12/2024</t>
  </si>
  <si>
    <t>** 07.79 % HDFC BANK LTD - 04/03/2025</t>
  </si>
  <si>
    <t>** 06.42 % BHARTI TELECOM LTD - 18/10/2024</t>
  </si>
  <si>
    <t>** 06.75 % L&amp;T FINANCE LTD - 01/11/2024</t>
  </si>
  <si>
    <t>** 08.70 % BHARTI TELECOM LTD - 21/11/2024</t>
  </si>
  <si>
    <t>** 05.40 % KOTAK MAHINDRA PRIME LTD - 20/09/2024</t>
  </si>
  <si>
    <t>** - CHOLAMANDALAM INVT &amp; FIN  CO LTD - CP - 24/01/2025</t>
  </si>
  <si>
    <t>** - BAJAJ FINANCIAL SECURITIES LTD - CP - 22/10/2024</t>
  </si>
  <si>
    <t>** - AXIS SECURITIES LTD - CP - 20/02/2025</t>
  </si>
  <si>
    <t>** - AXIS SECURITIES LTD - CP - 13/09/2024</t>
  </si>
  <si>
    <t>** - ADITYA BIRLA FINANCE LTD - CP - 19/09/2024</t>
  </si>
  <si>
    <t>** - ICICI SECURITIES LTD - CP - 23/01/2025</t>
  </si>
  <si>
    <t>** - CHOLAMANDALAM INVT &amp; FIN  CO LTD - CP - 23/10/2024</t>
  </si>
  <si>
    <t>** - BAJAJ FINANCE LTD - CP - 09/01/2025</t>
  </si>
  <si>
    <t>** - KOTAK SECURITIES LTD - CP - 21/02/2025</t>
  </si>
  <si>
    <t>** - ADITYA BIRLA FINANCE LTD - CP - 25/02/2025</t>
  </si>
  <si>
    <t>** - ICICI SECURITIES LTD - CP - 25/02/2025</t>
  </si>
  <si>
    <t>AARTI INDUSTRIES LTD-FUT-26-SEP-24</t>
  </si>
  <si>
    <t>ABBOTT INDIA LTD-FUT-26-SEP-24</t>
  </si>
  <si>
    <t>ADANI ENTERPRISES LTD-FUT-26-SEP-24</t>
  </si>
  <si>
    <t>ADITYA BIRLA CAPITAL LTD-FUT-26-SEP-24</t>
  </si>
  <si>
    <t>ADITYA BIRLA FASHION &amp; RETAIL LTD-FUT-26-SEP-24</t>
  </si>
  <si>
    <t>ADITYA BIRLA FASHION &amp; RETAIL LTD-FUT-31-OCT-24</t>
  </si>
  <si>
    <t>ALKEM LABORATORIES LTD-FUT-26-SEP-24</t>
  </si>
  <si>
    <t>ASIAN PAINTS (INDIA) LTD-FUT-26-SEP-24</t>
  </si>
  <si>
    <t>ASTRAL LTD (ERSTWHILE ASTRAL POLY TECHNIK LTD)-FUT-26-SEP-24</t>
  </si>
  <si>
    <t>ATUL LTD-FUT-26-SEP-24</t>
  </si>
  <si>
    <t>BAJAJ AUTO LTD-FUT-26-SEP-24</t>
  </si>
  <si>
    <t>BAJAJ FINSERV LTD-FUT-26-SEP-24</t>
  </si>
  <si>
    <t>BANDHAN BANK LTD-FUT-26-SEP-24</t>
  </si>
  <si>
    <t>BERGER PAINTS INDIA LTD-FUT-26-SEP-24</t>
  </si>
  <si>
    <t>BHARAT ELECTRONICS LTD-FUT-26-SEP-24</t>
  </si>
  <si>
    <t>BHARAT FORGE LTD-FUT-26-SEP-24</t>
  </si>
  <si>
    <t>BHARAT HEAVY ELECTRICALS LTD-FUT-26-SEP-24</t>
  </si>
  <si>
    <t>BHARAT PETROLEUM CORPORATION LTD-FUT-26-SEP-24</t>
  </si>
  <si>
    <t>BIOCON LTD-FUT-26-SEP-24</t>
  </si>
  <si>
    <t>BIRLASOFT LTD-FUT-26-SEP-24</t>
  </si>
  <si>
    <t>BRITANNIA INDUSTRIES LTD-FUT-26-SEP-24</t>
  </si>
  <si>
    <t>CHAMBAL FERTILISER &amp; CHEMICALS LTD-FUT-26-SEP-24</t>
  </si>
  <si>
    <t>CHOLAMANDALAM INVESTMENT &amp; FINANCE CO LTD-FUT-26-SEP-24</t>
  </si>
  <si>
    <t>CIPLA LTD-FUT-26-SEP-24</t>
  </si>
  <si>
    <t>CITY UNION BANK LTD-FUT-26-SEP-24</t>
  </si>
  <si>
    <t>COAL INDIA LTD-FUT-26-SEP-24</t>
  </si>
  <si>
    <t>COFORGE LTD-FUT-26-SEP-24</t>
  </si>
  <si>
    <t>COLGATE-PALMOLIVE INDIA LTD-FUT-26-SEP-24</t>
  </si>
  <si>
    <t>CONTAINER CORPORATION OF INDIA LTD-FUT-26-SEP-24</t>
  </si>
  <si>
    <t>CUMMINS INDIA LTD-FUT-26-SEP-24</t>
  </si>
  <si>
    <t>DALMIA BHARAT LTD-FUT-26-SEP-24</t>
  </si>
  <si>
    <t>DEEPAK NITRITE LTD-FUT-26-SEP-24</t>
  </si>
  <si>
    <t>DIXON TECHNOLOGIES (INDIA) LTD-FUT-26-SEP-24</t>
  </si>
  <si>
    <t>DR REDDYs LABORATORIES LTD-FUT-26-SEP-24</t>
  </si>
  <si>
    <t>ESCORTS KUBOTA LTD-FUT-26-SEP-24</t>
  </si>
  <si>
    <t>EXIDE INDUSTRIES LTD-FUT-26-SEP-24</t>
  </si>
  <si>
    <t>GAIL ( INDIA ) LTD-FUT-26-SEP-24</t>
  </si>
  <si>
    <t>GLENMARK PHARMACEUTICALS LTD-FUT-26-SEP-24</t>
  </si>
  <si>
    <t>GODREJ CONSUMER PRODUCTS LTD-FUT-26-SEP-24</t>
  </si>
  <si>
    <t>GODREJ PROPERTIES LTD-FUT-26-SEP-24</t>
  </si>
  <si>
    <t>GRASIM INDUSTRIES LTD-FUT-26-SEP-24</t>
  </si>
  <si>
    <t>GUJ NARMADA VALLEY FER. &amp; CHEM. LTD-FUT-26-SEP-24</t>
  </si>
  <si>
    <t>HAVELLS INDIA LTD-FUT-26-SEP-24</t>
  </si>
  <si>
    <t>HDFC LIFE INSURANCE CO. LTD-FUT-26-SEP-24</t>
  </si>
  <si>
    <t>HINDUSTAN AERONAUTICS LTD-FUT-26-SEP-24</t>
  </si>
  <si>
    <t>HINDUSTAN COPPER LTD-FUT-26-SEP-24</t>
  </si>
  <si>
    <t>HINDUSTAN PETROLEUM CORPORATION LTD-FUT-26-SEP-24</t>
  </si>
  <si>
    <t>ICICI PRUDENTIAL LIFE INSURANCE COMPANY LTD-FUT-26-SEP-24</t>
  </si>
  <si>
    <t>IDFC LTD-FUT-26-SEP-24</t>
  </si>
  <si>
    <t>INDIAN ENERGY EXCHANGE LTD-FUT-26-SEP-24</t>
  </si>
  <si>
    <t>INDIAN OIL CORPORATION LTD-FUT-26-SEP-24</t>
  </si>
  <si>
    <t>INDIAN RAILWAY CATERING AND TOURISM CORPORATION LTD-FUT-26-SEP-24</t>
  </si>
  <si>
    <t>INDRAPRASTHA GAS LTD-FUT-26-SEP-24</t>
  </si>
  <si>
    <t>INDUSIND BANK LTD-FUT-26-SEP-24</t>
  </si>
  <si>
    <t>INFO EDGE (INDIA) LTD-FUT-26-SEP-24</t>
  </si>
  <si>
    <t>INTERGLOBE AVIATION LTD-FUT-26-SEP-24</t>
  </si>
  <si>
    <t>IPCA LABORATORIES LTD-FUT-26-SEP-24</t>
  </si>
  <si>
    <t>JINDAL STEEL &amp; POWER LTD-FUT-26-SEP-24</t>
  </si>
  <si>
    <t>L&amp;T FINANCE LTD-FUT-26-SEP-24</t>
  </si>
  <si>
    <t>LAURUS LABS LTD-FUT-26-SEP-24</t>
  </si>
  <si>
    <t>LIC HOUSING FINANCE LTD-FUT-26-SEP-24</t>
  </si>
  <si>
    <t>LTIMINDTREE LTD-FUT-26-SEP-24</t>
  </si>
  <si>
    <t>LUPIN LTD-FUT-26-SEP-24</t>
  </si>
  <si>
    <t>MAHANAGAR GAS LTD-FUT-26-SEP-24</t>
  </si>
  <si>
    <t>MANAPPURAM FINANCE LTD-FUT-26-SEP-24</t>
  </si>
  <si>
    <t>MAX FINANCIAL SERVICES LTD-FUT-26-SEP-24</t>
  </si>
  <si>
    <t>MPHASIS LTD-FUT-26-SEP-24</t>
  </si>
  <si>
    <t>MRF LTD-FUT-26-SEP-24</t>
  </si>
  <si>
    <t>MULTI COMMODITY EXCHANGE OF IND LTD-FUT-26-SEP-24</t>
  </si>
  <si>
    <t>MUTHOOT FINANCE LTD-FUT-26-SEP-24</t>
  </si>
  <si>
    <t>NATIONAL ALUMINIUM CO. LTD-FUT-26-SEP-24</t>
  </si>
  <si>
    <t>NAVIN FLUORINE INTERNATIONAL LTD-FUT-26-SEP-24</t>
  </si>
  <si>
    <t>NESTLE INDIA LTD-FUT-26-SEP-24</t>
  </si>
  <si>
    <t>NMDC LTD-FUT-26-SEP-24</t>
  </si>
  <si>
    <t>OBEROI REALTY LTD-FUT-26-SEP-24</t>
  </si>
  <si>
    <t>PERSISTENT SYSTEMS LTD-FUT-26-SEP-24</t>
  </si>
  <si>
    <t>PETRONET LNG LTD-FUT-26-SEP-24</t>
  </si>
  <si>
    <t>PI INDUSTRIES LTD-FUT-26-SEP-24</t>
  </si>
  <si>
    <t>PIDILITE INDUSTRIES  LTD-FUT-26-SEP-24</t>
  </si>
  <si>
    <t>PIRAMAL ENTERPRISES LTD-FUT-26-SEP-24</t>
  </si>
  <si>
    <t>POLYCAB INDIA LTD-FUT-26-SEP-24</t>
  </si>
  <si>
    <t>POWER FINANCE CORPORATION  LTD-FUT-26-SEP-24</t>
  </si>
  <si>
    <t>RBL BANK LTD-FUT-26-SEP-24</t>
  </si>
  <si>
    <t>REC LTD-FUT-26-SEP-24</t>
  </si>
  <si>
    <t>SAMVARDHANA MOTHERSON INTERNATIONAL LTD-FUT-26-SEP-24</t>
  </si>
  <si>
    <t>SHREE CEMENT LTD-FUT-26-SEP-24</t>
  </si>
  <si>
    <t>SHRIRAM FINANCE LTD-FUT-26-SEP-24</t>
  </si>
  <si>
    <t>SIEMENS LTD-FUT-26-SEP-24</t>
  </si>
  <si>
    <t>SRF LTD-FUT-26-SEP-24</t>
  </si>
  <si>
    <t>STEEL AUTHORITY INDIA LTD-FUT-26-SEP-24</t>
  </si>
  <si>
    <t>SUN PHARMACEUTICAL INDUSTRIES LTD-FUT-26-SEP-24</t>
  </si>
  <si>
    <t>TATA COMMUNICATIONS LTD-FUT-26-SEP-24</t>
  </si>
  <si>
    <t>TATA CONSUMER PRODUCTS LTD-FUT-26-SEP-24</t>
  </si>
  <si>
    <t>TATA MOTORS LTD-FUT-26-SEP-24</t>
  </si>
  <si>
    <t>TATA MOTORS LTD-FUT-31-OCT-24</t>
  </si>
  <si>
    <t>THE RAMCO CEMENTS LTD-FUT-26-SEP-24</t>
  </si>
  <si>
    <t>TRENT LTD-FUT-26-SEP-24</t>
  </si>
  <si>
    <t>TVS MOTOR COMPANY LTD-FUT-26-SEP-24</t>
  </si>
  <si>
    <t>ULTRATECH CEMENT LTD-FUT-26-SEP-24</t>
  </si>
  <si>
    <t>VEDANTA LTD-FUT-26-SEP-24</t>
  </si>
  <si>
    <t>VODAFONE IDEA LTD-FUT-26-SEP-24</t>
  </si>
  <si>
    <t>WIPRO LTD-FUT-26-SEP-24</t>
  </si>
  <si>
    <t>CROMPTON GREAVES CONSUMER ELECTRICALS LTD-FUT-26-SEP-24</t>
  </si>
  <si>
    <t>ORACLE FINANCIALS SERVICES SOFT LTD-FUT-26-SEP-24</t>
  </si>
  <si>
    <t>AARTI INDUSTRIES LTD-FUT-29-AUG-24</t>
  </si>
  <si>
    <t>ABBOTT INDIA LTD-FUT-29-AUG-24</t>
  </si>
  <si>
    <t>ADANI ENTERPRISES LTD-FUT-29-AUG-24</t>
  </si>
  <si>
    <t>ADITYA BIRLA CAPITAL LTD-FUT-29-AUG-24</t>
  </si>
  <si>
    <t>ADITYA BIRLA FASHION &amp; RETAIL LTD-FUT-29-AUG-24</t>
  </si>
  <si>
    <t>ALKEM LABORATORIES LTD-FUT-29-AUG-24</t>
  </si>
  <si>
    <t>ASIAN PAINTS (INDIA) LTD-FUT-29-AUG-24</t>
  </si>
  <si>
    <t>ASTRAL LTD (ERSTWHILE ASTRAL POLY TECHNIK LTD)-FUT-29-AUG-24</t>
  </si>
  <si>
    <t>ATUL LTD-FUT-29-AUG-24</t>
  </si>
  <si>
    <t>BAJAJ AUTO LTD-FUT-29-AUG-24</t>
  </si>
  <si>
    <t>BAJAJ FINSERV LTD-FUT-29-AUG-24</t>
  </si>
  <si>
    <t>BALRAMPUR CHINI MILLS LTD-FUT-29-AUG-24</t>
  </si>
  <si>
    <t>BANDHAN BANK LTD-FUT-29-AUG-24</t>
  </si>
  <si>
    <t>BATA INDIA LTD-FUT-29-AUG-24</t>
  </si>
  <si>
    <t>BERGER PAINTS INDIA LTD-FUT-29-AUG-24</t>
  </si>
  <si>
    <t>BHARAT ELECTRONICS LTD-FUT-29-AUG-24</t>
  </si>
  <si>
    <t>BHARAT FORGE LTD-FUT-29-AUG-24</t>
  </si>
  <si>
    <t>BHARAT HEAVY ELECTRICALS LTD-FUT-29-AUG-24</t>
  </si>
  <si>
    <t>BHARAT PETROLEUM CORPORATION LTD-FUT-29-AUG-24</t>
  </si>
  <si>
    <t>BIOCON LTD-FUT-29-AUG-24</t>
  </si>
  <si>
    <t>BIRLASOFT LTD-FUT-29-AUG-24</t>
  </si>
  <si>
    <t>BRITANNIA INDUSTRIES LTD-FUT-29-AUG-24</t>
  </si>
  <si>
    <t>CAN FIN HOMES LTD-FUT-29-AUG-24</t>
  </si>
  <si>
    <t>CHAMBAL FERTILISER &amp; CHEMICALS LTD-FUT-29-AUG-24</t>
  </si>
  <si>
    <t>CHOLAMANDALAM INVESTMENT &amp; FINANCE CO LTD-FUT-29-AUG-24</t>
  </si>
  <si>
    <t>CIPLA LTD-FUT-29-AUG-24</t>
  </si>
  <si>
    <t>CITY UNION BANK LTD-FUT-29-AUG-24</t>
  </si>
  <si>
    <t>COAL INDIA LTD-FUT-29-AUG-24</t>
  </si>
  <si>
    <t>COLGATE-PALMOLIVE INDIA LTD-FUT-29-AUG-24</t>
  </si>
  <si>
    <t>CONTAINER CORPORATION OF INDIA LTD-FUT-29-AUG-24</t>
  </si>
  <si>
    <t>CROMPTON GREAVES CONSUMER ELECTRICALS LTD-FUT-29-AUG-24</t>
  </si>
  <si>
    <t>CUMMINS INDIA LTD-FUT-29-AUG-24</t>
  </si>
  <si>
    <t>DALMIA BHARAT LTD-FUT-29-AUG-24</t>
  </si>
  <si>
    <t>DEEPAK NITRITE LTD-FUT-29-AUG-24</t>
  </si>
  <si>
    <t>DIXON TECHNOLOGIES (INDIA) LTD-FUT-29-AUG-24</t>
  </si>
  <si>
    <t>DR REDDYs LABORATORIES LTD-FUT-29-AUG-24</t>
  </si>
  <si>
    <t>EICHER MOTORS LTD-FUT-29-AUG-24</t>
  </si>
  <si>
    <t>ESCORTS KUBOTA LTD-FUT-29-AUG-24</t>
  </si>
  <si>
    <t>EXIDE INDUSTRIES LTD-FUT-29-AUG-24</t>
  </si>
  <si>
    <t>GAIL ( INDIA ) LTD-FUT-29-AUG-24</t>
  </si>
  <si>
    <t>GLENMARK PHARMACEUTICALS LTD-FUT-29-AUG-24</t>
  </si>
  <si>
    <t>GODREJ CONSUMER PRODUCTS LTD-FUT-29-AUG-24</t>
  </si>
  <si>
    <t>GODREJ PROPERTIES LTD-FUT-29-AUG-24</t>
  </si>
  <si>
    <t>GRANULES INDIA LTD-FUT-29-AUG-24</t>
  </si>
  <si>
    <t>GRASIM INDUSTRIES LTD-FUT-29-AUG-24</t>
  </si>
  <si>
    <t>GUJ NARMADA VALLEY FER. &amp; CHEM. LTD-FUT-29-AUG-24</t>
  </si>
  <si>
    <t>HAVELLS INDIA LTD-FUT-29-AUG-24</t>
  </si>
  <si>
    <t>HDFC LIFE INSURANCE CO. LTD-FUT-29-AUG-24</t>
  </si>
  <si>
    <t>HINDUSTAN AERONAUTICS LTD-FUT-29-AUG-24</t>
  </si>
  <si>
    <t>HINDUSTAN COPPER LTD-FUT-29-AUG-24</t>
  </si>
  <si>
    <t>HINDUSTAN PETROLEUM CORPORATION LTD-FUT-29-AUG-24</t>
  </si>
  <si>
    <t>ICICI LOMBARD GENERAL INSURANCE CO. LTD-FUT-29-AUG-24</t>
  </si>
  <si>
    <t>ICICI PRUDENTIAL LIFE INSURANCE COMPANY LTD-FUT-29-AUG-24</t>
  </si>
  <si>
    <t>IDFC LTD-FUT-29-AUG-24</t>
  </si>
  <si>
    <t>INDIAN ENERGY EXCHANGE LTD-FUT-29-AUG-24</t>
  </si>
  <si>
    <t>INDIAN OIL CORPORATION LTD-FUT-29-AUG-24</t>
  </si>
  <si>
    <t>INDIAN RAILWAY CATERING AND TOURISM CORPORATION LTD-FUT-29-AUG-24</t>
  </si>
  <si>
    <t>INDRAPRASTHA GAS LTD-FUT-29-AUG-24</t>
  </si>
  <si>
    <t>INDUSIND BANK LTD-FUT-29-AUG-24</t>
  </si>
  <si>
    <t>INFO EDGE (INDIA) LTD-FUT-29-AUG-24</t>
  </si>
  <si>
    <t>INTERGLOBE AVIATION LTD-FUT-29-AUG-24</t>
  </si>
  <si>
    <t>IPCA LABORATORIES LTD-FUT-29-AUG-24</t>
  </si>
  <si>
    <t>JINDAL STEEL &amp; POWER LTD-FUT-29-AUG-24</t>
  </si>
  <si>
    <t>L&amp;T FINANCE LTD-FUT-29-AUG-24</t>
  </si>
  <si>
    <t>LAURUS LABS LTD-FUT-29-AUG-24</t>
  </si>
  <si>
    <t>LIC HOUSING FINANCE LTD-FUT-29-AUG-24</t>
  </si>
  <si>
    <t>LTIMINDTREE LTD-FUT-29-AUG-24</t>
  </si>
  <si>
    <t>LUPIN LTD-FUT-29-AUG-24</t>
  </si>
  <si>
    <t>MAHANAGAR GAS LTD-FUT-29-AUG-24</t>
  </si>
  <si>
    <t>MANAPPURAM FINANCE LTD-FUT-29-AUG-24</t>
  </si>
  <si>
    <t>MARICO LTD-FUT-29-AUG-24</t>
  </si>
  <si>
    <t>MAX FINANCIAL SERVICES LTD-FUT-29-AUG-24</t>
  </si>
  <si>
    <t>MPHASIS LTD-FUT-29-AUG-24</t>
  </si>
  <si>
    <t>MRF LTD-FUT-29-AUG-24</t>
  </si>
  <si>
    <t>MULTI COMMODITY EXCHANGE OF IND LTD-FUT-29-AUG-24</t>
  </si>
  <si>
    <t>MUTHOOT FINANCE LTD-FUT-29-AUG-24</t>
  </si>
  <si>
    <t>NATIONAL ALUMINIUM CO. LTD-FUT-29-AUG-24</t>
  </si>
  <si>
    <t>NAVIN FLUORINE INTERNATIONAL LTD-FUT-29-AUG-24</t>
  </si>
  <si>
    <t>NESTLE INDIA LTD-FUT-29-AUG-24</t>
  </si>
  <si>
    <t>NMDC LTD-FUT-29-AUG-24</t>
  </si>
  <si>
    <t>OBEROI REALTY LTD-FUT-29-AUG-24</t>
  </si>
  <si>
    <t>ORACLE FINANCIALS SERVICES SOFT LTD-FUT-29-AUG-24</t>
  </si>
  <si>
    <t>PERSISTENT SYSTEMS LTD-FUT-29-AUG-24</t>
  </si>
  <si>
    <t>PETRONET LNG LTD-FUT-29-AUG-24</t>
  </si>
  <si>
    <t>PI INDUSTRIES LTD-FUT-29-AUG-24</t>
  </si>
  <si>
    <t>PIDILITE INDUSTRIES  LTD-FUT-29-AUG-24</t>
  </si>
  <si>
    <t>PIRAMAL ENTERPRISES LTD-FUT-29-AUG-24</t>
  </si>
  <si>
    <t>POLYCAB INDIA LTD-FUT-29-AUG-24</t>
  </si>
  <si>
    <t>POWER FINANCE CORPORATION  LTD-FUT-29-AUG-24</t>
  </si>
  <si>
    <t>RBL BANK LTD-FUT-29-AUG-24</t>
  </si>
  <si>
    <t>REC LTD-FUT-29-AUG-24</t>
  </si>
  <si>
    <t>SAMVARDHANA MOTHERSON INTERNATIONAL LTD-FUT-29-AUG-24</t>
  </si>
  <si>
    <t>SHREE CEMENT LTD-FUT-29-AUG-24</t>
  </si>
  <si>
    <t>SHRIRAM FINANCE LTD-FUT-29-AUG-24</t>
  </si>
  <si>
    <t>SRF LTD-FUT-29-AUG-24</t>
  </si>
  <si>
    <t>STEEL AUTHORITY INDIA LTD-FUT-29-AUG-24</t>
  </si>
  <si>
    <t>SUN PHARMACEUTICAL INDUSTRIES LTD-FUT-29-AUG-24</t>
  </si>
  <si>
    <t>TATA CHEMICALS LTD-FUT-29-AUG-24</t>
  </si>
  <si>
    <t>TATA COMMUNICATIONS LTD-FUT-29-AUG-24</t>
  </si>
  <si>
    <t>TATA CONSUMER PRODUCTS LTD-FUT-29-AUG-24</t>
  </si>
  <si>
    <t>THE RAMCO CEMENTS LTD-FUT-29-AUG-24</t>
  </si>
  <si>
    <t>TRENT LTD-FUT-29-AUG-24</t>
  </si>
  <si>
    <t>TVS MOTOR COMPANY LTD-FUT-29-AUG-24</t>
  </si>
  <si>
    <t>VEDANTA LTD-FUT-29-AUG-24</t>
  </si>
  <si>
    <t>VODAFONE IDEA LTD-FUT-29-AUG-24</t>
  </si>
  <si>
    <t>VOLTAS LTD-FUT-29-AUG-24</t>
  </si>
  <si>
    <t>WIPRO LTD-FUT-29-AUG-24</t>
  </si>
  <si>
    <t>ZYDUS LIFESCIENCES LTD-FUT-29-AUG-24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</si>
  <si>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</si>
  <si>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Disclosure of Margins as of 31st August 2024 is as given below   :</t>
  </si>
  <si>
    <t>A) COMMODITIES PHYSICAL</t>
  </si>
  <si>
    <t>B) LISTED ON COMMODITY EXCHANGES (Quantity in Lots)</t>
  </si>
  <si>
    <t>Commonodities &amp; Commodities related Total</t>
  </si>
  <si>
    <t xml:space="preserve">^ Hedging positions through Commodity futures (ETCDs) as on </t>
  </si>
  <si>
    <t>Long/(Short)</t>
  </si>
  <si>
    <t>Current Price of the contract  </t>
  </si>
  <si>
    <t>@</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</si>
  <si>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</si>
  <si>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</si>
  <si>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</si>
  <si>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</si>
  <si>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</si>
  <si>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</si>
  <si>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SILVER</t>
  </si>
  <si>
    <t>SILVERFUTMCXSEP2024CFUT</t>
  </si>
  <si>
    <t>SILVERM</t>
  </si>
  <si>
    <t>SILVERMFUTMCXNOV2024CFUT</t>
  </si>
  <si>
    <t>@ Included in Total Margins provided in Table 'Disclosure of Funds parked in short term deposits as Margin Deposit as of 31st August 2024</t>
  </si>
  <si>
    <t>@ Included in Total Margins provided in Table 'Disclosure of Funds parked in short term deposits as Margin Deposit as of  31st August 2024</t>
  </si>
  <si>
    <t>SILVER MINI (5 KGS) COMMODITYAUG2024CFUT</t>
  </si>
  <si>
    <t>SILVERFUTMCXDEC2024CFUT</t>
  </si>
  <si>
    <t>ALUMINIUMFMCXSEP2024CFUT</t>
  </si>
  <si>
    <t>COPPERMCXSEP2024CFUT</t>
  </si>
  <si>
    <t xml:space="preserve">Other than Hedging positions through Commodity futures (ETCD) as on </t>
  </si>
  <si>
    <t>Long/Short (Lots)</t>
  </si>
  <si>
    <t>GOLDFUTMCXOCT2024CFUT</t>
  </si>
  <si>
    <t xml:space="preserve">Total exposure due to Commodity futures (non hedging positions) as a %age of net assets </t>
  </si>
  <si>
    <t>ZINCFUTMCXSEP2024CFUT</t>
  </si>
  <si>
    <t>CRUDEOILFUMCXSEP2024CFUT</t>
  </si>
  <si>
    <t>HDFC BANK LTD.</t>
  </si>
  <si>
    <t>ICICI BANK LTD.</t>
  </si>
  <si>
    <t>RELIANCE INDUSTRIES LTD.</t>
  </si>
  <si>
    <t>LARSEN &amp; TOUBRO LTD.</t>
  </si>
  <si>
    <t>AXIS BANK LTD.</t>
  </si>
  <si>
    <t>BHARTI AIRTEL LTD.</t>
  </si>
  <si>
    <t>TATA CONSULTANCY SERVICES LTD.</t>
  </si>
  <si>
    <t>NTPC Ltd.</t>
  </si>
  <si>
    <t>DLF LTD.</t>
  </si>
  <si>
    <t>INFOSYS LTD.</t>
  </si>
  <si>
    <t>POWER GRID CORPORATION OF INDIA LTD.</t>
  </si>
  <si>
    <t>KEC INTERNATIONAL LTD.</t>
  </si>
  <si>
    <t>MAHINDRA &amp; MAHINDRA LTD.</t>
  </si>
  <si>
    <t>CUMMINS INDIA LTD.</t>
  </si>
  <si>
    <t>ADANI PORTS AND SPECIAL ECONOMIC ZONE LTD.</t>
  </si>
  <si>
    <t>HINDALCO INDUSTRIES LTD.</t>
  </si>
  <si>
    <t>RBL BANK LTD.</t>
  </si>
  <si>
    <t>ULTRATECH CEMENT LTD.</t>
  </si>
  <si>
    <t>SUN PHARMACEUTICAL INDUSTRIES LTD.</t>
  </si>
  <si>
    <t>AUROBINDO PHARMA LTD.</t>
  </si>
  <si>
    <t>GAIL ( INDIA ) LTD.</t>
  </si>
  <si>
    <t>BRIGADE ENTERPRISES LTD.</t>
  </si>
  <si>
    <t>APOLLO HOSPITALS ENTERPRISE LTD.</t>
  </si>
  <si>
    <t>DR. LAL PATH LABS LTD.</t>
  </si>
  <si>
    <t>H.G. INFRA ENGINEERING LTD.</t>
  </si>
  <si>
    <t>SBI LIFE INSURANCE COMPANY LTD.</t>
  </si>
  <si>
    <t>ICICI PRUDENTIAL LIFE INSURANCE COMPANY LTD.</t>
  </si>
  <si>
    <t>CIPLA LTD.</t>
  </si>
  <si>
    <t>ORCHID PHARMA LTD.</t>
  </si>
  <si>
    <t>HCL TECHNOLOGIES LTD.</t>
  </si>
  <si>
    <t>HDFC LIFE INSURANCE CO. LTD.</t>
  </si>
  <si>
    <t>HINDUSTAN UNILEVER LTD.</t>
  </si>
  <si>
    <t>THERMAX LTD.</t>
  </si>
  <si>
    <t>TATA MOTORS LTD.</t>
  </si>
  <si>
    <t>TECH MAHINDRA LTD.</t>
  </si>
  <si>
    <t>THE RAMCO CEMENTS LTD.</t>
  </si>
  <si>
    <t>INDUSIND BANK LTD.</t>
  </si>
  <si>
    <t>ITC LTD.</t>
  </si>
  <si>
    <t>PI INDUSTRIES LTD.</t>
  </si>
  <si>
    <t>AMBUJA CEMENTS LTD.</t>
  </si>
  <si>
    <t>HDFC ASSET MANAGEMENT COMPANY LTD.</t>
  </si>
  <si>
    <t>FEDERAL BANK LTD.</t>
  </si>
  <si>
    <t>ICICI LOMBARD GENERAL INSURANCE CO. LTD.</t>
  </si>
  <si>
    <t>JUNIPER HOTELS LTD.</t>
  </si>
  <si>
    <t>GANESHA ECOSPHERE LTD.</t>
  </si>
  <si>
    <t>DIVI LABORATORIES LTD.</t>
  </si>
  <si>
    <t>DR REDDYs LABORATORIES LTD.</t>
  </si>
  <si>
    <t>SWAN ENERGY LTD.</t>
  </si>
  <si>
    <t>TITAN COMPANY LTD.</t>
  </si>
  <si>
    <t>PVR INOX LTD.</t>
  </si>
  <si>
    <t>BAJAJ FINANCE LTD.</t>
  </si>
  <si>
    <t>COAL INDIA LTD.</t>
  </si>
  <si>
    <t>ACC LTD.</t>
  </si>
  <si>
    <t>HERO MOTOCORP LTD.</t>
  </si>
  <si>
    <t>ZYDUS LIFESCIENCES LTD.</t>
  </si>
  <si>
    <t>MARUTI SUZUKI INDIA LTD.</t>
  </si>
  <si>
    <t>ADANI ENERGY SOLUTIONS LTD.</t>
  </si>
  <si>
    <t>JINDAL STEEL &amp; POWER LTD.</t>
  </si>
  <si>
    <t>BHARAT FORGE LTD.</t>
  </si>
  <si>
    <t>ADANI POWER LTD.</t>
  </si>
  <si>
    <t>TECH MAHINDRA LTD.^</t>
  </si>
  <si>
    <t>ADANI PORTS AND SPECIAL ECONOMIC ZONE LTD.^</t>
  </si>
  <si>
    <t>MARUTI SUZUKI INDIA LTD.^</t>
  </si>
  <si>
    <t>HERO MOTOCORP LTD.^</t>
  </si>
  <si>
    <t>BAJAJ FINANCE LTD.^</t>
  </si>
  <si>
    <t>TATA CONSULTANCY SERVICES LTD.^</t>
  </si>
  <si>
    <t>TITAN COMPANY LTD.^</t>
  </si>
  <si>
    <t>NTPC Ltd.^</t>
  </si>
  <si>
    <t>DIVI LABORATORIES LTD.^</t>
  </si>
  <si>
    <t>SBI LIFE INSURANCE COMPANY LTD.^</t>
  </si>
  <si>
    <t>DLF LTD.^</t>
  </si>
  <si>
    <t>AXIS BANK LTD.^</t>
  </si>
  <si>
    <t>ICICI BANK LTD.^</t>
  </si>
  <si>
    <t>HINDALCO INDUSTRIES LTD.^</t>
  </si>
  <si>
    <t>HDFC BANK LTD.^</t>
  </si>
  <si>
    <t>LARSEN &amp; TOUBRO LTD.^</t>
  </si>
  <si>
    <t>SILVER (30 KG) COMMODITYSEP2024CFUT</t>
  </si>
  <si>
    <t>COPPER (2500 KGS) COMMODITYAUG2024CFUT</t>
  </si>
  <si>
    <t>SILVER (30 KG) COMMODITYDEC2024CFUT</t>
  </si>
  <si>
    <t>ALUMINIUM (5 MT-5000 GMS) COMMODITYAUG2024CFUT</t>
  </si>
  <si>
    <t>CRUDE OIL (100 BARRELS) COMMODITYAUG2024CFUT</t>
  </si>
  <si>
    <t>ZINC (5 MT-5000 GMS) COMMODITYAUG2024CFUT</t>
  </si>
  <si>
    <t>ALUMINIUM (5 MT-5000 GMS) COMMODITYSEP2024CFUT</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</si>
  <si>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</si>
  <si>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</si>
  <si>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</si>
  <si>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</si>
  <si>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</si>
  <si>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</si>
  <si>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</si>
  <si>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</si>
  <si>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</si>
  <si>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</si>
  <si>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</si>
  <si>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</si>
  <si>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</si>
  <si>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</si>
  <si>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</si>
  <si>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</si>
  <si>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</si>
  <si>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</si>
  <si>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</si>
  <si>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</si>
  <si>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</si>
  <si>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</si>
  <si>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</si>
  <si>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</si>
  <si>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</si>
  <si>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INE296A07RK6</t>
  </si>
  <si>
    <t>** TREASURY BILL 364 DAYS (12/09/2024)</t>
  </si>
  <si>
    <t>IN002023Z265</t>
  </si>
  <si>
    <t>** - CANARA BANK - CD - 18/09/2024</t>
  </si>
  <si>
    <t>INE476A16YN5</t>
  </si>
  <si>
    <t>** - NABARD - CP - 03/09/2024</t>
  </si>
  <si>
    <t>INE261F14LU7</t>
  </si>
  <si>
    <t>INE242A14XL2</t>
  </si>
  <si>
    <t>** TREASURY BILL 91 DAYS (15/11/2024)</t>
  </si>
  <si>
    <t>IN002024X219</t>
  </si>
  <si>
    <t>INE929O14CB0</t>
  </si>
  <si>
    <t>INE102D14997</t>
  </si>
  <si>
    <t>INE572E14JF5</t>
  </si>
  <si>
    <t>** - CANARA BANK - CD - 19/09/2024</t>
  </si>
  <si>
    <t>INE476A16YO3</t>
  </si>
  <si>
    <t>ICRA-A1+</t>
  </si>
  <si>
    <t>INE477A14CZ8</t>
  </si>
  <si>
    <t>INE095A16W52</t>
  </si>
  <si>
    <t>** TREASURY BILL 364 DAYS (10/10/2024)</t>
  </si>
  <si>
    <t>IN002023Z307</t>
  </si>
  <si>
    <t>** - NABARD - CP - 05/11/2024</t>
  </si>
  <si>
    <t>INE261F14ME9</t>
  </si>
  <si>
    <t>INE929O14CD6</t>
  </si>
  <si>
    <t>INE01C314957</t>
  </si>
  <si>
    <t>INE477A14DC5</t>
  </si>
  <si>
    <t>** - NABARD - CP - 11/09/2024</t>
  </si>
  <si>
    <t>INE261F14LX1</t>
  </si>
  <si>
    <t>** TREASURY BILL 182 DAYS (19/09/2024)</t>
  </si>
  <si>
    <t>IN002023Y532</t>
  </si>
  <si>
    <t>INE733E14BN4</t>
  </si>
  <si>
    <t>INE941D14592</t>
  </si>
  <si>
    <t>INE01WN14BG2</t>
  </si>
  <si>
    <t>** TREASURY BILL 91 DAYS (10/10/2024)</t>
  </si>
  <si>
    <t>IN002024X169</t>
  </si>
  <si>
    <t>INE01C314874</t>
  </si>
  <si>
    <t>INE01C314882</t>
  </si>
  <si>
    <t>** - EXIM - CP - 09/09/2024</t>
  </si>
  <si>
    <t>INE514E14RR5</t>
  </si>
  <si>
    <t>INE466L14DF8</t>
  </si>
  <si>
    <t>INE647O14FH8</t>
  </si>
  <si>
    <t>INE539K14BN2</t>
  </si>
  <si>
    <t>INE238AD6546</t>
  </si>
  <si>
    <t>INE763G14RP7</t>
  </si>
  <si>
    <t>INE095A16W86</t>
  </si>
  <si>
    <t>INE742F14QY7</t>
  </si>
  <si>
    <t>** TREASURY BILL 182 DAYS (03/10/2024)</t>
  </si>
  <si>
    <t>IN002024Y019</t>
  </si>
  <si>
    <t>** TREASURY BILL 182 DAYS (26/09/2024)</t>
  </si>
  <si>
    <t>IN002023Y540</t>
  </si>
  <si>
    <t>INE338I14HP5</t>
  </si>
  <si>
    <t>** - EXIM - CP - 20/09/2024</t>
  </si>
  <si>
    <t>INE514E14RU9</t>
  </si>
  <si>
    <t>INE238AD6801</t>
  </si>
  <si>
    <t>** TREASURY BILL 91 DAYS (26/09/2024)</t>
  </si>
  <si>
    <t>IN002024X144</t>
  </si>
  <si>
    <t>** TREASURY BILL 364 DAYS (03/10/2024)</t>
  </si>
  <si>
    <t>IN002023Z299</t>
  </si>
  <si>
    <t>** - BANK OF BARODA - CD - 29/10/2024</t>
  </si>
  <si>
    <t>IND-A1+</t>
  </si>
  <si>
    <t>INE028A16FK9</t>
  </si>
  <si>
    <t>INE121A14WM8</t>
  </si>
  <si>
    <t>INE865C14LU2</t>
  </si>
  <si>
    <t>INE865C14LV0</t>
  </si>
  <si>
    <t>** TREASURY BILL 182 DAYS (05/09/2024)</t>
  </si>
  <si>
    <t>IN002023Y516</t>
  </si>
  <si>
    <t>** TREASURY BILL 91 DAYS (31/10/2024)</t>
  </si>
  <si>
    <t>IN002024X193</t>
  </si>
  <si>
    <t>INE477S14CO4</t>
  </si>
  <si>
    <t>AIF CAT</t>
  </si>
  <si>
    <t>SBIMF AIF - CAT II (CDMDF)27/10/2038</t>
  </si>
  <si>
    <t>INF0RQ622028</t>
  </si>
  <si>
    <t>AIF TOTAL</t>
  </si>
  <si>
    <t>DIVIDEND DECLARED: Please Refer Dividend History</t>
  </si>
  <si>
    <t>^Note: Includes amount of ~Rs. 3169.39 Lakhs (at cost) for 31693.92 units allotted towards Initial Contribution by the scheme (i.e. 25 bps of the schemes AUM as on December 31, 2022), as per SEBI Circular No. SEBI/HO/IMD/PoD2/P/CIR/2023/129 dated July 27, 2023.</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</si>
  <si>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</si>
  <si>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</si>
  <si>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</si>
  <si>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</si>
  <si>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SDL GUJARAT  5.77% (02/02/2025)</t>
  </si>
  <si>
    <t>IN1520210189</t>
  </si>
  <si>
    <t>SDL ANDHRA PRADESH 5.52% (02/09/2024)</t>
  </si>
  <si>
    <t>IN1020200326</t>
  </si>
  <si>
    <t>INE01WN07094</t>
  </si>
  <si>
    <t>INE020B08898</t>
  </si>
  <si>
    <t>INE950O08253</t>
  </si>
  <si>
    <t>INE572E07118</t>
  </si>
  <si>
    <t>INE020B08880</t>
  </si>
  <si>
    <t>INE721A07RU2</t>
  </si>
  <si>
    <t>** 09.25 % POWER FINANCE CORPORATION - 25/09/2024</t>
  </si>
  <si>
    <t>INE134E08JY7</t>
  </si>
  <si>
    <t>INE667F07IH2</t>
  </si>
  <si>
    <t>INE018A08BG4</t>
  </si>
  <si>
    <t>INE572E07167</t>
  </si>
  <si>
    <t>INE012I07041</t>
  </si>
  <si>
    <t>** 05.96 % NABARD - 06/02/2025</t>
  </si>
  <si>
    <t>INE261F08DM3</t>
  </si>
  <si>
    <t>** - SMALL INDUST DEVLOP BANK  OF INDIA - CD - 11/12/2024</t>
  </si>
  <si>
    <t>INE556F16AM5</t>
  </si>
  <si>
    <t>** - KOTAK MAHINDRA BANK - CD - 27/09/2024</t>
  </si>
  <si>
    <t>INE237A168U0</t>
  </si>
  <si>
    <t>** TREASURY BILL 182 DAYS (12/12/2024)</t>
  </si>
  <si>
    <t>IN002024Y118</t>
  </si>
  <si>
    <t>INE040A16EH3</t>
  </si>
  <si>
    <t>** TREASURY BILL 182 DAYS (09/01/2025)</t>
  </si>
  <si>
    <t>IN002024Y159</t>
  </si>
  <si>
    <t>** - NABARD - CD - 07/02/2025</t>
  </si>
  <si>
    <t>INE261F16785</t>
  </si>
  <si>
    <t>** - CANARA BANK - CD - 16/12/2024</t>
  </si>
  <si>
    <t>INE476A16YR6</t>
  </si>
  <si>
    <t>INE432R14261</t>
  </si>
  <si>
    <t>** - SMALL INDUST DEVLOP BANK  OF INDIA - CD - 10/01/2025</t>
  </si>
  <si>
    <t>INE556F16AO1</t>
  </si>
  <si>
    <t>** - PUNJAB NATIONAL BANK - CD - 06/02/2025</t>
  </si>
  <si>
    <t>INE160A16OI6</t>
  </si>
  <si>
    <t>INE238AD6819</t>
  </si>
  <si>
    <t>INE040A16EP6</t>
  </si>
  <si>
    <t>** - SMALL INDUST DEVLOP BANK  OF INDIA - CP - 28/02/2025</t>
  </si>
  <si>
    <t>INE556F14KG1</t>
  </si>
  <si>
    <t>INE040A16ER2</t>
  </si>
  <si>
    <t>INE01GA16228</t>
  </si>
  <si>
    <t>** - CANARA BANK - CD - 12/03/2025</t>
  </si>
  <si>
    <t>INE476A16XZ1</t>
  </si>
  <si>
    <t>** - PUNJAB NATIONAL BANK - CD - 02/04/2025</t>
  </si>
  <si>
    <t>INE160A16PE2</t>
  </si>
  <si>
    <t>INE417C14710</t>
  </si>
  <si>
    <t>INE516Y14FN2</t>
  </si>
  <si>
    <t>INE824H14PA1</t>
  </si>
  <si>
    <t>INE929O14CC8</t>
  </si>
  <si>
    <t>INE403G14RV8</t>
  </si>
  <si>
    <t>INE957N14HN7</t>
  </si>
  <si>
    <t>INE146O14CF2</t>
  </si>
  <si>
    <t>INE896L14ED9</t>
  </si>
  <si>
    <t>** - NABARD - CD - 17/01/2025</t>
  </si>
  <si>
    <t>INE261F16769</t>
  </si>
  <si>
    <t>INE417C14645</t>
  </si>
  <si>
    <t>** - EQUITAS SMALL FINANCE BANK LTD - CD - 20/01/2025</t>
  </si>
  <si>
    <t>INE063P16AH1</t>
  </si>
  <si>
    <t>INE704I14IF7</t>
  </si>
  <si>
    <t>** - NABARD - CD - 14/02/2025</t>
  </si>
  <si>
    <t>INE261F16801</t>
  </si>
  <si>
    <t>** - PUNJAB NATIONAL BANK - CD - 11/03/2025</t>
  </si>
  <si>
    <t>INE160A16OP1</t>
  </si>
  <si>
    <t>** - CANARA BANK - CD - 20/03/2025</t>
  </si>
  <si>
    <t>INE476A16YB0</t>
  </si>
  <si>
    <t>INE472H14284</t>
  </si>
  <si>
    <t>INE472H14383</t>
  </si>
  <si>
    <t>^Note: Includes amount of ~Rs.372.60 Lakhs (at cost) for 3,726.01 units allotted towards Initial Contribution by the scheme (i.e. 25 bps of the schemes AUM as on December 31, 2022), as per SEBI Circular No. SEBI/HO/IMD/PoD2/P/CIR/2023/129 dated July 27, 2023.</t>
  </si>
  <si>
    <t>Long</t>
  </si>
  <si>
    <t>Short</t>
  </si>
  <si>
    <t>FIXED</t>
  </si>
  <si>
    <t>TATA TREASURY ADVANTAGE FUND ( Scheme has 1 Segregrated Portfolio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</si>
  <si>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</si>
  <si>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</si>
  <si>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</si>
  <si>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</si>
  <si>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</si>
  <si>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ANDHRA PRADESH 6.55% (27/05/2028) #</t>
  </si>
  <si>
    <t>IN1020200144</t>
  </si>
  <si>
    <t>SGS MAHARASHTRA 7.36% (12/04/2028)</t>
  </si>
  <si>
    <t>IN2220230014</t>
  </si>
  <si>
    <t>SDL ANDHRA PRADESH 7.02% (26/02/2030)</t>
  </si>
  <si>
    <t>IN1020190493</t>
  </si>
  <si>
    <t>SDL RAJASTHAN  08.16% (09/05/2028)</t>
  </si>
  <si>
    <t>IN2920180030</t>
  </si>
  <si>
    <t>SDL TAMILNADU  8.13% (14/01/2025)</t>
  </si>
  <si>
    <t>IN3120140188</t>
  </si>
  <si>
    <t>SDL TAMILNADU 8.72% (29/10/2024)</t>
  </si>
  <si>
    <t>IN3120140139</t>
  </si>
  <si>
    <t>SDL KARNATAKA 08.08% (26/12/2028)</t>
  </si>
  <si>
    <t>IN1920180115</t>
  </si>
  <si>
    <t>SDL TAMILNADU 8.28% (21/02/2028)</t>
  </si>
  <si>
    <t>IN3120170128</t>
  </si>
  <si>
    <t>SDL TAMILNADU 08.68% (10/10/2028)</t>
  </si>
  <si>
    <t>IN3120180143</t>
  </si>
  <si>
    <t>SDL KARNATAKA 8.52% (28/11/2028)</t>
  </si>
  <si>
    <t>IN1920180081</t>
  </si>
  <si>
    <t>INE031A08855</t>
  </si>
  <si>
    <t>** 08.20 % POWER FINANCE CORPORATION - 10/03/2025</t>
  </si>
  <si>
    <t>INE134E08GY3</t>
  </si>
  <si>
    <t>** 07.78 % NATIONAL HOUSING BANK - 26/04/2027</t>
  </si>
  <si>
    <t>INE557F08FV0</t>
  </si>
  <si>
    <t>INE033L07HV8</t>
  </si>
  <si>
    <t>INE535H07CJ6</t>
  </si>
  <si>
    <t>** 07.50 % NABARD - 31/08/2026 #</t>
  </si>
  <si>
    <t>INE00V208082</t>
  </si>
  <si>
    <t>INE975F07HX8</t>
  </si>
  <si>
    <t>** 07.54 % SMALL INDUST DEVLOP BANK  OF INDIA - 12/01/2026</t>
  </si>
  <si>
    <t>INE556F08KF5</t>
  </si>
  <si>
    <t>INE020B08963</t>
  </si>
  <si>
    <t>** 06.35 % EXIM - 18/02/2025</t>
  </si>
  <si>
    <t>INE514E08FT8</t>
  </si>
  <si>
    <t>INE296A07RY7</t>
  </si>
  <si>
    <t>INE733E07JX0</t>
  </si>
  <si>
    <t>INE110L08060</t>
  </si>
  <si>
    <t>INE115A07GS4</t>
  </si>
  <si>
    <t>INE377Y07490</t>
  </si>
  <si>
    <t>INE752E07MJ3</t>
  </si>
  <si>
    <t>** 08.11 % EXIM - 03/02/2025</t>
  </si>
  <si>
    <t>INE514E08EK0</t>
  </si>
  <si>
    <t>INE377Y07375</t>
  </si>
  <si>
    <t>INE040A08AG0</t>
  </si>
  <si>
    <t>INE018A08BH2</t>
  </si>
  <si>
    <t>INE115A07OS8</t>
  </si>
  <si>
    <t>** 07.25 % EXIM - 01/02/2027</t>
  </si>
  <si>
    <t>INE514E08FJ9</t>
  </si>
  <si>
    <t>** 07.49 % NABARD - 15/10/2026</t>
  </si>
  <si>
    <t>INE261F08EB4</t>
  </si>
  <si>
    <t>INE115A07PQ9</t>
  </si>
  <si>
    <t>INE020B08906</t>
  </si>
  <si>
    <t>INE535H07CK4</t>
  </si>
  <si>
    <t>INE071G07454</t>
  </si>
  <si>
    <t>** TREASURY BILL 364 DAYS (07/11/2024)</t>
  </si>
  <si>
    <t>IN002023Z349</t>
  </si>
  <si>
    <t>** - CANARA BANK - CD - 22/01/2025</t>
  </si>
  <si>
    <t>INE476A16XK3</t>
  </si>
  <si>
    <t>** - SMALL INDUST DEVLOP BANK  OF INDIA - CP - 11/09/2024</t>
  </si>
  <si>
    <t>INE556F14KK3</t>
  </si>
  <si>
    <t>** TREASURY BILL 182 DAYS (14/11/2024)</t>
  </si>
  <si>
    <t>IN002024Y076</t>
  </si>
  <si>
    <t>INE704I14IA8</t>
  </si>
  <si>
    <t>INE040A16EU6</t>
  </si>
  <si>
    <t>INE040A16DX2</t>
  </si>
  <si>
    <t>INE238AD6595</t>
  </si>
  <si>
    <t>** - PUNJAB NATIONAL BANK - CD - 25/02/2025</t>
  </si>
  <si>
    <t>INE160A16OM8</t>
  </si>
  <si>
    <t>INE790I14EU4</t>
  </si>
  <si>
    <t>INE238AD6835</t>
  </si>
  <si>
    <t>^Note: Includes amount of ~Rs.675.59 Lakhs (at cost) for 6755.86 units allotted towards Initial Contribution by the scheme (i.e. 25 bps of the schemes AUM as on December 31, 2022), as per SEBI Circular No. SEBI/HO/IMD/PoD2/P/CIR/2023/129 dated July 27, 2023.</t>
  </si>
  <si>
    <t>NATIONAL BANK FOR AGRICULTURE AND RURAL DEVELOPMENT  7.50% NCD (SR-24A) (31/08/2026)</t>
  </si>
  <si>
    <t>TATA TREASURY ADVANTAGE FUND SEGREGATED PORTFOLIO 1</t>
  </si>
  <si>
    <t>Cash received from DHFL Procceds have been distributed to the unit holders in the month of October 2021 &amp; February 2022</t>
  </si>
  <si>
    <t>TATA SHORT TERM BOND FUND (The scheme has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</si>
  <si>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</si>
  <si>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</si>
  <si>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</si>
  <si>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</si>
  <si>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</si>
  <si>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</si>
  <si>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</si>
  <si>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INF277KA1372</t>
  </si>
  <si>
    <t>GOI - 7.10% (18/04/2029)</t>
  </si>
  <si>
    <t>IN0020220011</t>
  </si>
  <si>
    <t>GOI - 7.06% (10/04/2028)</t>
  </si>
  <si>
    <t>IN0020230010</t>
  </si>
  <si>
    <t>SDL GUJARAT  7.19% (25/01/2027)</t>
  </si>
  <si>
    <t>IN1520160186</t>
  </si>
  <si>
    <t>SGS TAMILNADU 7.44% (20/03/2034)</t>
  </si>
  <si>
    <t>IN3120230484</t>
  </si>
  <si>
    <t>GOI - 5.79% (11/05/2030)</t>
  </si>
  <si>
    <t>IN0020200070</t>
  </si>
  <si>
    <t>GOI - 6.54% (17/01/2032)</t>
  </si>
  <si>
    <t>IN0020210244</t>
  </si>
  <si>
    <t>IN3120180192</t>
  </si>
  <si>
    <t>** 07.57 % NABARD - 19/03/2026</t>
  </si>
  <si>
    <t>INE261F08DW2</t>
  </si>
  <si>
    <t>** 07.25 % SMALL INDUST DEVLOP BANK  OF INDIA - 31/07/2025</t>
  </si>
  <si>
    <t>INE556F08KA6</t>
  </si>
  <si>
    <t>INE053F08338</t>
  </si>
  <si>
    <t>** 07.64 % POWER FINANCE CORPORATION - 25/08/2026</t>
  </si>
  <si>
    <t>INE134E08MT1</t>
  </si>
  <si>
    <t>INE115A07QO2</t>
  </si>
  <si>
    <t>** 07.58 % NABARD - 31/07/2026</t>
  </si>
  <si>
    <t>INE261F08DX0</t>
  </si>
  <si>
    <t>INE660A07RH9</t>
  </si>
  <si>
    <t>** 07.60 % POWER FINANCE CORPORATION - 13/04/2029</t>
  </si>
  <si>
    <t>INE134E08MX3</t>
  </si>
  <si>
    <t>INE377Y07482</t>
  </si>
  <si>
    <t>** 07.80 % NABARD - 15/03/2027</t>
  </si>
  <si>
    <t>INE261F08EF5</t>
  </si>
  <si>
    <t>INE020B08EW9</t>
  </si>
  <si>
    <t>INE306N07NL3</t>
  </si>
  <si>
    <t>INE020B08ES7</t>
  </si>
  <si>
    <t>INE296A07TB1</t>
  </si>
  <si>
    <t>INE020B08EA5</t>
  </si>
  <si>
    <t>INE306N07NO7</t>
  </si>
  <si>
    <t>** 07.15 % SMALL INDUST DEVLOP BANK  OF INDIA - 21/07/2025</t>
  </si>
  <si>
    <t>INE556F08JZ5</t>
  </si>
  <si>
    <t>INE040A08989</t>
  </si>
  <si>
    <t>INE020B08AC9</t>
  </si>
  <si>
    <t>INE756I07ED5</t>
  </si>
  <si>
    <t>** 08.27 % NATIONAL HIGHWAYS AUTHORITY OF INDIA - 28/03/2029</t>
  </si>
  <si>
    <t>INE906B07GP0</t>
  </si>
  <si>
    <t>(B) TREPS</t>
  </si>
  <si>
    <t>^Note: Includes amount of ~Rs. 558.70 Lakhs (at cost) for 5,587.02 units allotted towards Initial Contribution by the scheme (i.e. 25 bps of the schemes AUM as on December 31, 2022), as per SEBI Circular No. SEBI/HO/IMD/PoD2/P/CIR/2023/129 dated July 27, 2023.</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</si>
  <si>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</si>
  <si>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</si>
  <si>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</si>
  <si>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</si>
  <si>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</si>
  <si>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</si>
  <si>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</si>
  <si>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</si>
  <si>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</si>
  <si>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</si>
  <si>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t>
  </si>
  <si>
    <t>INFRASTRUCTURE LEASING &amp; FINANCIAL SERVICES LTD CP (27/11/2018)</t>
  </si>
  <si>
    <t>INE871D14JU2</t>
  </si>
  <si>
    <t>$$</t>
  </si>
  <si>
    <t>IL &amp; FS FINANCIAL SERVICES LTD 8.54% NCD - 08/11/2019</t>
  </si>
  <si>
    <t>INE121H07BO7</t>
  </si>
  <si>
    <t>$$$</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</si>
  <si>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</si>
  <si>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</si>
  <si>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</si>
  <si>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</si>
  <si>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</si>
  <si>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TATA CORPORATE BOND FUND SEGREGATED PORTFOLIO 1</t>
  </si>
  <si>
    <t>TRSF-CONSERVATIVE PLAN: • Long Term Capital Appreciation &amp; Current Income. • A debt oriented (between 70%-100%) savings scheme which provides tool for retirement planning to individual investors</t>
  </si>
  <si>
    <t>GOI 8.24% 15/02/2027</t>
  </si>
  <si>
    <t>IN0020060078</t>
  </si>
  <si>
    <t>GOI -  8.20% (24/09/2025)</t>
  </si>
  <si>
    <t>IN0020120047</t>
  </si>
  <si>
    <t>SDL MAHARASHTRA 8.44% (26/11/2024)</t>
  </si>
  <si>
    <t>IN2220140155</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</si>
  <si>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</si>
  <si>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</si>
  <si>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</si>
  <si>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</si>
  <si>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</si>
  <si>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</si>
  <si>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</si>
  <si>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 TREASURY BILL 182 DAYS (05/09/2024) $$</t>
  </si>
  <si>
    <t>$$ - Pursuant to SEBI circular no. SEBI/HO/IMD/DF2/CIR/P/2021/683 dated December 10, 2021, these securities are kept as margin and collateral for certain transactions.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</si>
  <si>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</si>
  <si>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</si>
  <si>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</si>
  <si>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</si>
  <si>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</si>
  <si>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GUJARAT  7.64% (08/11/2027)</t>
  </si>
  <si>
    <t>IN1520170128</t>
  </si>
  <si>
    <t>SDL TAMILNADU 7.65% (06/12/2027)</t>
  </si>
  <si>
    <t>IN3120170094</t>
  </si>
  <si>
    <t>SDL GUJARAT  7.75% (13/12/2027)</t>
  </si>
  <si>
    <t>IN1520170136</t>
  </si>
  <si>
    <t>SDL KARNATAKA 7.76% (13/12/2027)</t>
  </si>
  <si>
    <t>IN1920170116</t>
  </si>
  <si>
    <t>SDL TAMILNADU 8.61% (03/09/2027)</t>
  </si>
  <si>
    <t>IN3120180119</t>
  </si>
  <si>
    <t>SDL GUJARAT  7.19% (23/10/2027)</t>
  </si>
  <si>
    <t>IN1520190126</t>
  </si>
  <si>
    <t>SDL WEST BENGAL 7.72% (20/12/2027)</t>
  </si>
  <si>
    <t>IN3420170158</t>
  </si>
  <si>
    <t>SDL UTTAR PRADESH 7.67% (29/11/2027)</t>
  </si>
  <si>
    <t>IN3320170142</t>
  </si>
  <si>
    <t>SDL RAJASTHAN 7.86% (27/12/2027)</t>
  </si>
  <si>
    <t>IN2920170122</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</si>
  <si>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</si>
  <si>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</si>
  <si>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</si>
  <si>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</si>
  <si>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</si>
  <si>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</si>
  <si>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</si>
  <si>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</si>
  <si>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</si>
  <si>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</si>
  <si>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</si>
  <si>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</si>
  <si>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KARNATAKA 7.64% (08/11/2027)</t>
  </si>
  <si>
    <t>IN1920170066</t>
  </si>
  <si>
    <t>SDL WEST BENGAL 7.68% (06/12/2027)</t>
  </si>
  <si>
    <t>IN3420170133</t>
  </si>
  <si>
    <t>SDL RAJASTHAN 7.65% (29/11/2027)</t>
  </si>
  <si>
    <t>IN2920170106</t>
  </si>
  <si>
    <t>SDL KARNATAKA 7.65% (06/12/2027)</t>
  </si>
  <si>
    <t>IN1920170108</t>
  </si>
  <si>
    <t>SDL KARNATAKA 7.55% (25/10/2027)</t>
  </si>
  <si>
    <t>IN1920170041</t>
  </si>
  <si>
    <t>SDL UTTAR PRADESH 7.56% (11/10/2027)</t>
  </si>
  <si>
    <t>IN3320170118</t>
  </si>
  <si>
    <t>SDL KARNATAKA 7.69% (20/12/2027)</t>
  </si>
  <si>
    <t>IN1920170124</t>
  </si>
  <si>
    <t>SDL GUJARAT  7.69% (20/12/2027)</t>
  </si>
  <si>
    <t>IN1520170144</t>
  </si>
  <si>
    <t>INE020B08AQ9</t>
  </si>
  <si>
    <t>INE053F07AB5</t>
  </si>
  <si>
    <t>INE752E07OG5</t>
  </si>
  <si>
    <t>INE053F07AD1</t>
  </si>
  <si>
    <t>INE020B08AH8</t>
  </si>
  <si>
    <t>INE053F07983</t>
  </si>
  <si>
    <t>** 07.65 % POWER FINANCE CORPORATION - 22/11/2027</t>
  </si>
  <si>
    <t>INE134E08JG4</t>
  </si>
  <si>
    <t>INE752E07OF7</t>
  </si>
  <si>
    <t>INE242A08544</t>
  </si>
  <si>
    <t>INE053F07AC3</t>
  </si>
  <si>
    <t>INE053F07AA7</t>
  </si>
  <si>
    <t>** 07.64 % H.P.C.L. - 04/11/2027</t>
  </si>
  <si>
    <t>INE094A08135</t>
  </si>
  <si>
    <t>An open-ended Target Maturity Index Fund investing in constituents of Nifty G-Sec Dec 2029 Index. A Scheme with Relatively High Interest Rate Risk and Relatively Low Credit Risk</t>
  </si>
  <si>
    <t>•Investing in constituents similar to composition of  Nifty G-Sec Dec 2029 Index.</t>
  </si>
  <si>
    <t>4.05 Years</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</si>
  <si>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</si>
  <si>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</si>
  <si>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</si>
  <si>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</si>
  <si>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GOI - 5.74% (15/11/2026)</t>
  </si>
  <si>
    <t>GOI - 6.97% (06/09/2026)</t>
  </si>
  <si>
    <t>Tata Money Market Fund</t>
  </si>
  <si>
    <t>(An open ended debt scheme investing in money market instruments. A Relatively Low Interest Rate Risk and Moderate Credit Risk.)</t>
  </si>
  <si>
    <t>•Investment in Money Market Instruments.</t>
  </si>
  <si>
    <t>SDL GUJARAT  8.14% (14/01/2025)</t>
  </si>
  <si>
    <t>IN1520140071</t>
  </si>
  <si>
    <t>SGS GUJARAT  7.52% (08/03/2025)</t>
  </si>
  <si>
    <t>IN1520220261</t>
  </si>
  <si>
    <t>SDL CHATTISGARH 8.18% (27/02/2025)</t>
  </si>
  <si>
    <t>IN3520180099</t>
  </si>
  <si>
    <t>SDL GUJARAT  8.07% (11/02/2025)</t>
  </si>
  <si>
    <t>IN1520140097</t>
  </si>
  <si>
    <t>SDL MAHARASHTRA 8.13% (14/01/2025)</t>
  </si>
  <si>
    <t>IN2220140189</t>
  </si>
  <si>
    <t>SDL TAMILNADU  8.06% (25/02/2025)</t>
  </si>
  <si>
    <t>IN3120140212</t>
  </si>
  <si>
    <t>SDL KARNATAKA 8.08% (11/03/2025)</t>
  </si>
  <si>
    <t>IN1920140119</t>
  </si>
  <si>
    <t>SDL GUJARAT 8.07% (11/03/2025)</t>
  </si>
  <si>
    <t>IN1520140113</t>
  </si>
  <si>
    <t>SDL HARYANA  8.08% (28/01/2025)</t>
  </si>
  <si>
    <t>IN1620140153</t>
  </si>
  <si>
    <t>SDL MAHARASHTRA 9.01% (10/09/2024)</t>
  </si>
  <si>
    <t>IN2220140106</t>
  </si>
  <si>
    <t>** - SMALL INDUST DEVLOP BANK  OF INDIA - CD - 10/06/2025</t>
  </si>
  <si>
    <t>INE556F16AS2</t>
  </si>
  <si>
    <t>** - CANARA BANK - CD - 13/12/2024</t>
  </si>
  <si>
    <t>INE476A16YQ8</t>
  </si>
  <si>
    <t>** - PUNJAB NATIONAL BANK - CD - 31/01/2025</t>
  </si>
  <si>
    <t>INE160A16OH8</t>
  </si>
  <si>
    <t>INE115A14EX5</t>
  </si>
  <si>
    <t>** - CANARA BANK - CD - 03/02/2025</t>
  </si>
  <si>
    <t>INE476A16YV8</t>
  </si>
  <si>
    <t>** TREASURY BILL 364 DAYS (30/01/2025)</t>
  </si>
  <si>
    <t>IN002023Z463</t>
  </si>
  <si>
    <t>** TREASURY BILL 182 DAYS (30/01/2025)</t>
  </si>
  <si>
    <t>IN002024Y183</t>
  </si>
  <si>
    <t>INE040A16EN1</t>
  </si>
  <si>
    <t>** - BANK OF BARODA - CD - 07/02/2025</t>
  </si>
  <si>
    <t>INE028A16EU1</t>
  </si>
  <si>
    <t>** - INDIAN BANK - CD - 14/02/2025</t>
  </si>
  <si>
    <t>INE562A16NC8</t>
  </si>
  <si>
    <t>** - NABARD - CD - 28/02/2025</t>
  </si>
  <si>
    <t>INE261F16827</t>
  </si>
  <si>
    <t>INE028E14ON2</t>
  </si>
  <si>
    <t>INE040A16FE7</t>
  </si>
  <si>
    <t>** - NABARD - CD - 20/06/2025</t>
  </si>
  <si>
    <t>INE261F16876</t>
  </si>
  <si>
    <t>INE238AD6637</t>
  </si>
  <si>
    <t>** - SMALL INDUST DEVLOP BANK  OF INDIA - CD - 16/01/2025</t>
  </si>
  <si>
    <t>INE556F16AP8</t>
  </si>
  <si>
    <t>INE115A14EV9</t>
  </si>
  <si>
    <t>INE238AD6645</t>
  </si>
  <si>
    <t>INE721A14DV6</t>
  </si>
  <si>
    <t>INE414G14TT5</t>
  </si>
  <si>
    <t>INE040A16EK7</t>
  </si>
  <si>
    <t>** - EXIM - CP - 24/01/2025</t>
  </si>
  <si>
    <t>INE514E14RY1</t>
  </si>
  <si>
    <t>** - KOTAK MAHINDRA BANK - CD - 05/03/2025</t>
  </si>
  <si>
    <t>INE237A165W2</t>
  </si>
  <si>
    <t>** - BANK OF BARODA - CD - 10/03/2025</t>
  </si>
  <si>
    <t>INE028A16FL7</t>
  </si>
  <si>
    <t>INE115A14FA0</t>
  </si>
  <si>
    <t>** TREASURY BILL 182 DAYS (19/12/2024)</t>
  </si>
  <si>
    <t>IN002024Y126</t>
  </si>
  <si>
    <t>INE377Y14AR1</t>
  </si>
  <si>
    <t>** TREASURY BILL 364 DAYS (05/12/2024)</t>
  </si>
  <si>
    <t>IN002023Z380</t>
  </si>
  <si>
    <t>INE040A16EJ9</t>
  </si>
  <si>
    <t>INE860H142X6</t>
  </si>
  <si>
    <t>INE704I14IL5</t>
  </si>
  <si>
    <t>** TREASURY BILL 182 DAYS (22/11/2024)</t>
  </si>
  <si>
    <t>IN002024Y084</t>
  </si>
  <si>
    <t>INE414G14TN8</t>
  </si>
  <si>
    <t>INE763G14SM2</t>
  </si>
  <si>
    <t>INE238AD6694</t>
  </si>
  <si>
    <t>INE477L14FP9</t>
  </si>
  <si>
    <t>** - BANK OF BARODA - CD - 01/03/2025</t>
  </si>
  <si>
    <t>INE028A16FB8</t>
  </si>
  <si>
    <t>** - CANARA BANK - CD - 13/03/2025</t>
  </si>
  <si>
    <t>INE476A16YH7</t>
  </si>
  <si>
    <t>** TREASURY BILL 364 DAYS (13/02/2025)</t>
  </si>
  <si>
    <t>IN002023Z489</t>
  </si>
  <si>
    <t>** - NABARD - CD - 07/03/2025</t>
  </si>
  <si>
    <t>INE261F16835</t>
  </si>
  <si>
    <t>INE028E14OD3</t>
  </si>
  <si>
    <t>** - INDIAN BANK - CD - 13/03/2025</t>
  </si>
  <si>
    <t>INE562A16MR8</t>
  </si>
  <si>
    <t>INE891K14NL6</t>
  </si>
  <si>
    <t>** - AU SMALL FINANCE BANK - CD - 20/01/2025</t>
  </si>
  <si>
    <t>INE949L16CR5</t>
  </si>
  <si>
    <t>INE0DZE14081</t>
  </si>
  <si>
    <t>INE037E14AO0</t>
  </si>
  <si>
    <t>INE860H142M9</t>
  </si>
  <si>
    <t>INE879F14JG9</t>
  </si>
  <si>
    <t>INE01WN14AZ4</t>
  </si>
  <si>
    <t>INE110O14CF8</t>
  </si>
  <si>
    <t>INE09OL14EL0</t>
  </si>
  <si>
    <t>** TREASURY BILL 364 DAYS (21/11/2024)</t>
  </si>
  <si>
    <t>IN002023Z364</t>
  </si>
  <si>
    <t>INE144H14GY3</t>
  </si>
  <si>
    <t>INE144H14GM8</t>
  </si>
  <si>
    <t>INE171A16LS8</t>
  </si>
  <si>
    <t>INE403D14528</t>
  </si>
  <si>
    <t>INE090AD6162</t>
  </si>
  <si>
    <t>INE523L14708</t>
  </si>
  <si>
    <t>INE918K14BE7</t>
  </si>
  <si>
    <t>INE012I14QA9</t>
  </si>
  <si>
    <t>** TREASURY BILL 182 DAYS (28/11/2024)</t>
  </si>
  <si>
    <t>IN002024Y092</t>
  </si>
  <si>
    <t>INE037E14AP7</t>
  </si>
  <si>
    <t>INE704I14IQ4</t>
  </si>
  <si>
    <t>INE704I14IB6</t>
  </si>
  <si>
    <t>** - IGH HOLDING PVT LTD - CP - 24/12/2024</t>
  </si>
  <si>
    <t>INE02FN14218</t>
  </si>
  <si>
    <t>** - UNION BANK OF INDIA - CD - 31/01/2025</t>
  </si>
  <si>
    <t>INE692A16GS3</t>
  </si>
  <si>
    <t>INE040A16EM3</t>
  </si>
  <si>
    <t>** - BANK OF BARODA - CD - 20/02/2025</t>
  </si>
  <si>
    <t>INE028A16EX5</t>
  </si>
  <si>
    <t>** - BANK OF INDIA - CD - 25/02/2025</t>
  </si>
  <si>
    <t>INE084A16CL7</t>
  </si>
  <si>
    <t>** - KOTAK MAHINDRA BANK - CD - 21/03/2025</t>
  </si>
  <si>
    <t>INE237A168W6</t>
  </si>
  <si>
    <t>INE667F14GL4</t>
  </si>
  <si>
    <t>INE144H14GR7</t>
  </si>
  <si>
    <t>INE012I14QB7</t>
  </si>
  <si>
    <t>INE725H14BY0</t>
  </si>
  <si>
    <t>** - KOTAK MAHINDRA BANK - CD - 24/01/2025</t>
  </si>
  <si>
    <t>INE237A166V2</t>
  </si>
  <si>
    <t>** - BANK OF BARODA - CD - 25/02/2025</t>
  </si>
  <si>
    <t>INE028A16EZ0</t>
  </si>
  <si>
    <t>INE909H14PN3</t>
  </si>
  <si>
    <t>** - KOTAK MAHINDRA BANK - CD - 05/02/2025</t>
  </si>
  <si>
    <t>INE237A160W3</t>
  </si>
  <si>
    <t>^Note: Includes amount of ~Rs. 2,216.49 Lakhs (at cost) for 22,164.89 units allotted towards Initial Contribution by the scheme (i.e. 25 bps of the schemes AUM as on December 31, 2022), as per SEBI Circular No. SEBI/HO/IMD/PoD2/P/CIR/2023/129 dated July 27, 2023.</t>
  </si>
  <si>
    <t>Tata Dividend Yield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</si>
  <si>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</si>
  <si>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</si>
  <si>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</si>
  <si>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</si>
  <si>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- 7.09% (05/08/2054)</t>
  </si>
  <si>
    <t>GOI - 7.37% (23/10/2028)</t>
  </si>
  <si>
    <t>IN0020230101</t>
  </si>
  <si>
    <t>GOI - 7.23% (15/04/2039)</t>
  </si>
  <si>
    <t>IN0020240027</t>
  </si>
  <si>
    <t>SGS TAMILNADU 7.49% (24/04/2034)</t>
  </si>
  <si>
    <t>IN3120240038</t>
  </si>
  <si>
    <t>SGS RAJASTHAN  7.48% (20/03/2037)</t>
  </si>
  <si>
    <t>IN2920230520</t>
  </si>
  <si>
    <t>SGS UTTAR PRADESH 7.48% (20/03/2036)</t>
  </si>
  <si>
    <t>IN3320230318</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</si>
  <si>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</si>
  <si>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</si>
  <si>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</si>
  <si>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</si>
  <si>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MAHARASHTRA 8.67% (24/02/2026)</t>
  </si>
  <si>
    <t>IN2220150196</t>
  </si>
  <si>
    <t>SGS ANDHRA PRADESH 7.41% (26/04/2030)</t>
  </si>
  <si>
    <t>IN1020230042</t>
  </si>
  <si>
    <t>** 07.50 % NABARD - 17/12/2025 #</t>
  </si>
  <si>
    <t>** 07.59 % NATIONAL HOUSING BANK - 08/09/2027 #</t>
  </si>
  <si>
    <t>** 07.47 % SMALL INDUST DEVLOP BANK  OF INDIA - 25/11/2025 #</t>
  </si>
  <si>
    <t>INE756I07EB9</t>
  </si>
  <si>
    <t>INE002A08542</t>
  </si>
  <si>
    <t>INE053F08239</t>
  </si>
  <si>
    <t>INE115A07PF2</t>
  </si>
  <si>
    <t>** 06.09 % POWER FINANCE CORPORATION - 27/08/2026</t>
  </si>
  <si>
    <t>INE134E08LK2</t>
  </si>
  <si>
    <t>^Note: Includes amount of ~Rs. 69.61 lakhs (at cost) for 696.07 units allotted towards Initial Contribution by the scheme (i.e. 25 bps of the schemes AUM as on December 31, 2022), as per SEBI Circular No. SEBI/HO/IMD/PoD2/P/CIR/2023/129 dated July 27, 2023.</t>
  </si>
  <si>
    <t>NATIONAL HOUSING BANK 7.59% NCD (08/09/2027)</t>
  </si>
  <si>
    <t>NATIONAL BANK FOR AGRICULTURE AND RURAL DEVELOPMENT  7.50% NCD (SR-23F) (17/12/2025)</t>
  </si>
  <si>
    <t>SMALL INDUSTRIES DEVELOPMENT BANK OF INDIA (SR-VII - FY 2022-23) 7.47% NCD (25/11/2025)</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</si>
  <si>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</si>
  <si>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</si>
  <si>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</si>
  <si>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- 7.59% (11/01/2026)</t>
  </si>
  <si>
    <t>IN0020150093</t>
  </si>
  <si>
    <t>GOI - 5.15% (09/11/2025)</t>
  </si>
  <si>
    <t>GOI - 6.99% (17/04/2026)</t>
  </si>
  <si>
    <t>IN0020230028</t>
  </si>
  <si>
    <t>TATA CORPORATE BOND FUND (The scheme has 1 segregated portfolio which was created under Tata Medium Term Fund )</t>
  </si>
  <si>
    <t>Tata Corporate Bond Fund</t>
  </si>
  <si>
    <t>•Regular income for medium term.</t>
  </si>
  <si>
    <t>• Predominant investment in corporate debt securities</t>
  </si>
  <si>
    <t>SGS UTTAR PRADESH 7.51% (27/03/2038)</t>
  </si>
  <si>
    <t>IN3320230375</t>
  </si>
  <si>
    <t>SGS TAMILNADU 7.35% (03/07/2034)</t>
  </si>
  <si>
    <t>IN3120240137</t>
  </si>
  <si>
    <t>SGS UTTAR PRADESH 7.41% (14/06/2034)</t>
  </si>
  <si>
    <t>IN3320230037</t>
  </si>
  <si>
    <t>SGS UTTAR PRADESH 7.51% (27/03/2040)</t>
  </si>
  <si>
    <t>IN3320230391</t>
  </si>
  <si>
    <t>SGS MAHARASHTRA 7.72% (23/03/2032)</t>
  </si>
  <si>
    <t>IN2220220239</t>
  </si>
  <si>
    <t>GOI - 7.30% (19/06/2053)</t>
  </si>
  <si>
    <t>IN0020230051</t>
  </si>
  <si>
    <t>SGS MAHARASHTRA 7.73% (10/01/2036)</t>
  </si>
  <si>
    <t>IN2220230188</t>
  </si>
  <si>
    <t>SDL RAJASTHAN 8.29% (29/07/2025)</t>
  </si>
  <si>
    <t>IN2920150165</t>
  </si>
  <si>
    <t xml:space="preserve">GOI - 6.68% (17/09/2031) </t>
  </si>
  <si>
    <t>IN0020170042</t>
  </si>
  <si>
    <t>SDL TAMILNADU 8.72% (19/09/2026)</t>
  </si>
  <si>
    <t>IN3120180127</t>
  </si>
  <si>
    <t>SDL KARNATAKA 8.22% (09/12/2025)</t>
  </si>
  <si>
    <t>IN1920150050</t>
  </si>
  <si>
    <t>GOI - 7.69% (17/06/2043)</t>
  </si>
  <si>
    <t>IN0020190040</t>
  </si>
  <si>
    <t>SDL TAMILNADU 8.00% (28/10/2025)</t>
  </si>
  <si>
    <t>IN3120150120</t>
  </si>
  <si>
    <t>** 07.68 % NABARD - 30/04/2029</t>
  </si>
  <si>
    <t>INE261F08EG3</t>
  </si>
  <si>
    <t>INE936D07182</t>
  </si>
  <si>
    <t>** 07.68 % SMALL INDUST DEVLOP BANK  OF INDIA - 10/09/2027</t>
  </si>
  <si>
    <t>INE556F08KQ2</t>
  </si>
  <si>
    <t>INE403D08207</t>
  </si>
  <si>
    <t>INE115A07QR5</t>
  </si>
  <si>
    <t>INE121A07RZ4</t>
  </si>
  <si>
    <t>** 07.70 % NABARD - 30/09/2027</t>
  </si>
  <si>
    <t>INE261F08EI9</t>
  </si>
  <si>
    <t>** 08.02 % MINDSPACE BUSINESS PARKS REIT - 13/04/2026</t>
  </si>
  <si>
    <t>INE0CCU07074</t>
  </si>
  <si>
    <t>** 07.68 % SMALL INDUST DEVLOP BANK  OF INDIA - 10/08/2027</t>
  </si>
  <si>
    <t>INE556F08KP4</t>
  </si>
  <si>
    <t>INE033L07HY2</t>
  </si>
  <si>
    <t>ICRA-AAA(CE)</t>
  </si>
  <si>
    <t>INE163N08131</t>
  </si>
  <si>
    <t>INE020B08EI8</t>
  </si>
  <si>
    <t>INE071G07603</t>
  </si>
  <si>
    <t>CRISIL-AAA(CE)</t>
  </si>
  <si>
    <t>INE128M08078</t>
  </si>
  <si>
    <t>** 07.95 % MINDSPACE BUSINESS PARKS REIT - 27/07/2027</t>
  </si>
  <si>
    <t>INE0CCU07066</t>
  </si>
  <si>
    <t>INE103D08039</t>
  </si>
  <si>
    <t>INE414G07HU2</t>
  </si>
  <si>
    <t>** 09.10 % POWER FINANCE CORPORATION - 23/03/2029</t>
  </si>
  <si>
    <t>INE134E08JX9</t>
  </si>
  <si>
    <t>INE020B08CU7</t>
  </si>
  <si>
    <t>INE909H08337</t>
  </si>
  <si>
    <t>INE053F07BA5</t>
  </si>
  <si>
    <t>INE115A07OR0</t>
  </si>
  <si>
    <t>INE053F07BC1</t>
  </si>
  <si>
    <t>^Note: Includes amount of ~Rs. 105.25 Lakhs (at cost) for 1052.55 units allotted towards Initial Contribution by the scheme (i.e. 25 bps of the schemes AUM as on December 31, 2022), as per SEBI Circular No. SEBI/HO/IMD/PoD2/P/CIR/2023/129 dated July 27, 2023.</t>
  </si>
  <si>
    <t>^^ In terms of sub clause 5 of clause C of SEBI circular no. SEBI/HO/IMD/DF2/CIR/P/2019/104 dated 01.10.2019, the Instrument has Structured Obligation (SO) / Credit Enhancement (CE) features.</t>
  </si>
  <si>
    <t>TATA MEDIUM TERM FUND SEGREGATED PORTFOLIO 1</t>
  </si>
  <si>
    <t>(Portfolios  of Tata Dynamic Bond Fund, Tata Income Fund and Tata Medium Term Fund have merged with Tata Corporate Bond Fund w.e.f. 24th September 2022)</t>
  </si>
  <si>
    <t>(The scheme had 1 segregated portfolio which was created under Tata Medium Term Fund ).</t>
  </si>
  <si>
    <t>Serial No.</t>
  </si>
  <si>
    <t>Scheme Name</t>
  </si>
  <si>
    <t>Scheme             Risk- O-Meter</t>
  </si>
  <si>
    <t>Scheme Bench Mark</t>
  </si>
  <si>
    <t>Benchmark     Risk-O-Meter</t>
  </si>
  <si>
    <t>1</t>
  </si>
  <si>
    <t>Low</t>
  </si>
  <si>
    <t>NIFTY 50 Arbitrage</t>
  </si>
  <si>
    <t>High</t>
  </si>
  <si>
    <t>CRISIL Hybrid 50+50 - Moderate Index</t>
  </si>
  <si>
    <t>Very High</t>
  </si>
  <si>
    <t>Nifty Financial Services</t>
  </si>
  <si>
    <t>Nifty 500</t>
  </si>
  <si>
    <t>Moderate</t>
  </si>
  <si>
    <t>CRISIL Corporate Bond A-II Index</t>
  </si>
  <si>
    <t>Low to Moderate</t>
  </si>
  <si>
    <t>CRISIL IBX Gilt Index - April 2026</t>
  </si>
  <si>
    <t>Nifty IT</t>
  </si>
  <si>
    <t>NIFTY Equity Savings Index</t>
  </si>
  <si>
    <t>Nifty500 Shariah</t>
  </si>
  <si>
    <t>CRISIL Short Duration Debt A-II Index</t>
  </si>
  <si>
    <t>CRISIL Dynamic Gilt Index (AIII)</t>
  </si>
  <si>
    <t>Domestic Price of Gold</t>
  </si>
  <si>
    <t>NIFTY Housing</t>
  </si>
  <si>
    <t>CRISIL Hybrid 35+65 - Aggressive Index</t>
  </si>
  <si>
    <t>Nifty India Consumption</t>
  </si>
  <si>
    <t>Nifty Pharma</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</si>
  <si>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</si>
  <si>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</si>
  <si>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</si>
  <si>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</si>
  <si>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</si>
  <si>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</si>
  <si>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</si>
  <si>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</si>
  <si>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</si>
  <si>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</si>
  <si>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</si>
  <si>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</si>
  <si>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</si>
  <si>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</si>
  <si>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</si>
  <si>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 (AI)</t>
  </si>
  <si>
    <t>BSE 200</t>
  </si>
  <si>
    <t>Nifty Commodities</t>
  </si>
  <si>
    <t>Moderately High</t>
  </si>
  <si>
    <t>CRISIL Short Term Debt Hybrid 75+25 Index</t>
  </si>
  <si>
    <t>CRISIL Hybrid 25+75 - Aggressive Index</t>
  </si>
  <si>
    <t>BSE Sensex</t>
  </si>
  <si>
    <t>Domestic Price of silver</t>
  </si>
  <si>
    <t>Nifty Smallcap 250</t>
  </si>
  <si>
    <t>CRISIL Low Duration Debt A-I Index</t>
  </si>
  <si>
    <t>CRISIL Ultra Short Duration Debt A-I Index</t>
  </si>
  <si>
    <t>Nifty MidSmall Healthcare</t>
  </si>
  <si>
    <t>NIFTY Auto</t>
  </si>
  <si>
    <t>NIFTY Financial Services</t>
  </si>
  <si>
    <t>Nifty Realty</t>
  </si>
  <si>
    <t>Nifty500 Multicap India Manufacturing 50:30:20</t>
  </si>
  <si>
    <t>Nifty500 Multicap Infrastructure 50:30:20</t>
  </si>
  <si>
    <t>Nifty India Tourism Index</t>
  </si>
  <si>
    <t>LOW</t>
  </si>
  <si>
    <t>MODERATE</t>
  </si>
  <si>
    <t>Low To Moderate</t>
  </si>
  <si>
    <t>Scheme Risk-O-Meter and Scheme Benchmark Risk-O-Meter as of 31st August  2024</t>
  </si>
  <si>
    <t>INE02ID01020</t>
  </si>
  <si>
    <t>INE00S334101</t>
  </si>
  <si>
    <t>INE06HJ01020</t>
  </si>
  <si>
    <t>INE0BS701011</t>
  </si>
  <si>
    <t>** 06.00 % BAJAJ FINANCE LTD - 10/09/2024</t>
  </si>
  <si>
    <t>** - PUNJAB NATIONAL BANK - CD - 21/11/2024</t>
  </si>
  <si>
    <t>INE160A16PP8</t>
  </si>
  <si>
    <t>** - INDIAN OIL CORP LTD - CP - 23/09/2024</t>
  </si>
  <si>
    <t>** - RELIANCE RETAIL VENTURES LTD - CP - 06/09/2024</t>
  </si>
  <si>
    <t>** - GODREJ CONSUMER PRODUCTS LTD - CP - 06/09/2024</t>
  </si>
  <si>
    <t>** - PNB HOUSING FINANCE LTD - CP - 10/09/2024</t>
  </si>
  <si>
    <t>** - CAN FIN HOMES LTD - CP - 20/09/2024</t>
  </si>
  <si>
    <t>** - INDUSIND BANK LTD - CD - 27/09/2024</t>
  </si>
  <si>
    <t>** - RELIANCE RETAIL VENTURES LTD - CP - 08/11/2024</t>
  </si>
  <si>
    <t>** - BAJAJ FINANCIAL SECURITIES LTD - CP - 05/11/2024</t>
  </si>
  <si>
    <t>** - CAN FIN HOMES LTD - CP - 12/11/2024</t>
  </si>
  <si>
    <t>** TREASURY BILL 91 DAYS (21/11/2024)</t>
  </si>
  <si>
    <t>IN002024X227</t>
  </si>
  <si>
    <t>** - HDFC SECURITIES LTD - CP - 14/11/2024</t>
  </si>
  <si>
    <t>INE700G14LG1</t>
  </si>
  <si>
    <t>** - NTPC LTD - CP - 20/09/2024</t>
  </si>
  <si>
    <t>** - SIKKA PORTS AND TERMINALS LTD - CP - 07/11/2024</t>
  </si>
  <si>
    <t>** - MOTILAL OSWAL FINVEST LTD - CP - 11/09/2024</t>
  </si>
  <si>
    <t>** - BAJAJ FINANCIAL SECURITIES LTD - CP - 05/09/2024</t>
  </si>
  <si>
    <t>** - BAJAJ FINANCIAL SECURITIES LTD - CP - 06/09/2024</t>
  </si>
  <si>
    <t>** - 360 ONE WAM LTD(ERSTWHILE IIFL WEALTH MANAGEMENT LTD) - CP - 06/09/2024</t>
  </si>
  <si>
    <t>** - ADITYA BIRLA FASHION &amp; RETAIL LTD - CP - 11/11/2024</t>
  </si>
  <si>
    <t>** - JULIUS BAER CAPITAL IND PVT LTD - CP - 29/11/2024</t>
  </si>
  <si>
    <t>INE824H14QD3</t>
  </si>
  <si>
    <t>** - HDFC CREDILA FINANCIAL SERVICES LTD - CP - 11/09/2024</t>
  </si>
  <si>
    <t>** - AXIS BANK LTD - CD - 19/09/2024</t>
  </si>
  <si>
    <t>** - ICICI SECURITIES LTD - CP - 20/09/2024</t>
  </si>
  <si>
    <t>** - INDUSIND BANK LTD - CD - 25/09/2024</t>
  </si>
  <si>
    <t>** - ADANI PORTS &amp; SPECIAL ECONOMIC ZONE LTD - CP - 25/09/2024</t>
  </si>
  <si>
    <t>** - HDFC SECURITIES LTD - CP - 18/11/2024</t>
  </si>
  <si>
    <t>INE700G14LH9</t>
  </si>
  <si>
    <t>** - MOTILAL OSWAL FINANCIAL SERV. LTD - CP - 11/09/2024</t>
  </si>
  <si>
    <t>** - AXIS BANK LTD - CD - 28/10/2024</t>
  </si>
  <si>
    <t>** - PIRAMAL CAPITAL &amp; HOUSING FINANCE LTD - CP - 21/11/2024</t>
  </si>
  <si>
    <t>INE516Y14GE9</t>
  </si>
  <si>
    <t>** - HDFC BANK LTD - CD - 11/09/2024</t>
  </si>
  <si>
    <t>INE040A16EZ5</t>
  </si>
  <si>
    <t>** - CHOLAMANDALAM INVT &amp; FIN  CO LTD - CP - 30/10/2024</t>
  </si>
  <si>
    <t>** - ADITYA BIRLA MONEY LTD - CP - 07/11/2024</t>
  </si>
  <si>
    <t>** - ADITYA BIRLA MONEY LTD - CP - 13/11/2024</t>
  </si>
  <si>
    <t>** - TATA TELESERVICES LTD - CP - 20/11/2024</t>
  </si>
  <si>
    <t>** - TATA MOTORS FINANCE LTD - CP - 12/11/2024</t>
  </si>
  <si>
    <t>** - PIRAMAL ENTERPRISES LTD - CP - 21/11/2024</t>
  </si>
  <si>
    <t>INE140A143X3</t>
  </si>
  <si>
    <t>31st  July  2024</t>
  </si>
  <si>
    <t>NAV AS ON 31-AUG-24: RS.1001.5157 (REGULAR - DAILY IDCW)</t>
  </si>
  <si>
    <t>NAV AS ON 31-AUG-24: RS.3882.5537 (REGULAR - GROWTH)</t>
  </si>
  <si>
    <t>NAV AS ON 31-AUG-24: RS.1001.5187 (DIRECT - DAILY IDCW)</t>
  </si>
  <si>
    <t>NAV AS ON 31-AUG-24: RS.3925.5139 (DIRECT - GROWTH)</t>
  </si>
  <si>
    <t>NAV AS ON 29-FEB-24: RS.1001.5157 (REGULAR - DAILY IDCW)</t>
  </si>
  <si>
    <t>NAV AS ON 29-FEB-24: RS.3746.4584 (REGULAR - GROWTH)</t>
  </si>
  <si>
    <t>NAV AS ON 29-FEB-24: RS.1001.5187 (DIRECT - DAILY IDCW)</t>
  </si>
  <si>
    <t>NAV AS ON 29-FEB-24: RS.3785.6957 (DIRECT - GROWTH)</t>
  </si>
  <si>
    <t>AVERAGE MATURITY : 1.20 MONTHS</t>
  </si>
  <si>
    <t>1.20 months</t>
  </si>
  <si>
    <t>** 07.54 % HOUSING &amp; URBAN DEVELOPMENT CORPORATION LTD - 11/02/2026</t>
  </si>
  <si>
    <t>** 07.97 % TATA CAPITAL HOUSING FINANCE LTD - 03/11/2025</t>
  </si>
  <si>
    <t>** 08.30 % SMFG INDIA CREDIT COMPANY LTD - 30/06/2027</t>
  </si>
  <si>
    <t>** 06.40 % JOHN DEERE FINANCIAL INDIA PVT LTD - 20/06/2025</t>
  </si>
  <si>
    <t>** KOTAK MAHINDRA INVESTMENTS LTD - 28/02/2025 - ZCB</t>
  </si>
  <si>
    <t>** 08.11 % REC LTD - 07/10/2025</t>
  </si>
  <si>
    <t>** BAJAJ FINANCE LTD - 18/02/2026 - ZCB</t>
  </si>
  <si>
    <t>** 08.19 % NTPC LTD - 15/12/2025</t>
  </si>
  <si>
    <t>** 09.00 % RELIANCE INDUSTRIES LTD - 21/01/2025</t>
  </si>
  <si>
    <t>** 08.50 % LIC HOUSING FINANCE LTD - 24/02/2025</t>
  </si>
  <si>
    <t>** 08.10 % ICICI HOME FINANCE CO.LTD - 05/03/2027 #</t>
  </si>
  <si>
    <t>** 08.15 % POWER GRID CORPORATION OF INDIA LTD - 08/03/2025</t>
  </si>
  <si>
    <t>** 07.98 % BAJAJ HOUSING FINANCE LTD - 09/09/2026</t>
  </si>
  <si>
    <t>** 07.92 % BAJAJ HOUSING FINANCE LTD - 16/03/2026</t>
  </si>
  <si>
    <t>** HDFC BANK LTD - 28/10/2024 - FRB</t>
  </si>
  <si>
    <t>** 07.33 % LARSEN &amp; TOUBRO LTD - 09/12/2024</t>
  </si>
  <si>
    <t>** 07.33 % LIC HOUSING FINANCE LTD - 12/02/2025</t>
  </si>
  <si>
    <t>** 05.99 % LIC HOUSING FINANCE LTD - 12/03/2025</t>
  </si>
  <si>
    <t>** 08.27 % REC LTD - 06/02/2025</t>
  </si>
  <si>
    <t>** 08.28 % SMFG INDIA CREDIT COMPANY LTD - 05/08/2026</t>
  </si>
  <si>
    <t>** ICICI HOME FINANCE CO.LTD - 27/09/2024 - FRB</t>
  </si>
  <si>
    <t>** - HDFC BANK LTD - CD - 06/12/2024</t>
  </si>
  <si>
    <t>** - BARCLAYS INVESTMENTS &amp; LOANS (INDIA) PVT LTD - CP - 18/12/2024</t>
  </si>
  <si>
    <t>** - AXIS BANK LTD - CD - 27/02/2025</t>
  </si>
  <si>
    <t>** - HDFC BANK LTD - CD - 12/03/2025</t>
  </si>
  <si>
    <t>** - HDFC BANK LTD - CD - 13/09/2024</t>
  </si>
  <si>
    <t>** - AXIS BANK LTD - CD - 17/12/2024</t>
  </si>
  <si>
    <t>** - HDFC BANK LTD - CD - 28/02/2025</t>
  </si>
  <si>
    <t>** - HSBC INVESTDIRECT FINANCIAL SERVICES (I) LTD - CP - 24/02/2025</t>
  </si>
  <si>
    <t>** - AXIS BANK LTD - CD - 06/06/2025</t>
  </si>
  <si>
    <t>#With Interest Rate Swap Positions</t>
  </si>
  <si>
    <t>NAV AS ON 31-AUG-24: RS.1003.7134 (REGULAR - DAILY IDCW)</t>
  </si>
  <si>
    <t>NAV AS ON 31-AUG-24: RS.1008.6475 (REGULAR - WEEKLY IDCW)</t>
  </si>
  <si>
    <t>NAV AS ON 31-AUG-24: RS.3692.9073 (REGULAR - GROWTH)</t>
  </si>
  <si>
    <t>NAV AS ON 31-AUG-24: RS.2340.7314 (REGULAR - PERIODIC IDCW)</t>
  </si>
  <si>
    <t>NAV AS ON 31-AUG-24: RS.1003.7255 (DIRECT - DAILY IDCW)</t>
  </si>
  <si>
    <t>NAV AS ON 31-AUG-24: RS.1008.6847 (DIRECT - WEEKLY IDCW)</t>
  </si>
  <si>
    <t>NAV AS ON 31-AUG-24: RS.3787.5194 (DIRECT - GROWTH)</t>
  </si>
  <si>
    <t>NAV AS ON 31-AUG-24: RS.2401.6459 (DIRECT - PERIODIC IDCW)</t>
  </si>
  <si>
    <t>NAV AS ON 29-FEB-24: RS.1003.5288 (REGULAR - DAILY IDCW)</t>
  </si>
  <si>
    <t>NAV AS ON 29-FEB-24: RS.1008.5204 (REGULAR - WEEKLY IDCW)</t>
  </si>
  <si>
    <t>NAV AS ON 29-FEB-24: RS.3561.0918 (REGULAR - GROWTH)</t>
  </si>
  <si>
    <t>NAV AS ON 29-FEB-24: RS.2257.0977 (REGULAR - PERIODIC IDCW)</t>
  </si>
  <si>
    <t>NAV AS ON 29-FEB-24: RS.1003.5316 (DIRECT - DAILY IDCW)</t>
  </si>
  <si>
    <t>NAV AS ON 29-FEB-24: RS.1008.5399 (DIRECT - WEEKLY IDCW)</t>
  </si>
  <si>
    <t>NAV AS ON 29-FEB-24: RS.3644.6129 (DIRECT - GROWTH)</t>
  </si>
  <si>
    <t>NAV AS ON 29-FEB-24: RS.2310.8129 (DIRECT - PERIODIC IDCW)</t>
  </si>
  <si>
    <t>AVERAGE MATURITY : 11.11 MONTHS</t>
  </si>
  <si>
    <t>9.64 Months</t>
  </si>
  <si>
    <t>11.11 Months</t>
  </si>
  <si>
    <t>Floating</t>
  </si>
  <si>
    <t>ICICI HOME FINANCE CO LTD 8.10% NCD (05/03/2027)</t>
  </si>
  <si>
    <t>** 09.50 % MOTILAL OSWAL FINVEST LTD - 12/09/2025 #</t>
  </si>
  <si>
    <t>** 08.23 % REC LTD - 23/01/2025</t>
  </si>
  <si>
    <t>** 07.05 % MAHINDRA RURAL HOUSING FINANCE LTD - 26/09/2024</t>
  </si>
  <si>
    <t>** 08.53 % PNB HOUSING FINANCE LTD - 29/12/2024</t>
  </si>
  <si>
    <t>** 08.57 % REC LTD - 21/12/2024</t>
  </si>
  <si>
    <t>** 07.34 % LARSEN &amp; TOUBRO LTD - 09/09/2024</t>
  </si>
  <si>
    <t>** 08.03 % SUNDARAM HOME FINANCE LTD - 22/11/2024</t>
  </si>
  <si>
    <t>** 08.28 % PNB HOUSING FINANCE LTD - 30/12/2026</t>
  </si>
  <si>
    <t>** 08.15 % GODREJ PROPERTIES LTD - 03/07/2026 #</t>
  </si>
  <si>
    <t>** 09.10 % JM FINANCIAL SERVICES LTD - 11/03/2026</t>
  </si>
  <si>
    <t>** 06.75 % AVAADA SOLARISE ENERGY PRIVATE LTD - 28/02/2025</t>
  </si>
  <si>
    <t>INE07H107012</t>
  </si>
  <si>
    <t>** 06.75 % FERMI SOLARFARMS PRIVATE LTD - 28/02/2025</t>
  </si>
  <si>
    <t>INE404X07015</t>
  </si>
  <si>
    <t>** 06.75 % CLEAN SUSTAINABLE ENERGY PVT LTD - 28/02/2025</t>
  </si>
  <si>
    <t>INE00JT07017</t>
  </si>
  <si>
    <t>** 06.75 % AVAADA SATARAMH PRIVATE LTD - 28/02/2025</t>
  </si>
  <si>
    <t>INE0CSU07013</t>
  </si>
  <si>
    <t>** 09.25 % SHRIRAM FINANCE LTD - 19/12/2025</t>
  </si>
  <si>
    <t>** - PUNJAB NATIONAL BANK - CD - 05/12/2024</t>
  </si>
  <si>
    <t>INE160A16OF2</t>
  </si>
  <si>
    <t>** - SHRIRAM HOUSING FINANCE LTD - CP - 27/12/2024</t>
  </si>
  <si>
    <t>** - HDFC BANK LTD - CD - 09/01/2025</t>
  </si>
  <si>
    <t>** - HDFC BANK LTD - CD - 06/03/2025</t>
  </si>
  <si>
    <t>** - DBS BANK INDIA LTD - CD - 07/03/2025</t>
  </si>
  <si>
    <t>** - PILANI INVESTMENT &amp; INDUSTRIES CORPORATION LTD - CP - 21/03/2025</t>
  </si>
  <si>
    <t>** - PIRAMAL CAPITAL &amp; HOUSING FINANCE LTD - CP - 13/09/2024</t>
  </si>
  <si>
    <t>** - JULIUS BAER CAPITAL IND PVT LTD - CP - 13/09/2024</t>
  </si>
  <si>
    <t>** - RELIANCE RETAIL VENTURES LTD - CP - 23/09/2024</t>
  </si>
  <si>
    <t>** - HERO FINCORP LTD - CP - 19/11/2024</t>
  </si>
  <si>
    <t>** - HINDUJA LEYLAND FINANCE LTD - CP - 18/11/2024</t>
  </si>
  <si>
    <t>** - STANDARD CHARTERED CAPITAL LTD - CP - 20/11/2024</t>
  </si>
  <si>
    <t>** - PIRAMAL CAPITAL &amp; HOUSING FINANCE LTD - CP - 26/11/2024</t>
  </si>
  <si>
    <t>INE516Y14GF6</t>
  </si>
  <si>
    <t>** - PIRAMAL ENTERPRISES LTD - CP - 26/11/2024</t>
  </si>
  <si>
    <t>INE140A144A9</t>
  </si>
  <si>
    <t>** - INDOSTAR CAPITAL FINANCE LTD - CP - 06/12/2024</t>
  </si>
  <si>
    <t>** - PILANI INVESTMENT &amp; INDUSTRIES CORPORATION LTD - CP - 14/01/2025</t>
  </si>
  <si>
    <t>** - BARCLAYS INVESTMENTS &amp; LOANS (INDIA) PVT LTD - CP - 23/01/2025</t>
  </si>
  <si>
    <t>** - STANDARD CHARTERED SECURITES (INDIA) LTD - CP - 18/02/2025</t>
  </si>
  <si>
    <t>** - STANDARD CHARTERED SECURITES (INDIA) LTD - CP - 06/03/2025</t>
  </si>
  <si>
    <t>NAV AS ON 31-AUG-24: RS.10.3822 (REGULAR - WEEKLY IDCW)</t>
  </si>
  <si>
    <t>NAV AS ON 31-AUG-24: RS.13.3776 (REGULAR - MONTHLY IDCW)</t>
  </si>
  <si>
    <t>NAV AS ON 31-AUG-24: RS.13.3767 (REGULAR - GROWTH)</t>
  </si>
  <si>
    <t>NAV AS ON 31-AUG-24: RS.10.4096 (DIRECT - WEEKLY IDCW)</t>
  </si>
  <si>
    <t>NAV AS ON 31-AUG-24: RS.13.972 (DIRECT - MONTHLY IDCW)</t>
  </si>
  <si>
    <t>NAV AS ON 31-AUG-24: RS.13.9628 (DIRECT - GROWTH)</t>
  </si>
  <si>
    <t>NAV AS ON 29-FEB-24: RS.10.3799 (REGULAR - WEEKLY IDCW)</t>
  </si>
  <si>
    <t>NAV AS ON 29-FEB-24: RS.12.9381 (REGULAR - MONTHLY IDCW)</t>
  </si>
  <si>
    <t>NAV AS ON 29-FEB-24: RS.12.9329 (REGULAR - GROWTH)</t>
  </si>
  <si>
    <t>NAV AS ON 29-FEB-24: RS.10.4069 (DIRECT - WEEKLY IDCW)</t>
  </si>
  <si>
    <t>NAV AS ON 29-FEB-24: RS.13.5302 (DIRECT - MONTHLY IDCW)</t>
  </si>
  <si>
    <t>NAV AS ON 29-FEB-24: RS.13.4447 (DIRECT - GROWTH)</t>
  </si>
  <si>
    <t>AVERAGE MATURITY : 4.96 Months</t>
  </si>
  <si>
    <t>4.50 Months</t>
  </si>
  <si>
    <t>4.96 Months</t>
  </si>
  <si>
    <t>GODREJ PROPERTIES LTD 8.15% (SR - A) NCD (03/07/2026)</t>
  </si>
  <si>
    <t>MOTILAL OSWAL FINVEST LTD NCD 9.50% (12/09/2025)</t>
  </si>
  <si>
    <t>SDL TAMILNADU 8.18% (19/12/2028)</t>
  </si>
  <si>
    <t>** 07.68 % INDIAN RAILWAYS FINANCE CORPORATION LTD - 24/11/2026</t>
  </si>
  <si>
    <t>** 07.84 % LIC HOUSING FINANCE LTD - 11/05/2027</t>
  </si>
  <si>
    <t>** 08.45 % NOMURA CAPITAL (INDIA) PVT LTD - 01/03/2027</t>
  </si>
  <si>
    <t>IND-AAA</t>
  </si>
  <si>
    <t>INE357L07499</t>
  </si>
  <si>
    <t>** 07.40 % SUNDARAM FIN LTD - 26/08/2025</t>
  </si>
  <si>
    <t>** 08.10 % BAJAJ HOUSING FINANCE LTD - 08/07/2027</t>
  </si>
  <si>
    <t>** 07.71 % REC LTD - 26/02/2027</t>
  </si>
  <si>
    <t>** 07.80 % REC LTD - 30/05/2026</t>
  </si>
  <si>
    <t>** 08.30 % TATA CAPITAL LTD - 13/03/2026</t>
  </si>
  <si>
    <t>** 07.55 % REC LTD - 31/03/2028</t>
  </si>
  <si>
    <t>** 08.10 % BAJAJ FINANCE LTD - 10/07/2026</t>
  </si>
  <si>
    <t>** 07.91 % TATA CAPITAL LTD - 03/12/2026</t>
  </si>
  <si>
    <t>** 07.35 % HDFC BANK LTD - 10/02/2025</t>
  </si>
  <si>
    <t>** 07.54 % REC LTD - 30/12/2026</t>
  </si>
  <si>
    <t>** 06.30 % HDB FINANCIAL SERVICES LTD - 17/03/2025</t>
  </si>
  <si>
    <t>NAV AS ON 31-AUG-24: RS.20.2897 (REGULAR - MONTHLY IDCW)</t>
  </si>
  <si>
    <t>NAV AS ON 31-AUG-24: RS.44.9294 (REGULAR - GROWTH)</t>
  </si>
  <si>
    <t>NAV AS ON 31-AUG-24: RS.22.4204 (DIRECT - MONTHLY IDCW)</t>
  </si>
  <si>
    <t>NAV AS ON 31-AUG-24: RS.49.3703 (DIRECT - GROWTH)</t>
  </si>
  <si>
    <t>NAV AS ON 31-AUG-24: RS.23.8049 (REGULAR - PERIODIC IDCW)</t>
  </si>
  <si>
    <t>NAV AS ON 31-AUG-24: RS.26.194 (DIRECT - PERIODIC IDCW)</t>
  </si>
  <si>
    <t>NAV AS ON 29-FEB-24: RS.19.5625 (REGULAR - MONTHLY IDCW)</t>
  </si>
  <si>
    <t>NAV AS ON 29-FEB-24: RS.43.3223 (REGULAR - GROWTH)</t>
  </si>
  <si>
    <t>NAV AS ON 29-FEB-24: RS.21.527 (DIRECT - MONTHLY IDCW)</t>
  </si>
  <si>
    <t>NAV AS ON 29-FEB-24: RS.47.4036 (DIRECT - GROWTH)</t>
  </si>
  <si>
    <t>NAV AS ON 29-FEB-24: RS.22.9532 (REGULAR - PERIODIC IDCW)</t>
  </si>
  <si>
    <t>NAV AS ON 29-FEB-24: RS.25.1502 (DIRECT - PERIODIC IDCW)</t>
  </si>
  <si>
    <t>AVERAGE MATURITY : 3.75 YEARS</t>
  </si>
  <si>
    <t>2.96 Years</t>
  </si>
  <si>
    <t>3.75 Years</t>
  </si>
  <si>
    <t>NAV AS ON 31-AUG-24: RS.30.8044 (REGULAR - GROWTH)</t>
  </si>
  <si>
    <t>NAV AS ON 31-AUG-24: RS.35.6916 (DIRECT - GROWTH)</t>
  </si>
  <si>
    <t>NAV AS ON 29-FEB-24: RS.28.3214 (REGULAR - GROWTH)</t>
  </si>
  <si>
    <t>NAV AS ON 29-FEB-24: RS.32.6136 (DIRECT - GROWTH)</t>
  </si>
  <si>
    <t>AVERAGE MATURITY : 4.05 YEARS</t>
  </si>
  <si>
    <t>2.46 Years</t>
  </si>
  <si>
    <t>** TREASURY BILL 182 DAYS (12/09/2024) $$</t>
  </si>
  <si>
    <t>** TREASURY BILL 182 DAYS (26/09/2024) $$</t>
  </si>
  <si>
    <t>** TREASURY BILL 364 DAYS (27/09/2024)</t>
  </si>
  <si>
    <t>IN002023Z281</t>
  </si>
  <si>
    <t>NAV AS ON 31-AUG-24: RS.1000 (REGULAR - DAILY IDCW)</t>
  </si>
  <si>
    <t>NAV AS ON 31-AUG-24: RS.1290.2774 (REGULAR - GROWTH)</t>
  </si>
  <si>
    <t>NAV AS ON 31-AUG-24: RS.1000 (DIRECT - DAILY IDCW)</t>
  </si>
  <si>
    <t>NAV AS ON 31-AUG-24: RS.1298.0444 (DIRECT - GROWTH)</t>
  </si>
  <si>
    <t>NAV AS ON 29-FEB-24: RS.1000.0003 (REGULAR - DAILY IDCW)</t>
  </si>
  <si>
    <t>NAV AS ON 29-FEB-24: RS.1249.3867 (REGULAR - GROWTH)</t>
  </si>
  <si>
    <t>NAV AS ON 29-FEB-24: RS.1000.0003 (DIRECT - DAILY IDCW)</t>
  </si>
  <si>
    <t>NAV AS ON 29-FEB-24: RS.1256.1374 (DIRECT - GROWTH)</t>
  </si>
  <si>
    <t>AVERAGE MATURITY : 0.12 Months</t>
  </si>
  <si>
    <t>0.12 Months</t>
  </si>
  <si>
    <t>** 07.70 % REC LTD - 10/12/2027</t>
  </si>
  <si>
    <t>** 07.27 % INDIAN RAILWAYS FINANCE CORPORATION LTD - 15/06/2027</t>
  </si>
  <si>
    <t>** 07.20 % POWER GRID CORPORATION OF INDIA LTD - 09/08/2027</t>
  </si>
  <si>
    <t>** 07.54 % INDIAN RAILWAYS FINANCE CORPORATION LTD - 31/10/2027</t>
  </si>
  <si>
    <t>** 07.95 % REC LTD - 12/03/2027</t>
  </si>
  <si>
    <t>** 07.83 % INDIAN RAILWAYS FINANCE CORPORATION LTD - 19/03/2027</t>
  </si>
  <si>
    <t>** 07.30 % POWER GRID CORPORATION OF INDIA LTD - 19/06/2027</t>
  </si>
  <si>
    <t>** 07.44 % INDIAN OIL CORP LTD - 25/11/2027</t>
  </si>
  <si>
    <t>** 07.33 % INDIAN RAILWAYS FINANCE CORPORATION LTD - 27/08/2027</t>
  </si>
  <si>
    <t>** 07.49 % INDIAN RAILWAYS FINANCE CORPORATION LTD - 28/05/2027</t>
  </si>
  <si>
    <t>NAV AS ON 31-AUG-24: RS.11.5631 (REGULAR - IDCW)</t>
  </si>
  <si>
    <t>NAV AS ON 31-AUG-24: RS.11.5631 (REGULAR - GROWTH)</t>
  </si>
  <si>
    <t>NAV AS ON 31-AUG-24: RS.11.644 (DIRECT - IDCW)</t>
  </si>
  <si>
    <t>NAV AS ON 31-AUG-24: RS.11.644 (DIRECT - GROWTH)</t>
  </si>
  <si>
    <t>NAV AS ON 29-FEB-24: RS.11.0947 (REGULAR - IDCW)</t>
  </si>
  <si>
    <t>NAV AS ON 29-FEB-24: RS.11.0947 (REGULAR - GROWTH)</t>
  </si>
  <si>
    <t>NAV AS ON 29-FEB-24: RS.11.1583 (DIRECT - IDCW)</t>
  </si>
  <si>
    <t>NAV AS ON 29-FEB-24: RS.11.1583 (DIRECT - GROWTH)</t>
  </si>
  <si>
    <t>AVERAGE MATURITY : 3.12 YEARS</t>
  </si>
  <si>
    <t>2.78 Years</t>
  </si>
  <si>
    <t>3.12 Years</t>
  </si>
  <si>
    <t>NAV AS ON 31-AUG-24: RS.11.3379 (REGULAR - IDCW)</t>
  </si>
  <si>
    <t>NAV AS ON 31-AUG-24: RS.11.3379 (REGULAR - GROWTH)</t>
  </si>
  <si>
    <t>NAV AS ON 31-AUG-24: RS.11.4051 (DIRECT - IDCW)</t>
  </si>
  <si>
    <t>NAV AS ON 31-AUG-24: RS.11.405 (DIRECT - GROWTH)</t>
  </si>
  <si>
    <t>NAV AS ON 29-FEB-24: RS.10.8558 (REGULAR - IDCW)</t>
  </si>
  <si>
    <t>NAV AS ON 29-FEB-24: RS.10.8558 (REGULAR - GROWTH)</t>
  </si>
  <si>
    <t>NAV AS ON 29-FEB-24: RS.10.9027 (DIRECT - IDCW)</t>
  </si>
  <si>
    <t>NAV AS ON 29-FEB-24: RS.10.9027 (DIRECT - GROWTH)</t>
  </si>
  <si>
    <t>AVERAGE MATURITY : 4.73 YEARS</t>
  </si>
  <si>
    <t>4.01 Years</t>
  </si>
  <si>
    <t>4.73 Years</t>
  </si>
  <si>
    <t>NAV AS ON 31-AUG-24: RS.11.1966 (REGULAR - IDCW)</t>
  </si>
  <si>
    <t>NAV AS ON 31-AUG-24: RS.11.1966 (REGULAR - GROWTH)</t>
  </si>
  <si>
    <t>NAV AS ON 31-AUG-24: RS.11.261 (DIRECT - IDCW)</t>
  </si>
  <si>
    <t>NAV AS ON 31-AUG-24: RS.11.261 (DIRECT - GROWTH)</t>
  </si>
  <si>
    <t>NAV AS ON 29-FEB-24: RS.10.7785 (REGULAR - IDCW)</t>
  </si>
  <si>
    <t>NAV AS ON 29-FEB-24: RS.10.7785 (REGULAR - GROWTH)</t>
  </si>
  <si>
    <t>NAV AS ON 29-FEB-24: RS.10.8239 (DIRECT - IDCW)</t>
  </si>
  <si>
    <t>NAV AS ON 29-FEB-24: RS.10.8239 (DIRECT - GROWTH)</t>
  </si>
  <si>
    <t>AVERAGE MATURITY : 2.14 YEARS</t>
  </si>
  <si>
    <t>1.98 Years</t>
  </si>
  <si>
    <t>2.14 Years</t>
  </si>
  <si>
    <t>** - LIC HOUSING FINANCE LTD - CP - 21/03/2025</t>
  </si>
  <si>
    <t>** - HDFC BANK LTD - CD - 20/02/2025</t>
  </si>
  <si>
    <t>** - KOTAK SECURITIES LTD - CP - 07/03/2025</t>
  </si>
  <si>
    <t>** - AXIS BANK LTD - CD - 14/01/2025</t>
  </si>
  <si>
    <t>** - LIC HOUSING FINANCE LTD - CP - 04/03/2025</t>
  </si>
  <si>
    <t>** - AXIS BANK LTD - CD - 30/01/2025</t>
  </si>
  <si>
    <t>** - SHRIRAM FINANCE LTD - CP - 31/01/2025</t>
  </si>
  <si>
    <t>** - MUTHOOT FINANCE LTD - CP - 27/05/2025</t>
  </si>
  <si>
    <t>** - LIC HOUSING FINANCE LTD - CP - 14/05/2025</t>
  </si>
  <si>
    <t>** - BAJAJ HOUSING FINANCE LTD - CP - 10/01/2025</t>
  </si>
  <si>
    <t>** - HDFC BANK LTD - CD - 27/12/2024</t>
  </si>
  <si>
    <t>** - BARCLAYS INVESTMENTS &amp; LOANS (INDIA) PVT LTD - CP - 04/03/2025</t>
  </si>
  <si>
    <t>** - ADITYA BIRLA FINANCE LTD - CP - 10/03/2025</t>
  </si>
  <si>
    <t>** - ICICI SECURITIES LTD - CP - 29/01/2025</t>
  </si>
  <si>
    <t>** - AXIS BANK LTD - CD - 21/02/2025</t>
  </si>
  <si>
    <t>** - IIFL HOME FINANCE LTD - CP - 31/01/2025</t>
  </si>
  <si>
    <t>** - KOTAK SECURITIES LTD - CP - 28/02/2025</t>
  </si>
  <si>
    <t>** - MUTHOOT FINANCE LTD - CP - 27/11/2024</t>
  </si>
  <si>
    <t>** - AXIS FINANCE LTD - CP - 20/01/2025</t>
  </si>
  <si>
    <t>** - KISETSU SAISON FINANCE (INDIA) PRIVATE LTD - CP - 17/01/2025</t>
  </si>
  <si>
    <t>** TREASURY BILL 182 DAYS (27/02/2025)</t>
  </si>
  <si>
    <t>IN002024Y225</t>
  </si>
  <si>
    <t>** - TATA TELESERVICES LTD - CP - 14/02/2025</t>
  </si>
  <si>
    <t>** - ADITYA BIRLA FINANCE LTD - CP - 20/02/2025</t>
  </si>
  <si>
    <t>** - INFINA FINANCE PVT LTD - CP - 18/02/2025</t>
  </si>
  <si>
    <t>** - MOTILAL OSWAL FINVEST LTD - CP - 11/02/2025</t>
  </si>
  <si>
    <t>** - AXIS SECURITIES LTD - CP - 28/02/2025</t>
  </si>
  <si>
    <t>** - BIRLA GROUP HOLDINGS PRIVATE LTD - CP - 07/02/2025</t>
  </si>
  <si>
    <t>** - DEUTSCHE INVESTMENT INDIA PVT LTD - CP - 29/11/2024</t>
  </si>
  <si>
    <t>** - DEUTSCHE INVESTMENT INDIA PVT LTD - CP - 28/01/2025</t>
  </si>
  <si>
    <t>** - FEDERAL BANK LTD - CD - 11/03/2025</t>
  </si>
  <si>
    <t>** - BHARTI TELECOM LTD - CP - 26/02/2025</t>
  </si>
  <si>
    <t>** - ICICI BANK LTD - CD - 27/06/2025</t>
  </si>
  <si>
    <t>** - NUVAMA WEALTH AND INVESTMENT LTD - CP - 31/10/2024</t>
  </si>
  <si>
    <t>** - NUVAMA WEALTH FINANCE LTD - CP - 29/11/2024</t>
  </si>
  <si>
    <t>** - JM FINANCIAL SERVICES LTD - CP - 22/01/2025</t>
  </si>
  <si>
    <t>** TREASURY BILL 91 DAYS (28/11/2024)</t>
  </si>
  <si>
    <t>IN002024X235</t>
  </si>
  <si>
    <t>** - BARCLAYS INVESTMENTS &amp; LOANS (INDIA) PVT LTD - CP - 20/12/2024</t>
  </si>
  <si>
    <t>** - BARCLAYS INVESTMENTS &amp; LOANS (INDIA) PVT LTD - CP - 24/12/2024</t>
  </si>
  <si>
    <t>** - HDFC BANK LTD - CD - 03/02/2025</t>
  </si>
  <si>
    <t>** - HDFC BANK LTD - CD - 02/06/2025</t>
  </si>
  <si>
    <t>** - SUNDARAM HOME FINANCE LTD - CP - 18/06/2025</t>
  </si>
  <si>
    <t>** - DEUTSCHE INVESTMENT INDIA PVT LTD - CP - 28/11/2024</t>
  </si>
  <si>
    <t>** - JM FINANCIAL SERVICES LTD - CP - 29/01/2025</t>
  </si>
  <si>
    <t>** - TATA PROJECTS LTD - CP - 17/09/2024</t>
  </si>
  <si>
    <t>** - TMF HOLDINGS LTD - CP - 05/03/2025</t>
  </si>
  <si>
    <t>NAV AS ON 31-AUG-24: RS.4432.7492 (REGULAR - GROWTH)</t>
  </si>
  <si>
    <t>NAV AS ON 31-AUG-24: RS.1114.7361 (REGULAR - DAILY IDCW)</t>
  </si>
  <si>
    <t>NAV AS ON 31-AUG-24: RS.4506.2106 (DIRECT - GROWTH)</t>
  </si>
  <si>
    <t>NAV AS ON 31-AUG-24: RS.1114.744 (DIRECT - DAILY IDCW)</t>
  </si>
  <si>
    <t>NAV AS ON 29-FEB-24: RS.4267.9747 (REGULAR - GROWTH)</t>
  </si>
  <si>
    <t>NAV AS ON 29-FEB-24: RS.1114.52 (REGULAR - DAILY IDCW)</t>
  </si>
  <si>
    <t>NAV AS ON 29-FEB-24: RS.4333.2322 (DIRECT - GROWTH)</t>
  </si>
  <si>
    <t>NAV AS ON 29-FEB-24: RS.1114.52 (DIRECT - DAILY IDCW)</t>
  </si>
  <si>
    <t>AVERAGE MATURITY : 5.32 MONTHS</t>
  </si>
  <si>
    <t>5.32 Months</t>
  </si>
  <si>
    <t>NAV AS ON 31-AUG-24: RS.20.3439 (REGULAR - IDCW)</t>
  </si>
  <si>
    <t>NAV AS ON 31-AUG-24: RS.33.4195 (RP280225 - IDCW)</t>
  </si>
  <si>
    <t>NAV AS ON 31-AUG-24: RS.33.4746 (RP280225 - GROWTH)</t>
  </si>
  <si>
    <t>NAV AS ON 31-AUG-24: RS.22.9208 (DIRECT - IDCW)</t>
  </si>
  <si>
    <t>NAV AS ON 31-AUG-24: RS.81.4064 (DIRECT - GROWTH)</t>
  </si>
  <si>
    <t>NAV AS ON 31-AUG-24: RS.73.3915 (REGULAR - GROWTH)</t>
  </si>
  <si>
    <t>NAV AS ON 29-FEB-24: RS.19.5921 (REGULAR - IDCW)</t>
  </si>
  <si>
    <t>NAV AS ON 29-FEB-24: RS.32.1845 (RP280225 - IDCW)</t>
  </si>
  <si>
    <t>NAV AS ON 29-FEB-24: RS.32.237 (RP280225 - GROWTH)</t>
  </si>
  <si>
    <t>NAV AS ON 29-FEB-24: RS.21.9452 (DIRECT - IDCW)</t>
  </si>
  <si>
    <t>NAV AS ON 29-FEB-24: RS.77.942 (DIRECT - GROWTH)</t>
  </si>
  <si>
    <t>NAV AS ON 29-FEB-24: RS.70.6813 (REGULAR - GROWTH)</t>
  </si>
  <si>
    <t>AVERAGE MATURITY : 11.29 YEARS</t>
  </si>
  <si>
    <t>6.70 Years</t>
  </si>
  <si>
    <t>11.29 Years</t>
  </si>
  <si>
    <t>** 06.00 % HDB FINANCIAL SERVICES LTD - 19/06/2025 #</t>
  </si>
  <si>
    <t>** 08.95 % RELIANCE INDUSTRIES LTD - 09/11/2028 #</t>
  </si>
  <si>
    <t>** 09.25 % SHRIRAM FINANCE LTD - 19/12/2025 #</t>
  </si>
  <si>
    <t>** 07.40 % INDIAN RAILWAYS FINANCE CORPORATION LTD - 18/04/2026 #</t>
  </si>
  <si>
    <t>** 06.75 % SIKKA PORTS AND TERMINALS LTD - 22/04/2026 #</t>
  </si>
  <si>
    <t>** 06.01 % LIC HOUSING FINANCE LTD - 19/05/2026 #</t>
  </si>
  <si>
    <t xml:space="preserve"> #With Interest Rate Swap Positions</t>
  </si>
  <si>
    <t>NAV AS ON 31-AUG-24: RS.11.9236 (REGULAR - MONTHLY IDCW)</t>
  </si>
  <si>
    <t>NAV AS ON 31-AUG-24: RS.11.9236 (REGULAR - QUARTERLY IDCW)</t>
  </si>
  <si>
    <t>NAV AS ON 31-AUG-24: RS.11.9236 (REGULAR - PERIODIC IDCW)</t>
  </si>
  <si>
    <t>NAV AS ON 31-AUG-24: RS.11.9236 (REGULAR - GROWTH)</t>
  </si>
  <si>
    <t>NAV AS ON 31-AUG-24: RS.12.0883 (DIRECT - MONTHLY IDCW)</t>
  </si>
  <si>
    <t>NAV AS ON 31-AUG-24: RS.12.0883 (DIRECT - QUARTERLY IDCW)</t>
  </si>
  <si>
    <t>NAV AS ON 31-AUG-24: RS.12.0884 (DIRECT - PERIODIC IDCW)</t>
  </si>
  <si>
    <t>NAV AS ON 31-AUG-24: RS.12.0883 (DIRECT - GROWTH)</t>
  </si>
  <si>
    <t>NAV AS ON 29-FEB-24: RS.11.4894 (REGULAR - MONTHLY IDCW)</t>
  </si>
  <si>
    <t>NAV AS ON 29-FEB-24: RS.11.4894 (REGULAR - QUARTERLY IDCW)</t>
  </si>
  <si>
    <t>NAV AS ON 29-FEB-24: RS.11.4894 (REGULAR - PERIODIC IDCW)</t>
  </si>
  <si>
    <t>NAV AS ON 29-FEB-24: RS.11.4894 (REGULAR - GROWTH)</t>
  </si>
  <si>
    <t>NAV AS ON 29-FEB-24: RS.11.6226 (DIRECT - MONTHLY IDCW)</t>
  </si>
  <si>
    <t>NAV AS ON 29-FEB-24: RS.11.6226 (DIRECT - QUARTERLY IDCW)</t>
  </si>
  <si>
    <t>NAV AS ON 29-FEB-24: RS.11.6226 (DIRECT - PERIODIC IDCW)</t>
  </si>
  <si>
    <t>NAV AS ON 29-FEB-24: RS.11.6226 (DIRECT - GROWTH)</t>
  </si>
  <si>
    <t>AVERAGE MATURITY : 2.97 YEARS</t>
  </si>
  <si>
    <t>1.99 Years</t>
  </si>
  <si>
    <t>2.97 Years</t>
  </si>
  <si>
    <t>HDB FINANCIAL SERVICES LTD (SR-2025 / 195 SERIES 2021 A/1(FX)/175  ISSUE 1 ) 6.00% NCD (19/06/2025)</t>
  </si>
  <si>
    <t>LIC HOUSING FINANCE LTD (TR-409) 6.01% NCD (19/05/2026)</t>
  </si>
  <si>
    <t>INDIAN RAILWAY FINANCE CORPORATION LTD (SR-168A) 7.40% NCD (18/04/2026)</t>
  </si>
  <si>
    <t>RELIANCE INDUSTRIES LTD 8.95% (PPD SR H) NCD (09/11/2028)</t>
  </si>
  <si>
    <t>SHRIRAM FINANCE LTD(NCD) 9.25%  (SR - PPD XV 23-24 OPTION 1) (TRANCHE - 5) (19/12/2025)</t>
  </si>
  <si>
    <t>SIKKA PORTS AND TERMINALS LTD (PPD12) 6.75% NCD (22/04/2026)</t>
  </si>
  <si>
    <t>NAV AS ON 31-AUG-24: RS.11.452 (REGULAR - IDCW)</t>
  </si>
  <si>
    <t>NAV AS ON 31-AUG-24: RS.11.452 (REGULAR - GROWTH)</t>
  </si>
  <si>
    <t>NAV AS ON 31-AUG-24: RS.11.5115 (DIRECT - IDCW)</t>
  </si>
  <si>
    <t>NAV AS ON 31-AUG-24: RS.11.5114 (DIRECT - GROWTH)</t>
  </si>
  <si>
    <t>NAV AS ON 29-FEB-24: RS.11.0426 (REGULAR - IDCW)</t>
  </si>
  <si>
    <t>NAV AS ON 29-FEB-24: RS.11.0426 (REGULAR - GROWTH)</t>
  </si>
  <si>
    <t>NAV AS ON 29-FEB-24: RS.11.086 (DIRECT - IDCW)</t>
  </si>
  <si>
    <t>NAV AS ON 29-FEB-24: RS.11.086 (DIRECT - GROWTH)</t>
  </si>
  <si>
    <t>AVERAGE MATURITY : 1.52 YEARS</t>
  </si>
  <si>
    <t>1.44 Years</t>
  </si>
  <si>
    <t>1.52 Years</t>
  </si>
  <si>
    <t>** 07.90 % JAMNAGAR UTILITIES &amp; POWER PVT. LTD - 10/08/2028</t>
  </si>
  <si>
    <t>** 08.95 % BHARTI TELECOM LTD - 04/12/2026</t>
  </si>
  <si>
    <t>** 07.68 % LIC HOUSING FINANCE LTD - 29/05/2034</t>
  </si>
  <si>
    <t>** 08.00 % TATA CAPITAL HOUSING FINANCE LTD - 03/11/2027</t>
  </si>
  <si>
    <t>** 08.54 % CHOLAMANDALAM INVT &amp; FIN  CO LTD - 12/04/2029</t>
  </si>
  <si>
    <t>** 08.00 % ONGC PETRO-ADDITIONS LTD - 11/04/2025</t>
  </si>
  <si>
    <t>** 07.51 % REC LTD - 31/07/2026</t>
  </si>
  <si>
    <t>** 07.85 % ICICI HOME FINANCE CO.LTD - 12/05/2028</t>
  </si>
  <si>
    <t>** 06.58 % L&amp;T METRO RAIL (HYDERABAD) LTD - 30/04/2026</t>
  </si>
  <si>
    <t>** 07.72 % BHARAT SANCHAR NIGAM LTD - 22/12/2032</t>
  </si>
  <si>
    <t>** 08.65 % MUTHOOT FINANCE LTD - 15/12/2025</t>
  </si>
  <si>
    <t>** 07.55 % REC LTD - 11/05/2030</t>
  </si>
  <si>
    <t>** 07.75 % TMF HOLDINGS LTD - 30/12/2120</t>
  </si>
  <si>
    <t>** 08.55 % INDIAN RAILWAYS FINANCE CORPORATION LTD - 21/02/2029</t>
  </si>
  <si>
    <t>** 07.97 % LIC HOUSING FINANCE LTD - 28/01/2030</t>
  </si>
  <si>
    <t>** 08.35 % INDIAN RAILWAYS FINANCE CORPORATION LTD - 13/03/2029</t>
  </si>
  <si>
    <t>NAV AS ON 31-AUG-24: RS.11.5657 (REGULAR - MONTHLY IDCW)</t>
  </si>
  <si>
    <t>NAV AS ON 31-AUG-24: RS.11.5657 (REGULAR - QUARTERLY IDCW)</t>
  </si>
  <si>
    <t>NAV AS ON 31-AUG-24: RS.11.5657 (REGULAR - PERIODIC IDCW)</t>
  </si>
  <si>
    <t>NAV AS ON 31-AUG-24: RS.11.5657 (REGULAR - GROWTH)</t>
  </si>
  <si>
    <t>NAV AS ON 31-AUG-24: RS.11.7526 (DIRECT - MONTHLY IDCW)</t>
  </si>
  <si>
    <t>NAV AS ON 31-AUG-24: RS.11.7526 (DIRECT - QUARTERLY IDCW)</t>
  </si>
  <si>
    <t>NAV AS ON 31-AUG-24: RS.11.7526 (DIRECT - PERIODIC IDCW)</t>
  </si>
  <si>
    <t>NAV AS ON 31-AUG-24: RS.11.7526 (DIRECT - GROWTH)</t>
  </si>
  <si>
    <t>NAV AS ON 29-FEB-24: RS.11.108 (REGULAR - MONTHLY IDCW)</t>
  </si>
  <si>
    <t>NAV AS ON 29-FEB-24: RS.11.108 (REGULAR - QUARTERLY IDCW)</t>
  </si>
  <si>
    <t>NAV AS ON 29-FEB-24: RS.11.108 (REGULAR - PERIODIC IDCW)</t>
  </si>
  <si>
    <t>NAV AS ON 29-FEB-24: RS.11.108 (REGULAR - GROWTH)</t>
  </si>
  <si>
    <t>NAV AS ON 29-FEB-24: RS.11.2587 (DIRECT - MONTHLY IDCW)</t>
  </si>
  <si>
    <t>NAV AS ON 29-FEB-24: RS.11.2587 (DIRECT - QUARTERLY IDCW)</t>
  </si>
  <si>
    <t>NAV AS ON 29-FEB-24: RS.11.2587 (DIRECT - PERIODIC IDCW)</t>
  </si>
  <si>
    <t>NAV AS ON 29-FEB-24: RS.11.2587 (DIRECT - GROWTH)</t>
  </si>
  <si>
    <t>AVERAGE MATURITY : 5.11 YEARS</t>
  </si>
  <si>
    <t>3.78 Years</t>
  </si>
  <si>
    <t>5.11 Years</t>
  </si>
  <si>
    <t>An open-ended scheme replicating/tracking Nifty MidSmall Healthcare Index (TRI).</t>
  </si>
  <si>
    <t>Long Term Capital Appreciation</t>
  </si>
  <si>
    <t>Investment in equity and equity related instruments comprised in Nifty MidSmall Healthcare Index</t>
  </si>
  <si>
    <t>(An open-ended scheme replicating / tracking Nifty Realty Index (TRI))</t>
  </si>
  <si>
    <t>Investment in equity and equity related instruments comprised in Nifty Realty Index</t>
  </si>
  <si>
    <t>(An open-ended scheme replicating/tracking Nifty500 Multicap India Manufacturing 50:30:20 Index)</t>
  </si>
  <si>
    <t>Investment in equity and equity related instruments comprised in Nifty500 Multicap India Manufacturing 50:30:20 Index.</t>
  </si>
  <si>
    <t>(An open-ended scheme replicating/tracking Nifty500 Multicap Infrastructure 50:30:20 Index)</t>
  </si>
  <si>
    <t>Investment in equity and equity related instruments comprised in Nifty500 Multicap Infrastructure 50:30:20 Index</t>
  </si>
  <si>
    <t>An open-ended scheme replicating / tracking Nifty India Tourism Index (TRI).</t>
  </si>
  <si>
    <t>Investment in equity and equity related instruments comprised in Nifty India Tourism Index</t>
  </si>
  <si>
    <t>An open-ended scheme replicating/tracking Nifty Financial Services Index.</t>
  </si>
  <si>
    <t>Investment in equity and equity related instruments comprised in Nifty Financial Services Index.</t>
  </si>
  <si>
    <t>DIVIDEND DECLARED: PLEASE REFER DIVIDEND HISTORY TABLE</t>
  </si>
  <si>
    <t>(An open-ended equity scheme tracking BSE Sensex)</t>
  </si>
  <si>
    <t>(An open-ended debt scheme predominantly investing in AA+ and above rated corporate bonds, with flexibility of any Macaulay Duration and relatively high interest rate risk and moderate credit risk. Pursuant to SEBI approval dated April 26, 2024 Tata Banking &amp; PSU Debt Fund is merged with Tata Corporate Bond Fund w.e.f. June 15, 2024)</t>
  </si>
  <si>
    <t>An open-ended scheme replicating/tracking Nifty Auto Index (TRI).</t>
  </si>
  <si>
    <t>Investment in equity and equity related instruments comprised in Nifty Auto Index.</t>
  </si>
  <si>
    <t xml:space="preserve">Tata BSE Sensex Index Fund </t>
  </si>
  <si>
    <t>•To reflect / mirror the BSE Sensex returns by investing in the same stocks which comprises of BSE Sensex.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</si>
</sst>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d\-mmmm\-yyyy;@"/>
    <numFmt numFmtId="166" formatCode="#,##0.00000"/>
    <numFmt numFmtId="167" formatCode="0.00000"/>
    <numFmt numFmtId="168" formatCode="0.0000"/>
    <numFmt numFmtId="169" formatCode="######0.00000"/>
    <numFmt numFmtId="170" formatCode="#,##0.0000"/>
    <numFmt numFmtId="171" formatCode="0.00_);\(0.00\)"/>
  </numFmts>
  <fonts count="32">
    <font>
      <sz val="10"/>
      <name val="Arial"/>
      <family val="2"/>
    </font>
    <font>
      <sz val="11"/>
      <color theme="1"/>
      <name val="Aptos Narrow"/>
      <family val="2"/>
      <scheme val="minor"/>
    </font>
    <font>
      <sz val="11"/>
      <color theme="1"/>
      <name val="Aptos Narrow"/>
      <family val="2"/>
      <scheme val="minor"/>
    </font>
    <font>
      <sz val="10"/>
      <name val="Arial"/>
      <family val="2"/>
    </font>
    <font>
      <b/>
      <sz val="10"/>
      <name val="Rupee Foradian"/>
    </font>
    <font>
      <sz val="10"/>
      <name val="Rupee Foradian"/>
    </font>
    <font>
      <u/>
      <sz val="10"/>
      <color indexed="12"/>
      <name val="Arial"/>
      <family val="2"/>
    </font>
    <font>
      <b/>
      <sz val="11"/>
      <name val="Calibri"/>
      <family val="2"/>
    </font>
    <font>
      <sz val="11"/>
      <name val="Calibri"/>
      <family val="2"/>
    </font>
    <font>
      <sz val="10"/>
      <name val="Rupee Foradian"/>
      <family val="2"/>
    </font>
    <font>
      <b/>
      <sz val="10"/>
      <name val="Rupee Foradian"/>
      <family val="2"/>
    </font>
    <font>
      <i/>
      <sz val="11"/>
      <name val="Calibri"/>
      <family val="2"/>
    </font>
    <font>
      <b/>
      <sz val="11"/>
      <name val="Aptos Narrow"/>
      <family val="2"/>
      <scheme val="minor"/>
    </font>
    <font>
      <sz val="11"/>
      <name val="Aptos Narrow"/>
      <family val="2"/>
      <scheme val="minor"/>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1"/>
      <color theme="1"/>
      <name val="Aptos Narrow"/>
      <family val="2"/>
      <scheme val="minor"/>
    </font>
    <font>
      <b/>
      <sz val="11"/>
      <color indexed="8"/>
      <name val="Aptos Narrow"/>
      <family val="2"/>
      <scheme val="minor"/>
    </font>
    <font>
      <sz val="11"/>
      <color theme="1"/>
      <name val="Times New Roman"/>
      <family val="1"/>
    </font>
    <font>
      <sz val="11"/>
      <color indexed="8"/>
      <name val="Calibri"/>
      <family val="2"/>
    </font>
    <font>
      <b/>
      <sz val="11"/>
      <color indexed="8"/>
      <name val="Calibri"/>
      <family val="2"/>
    </font>
    <font>
      <sz val="11"/>
      <color indexed="8"/>
      <name val="Aptos Narrow"/>
      <family val="2"/>
      <scheme val="minor"/>
    </font>
    <font>
      <sz val="10"/>
      <name val="Arial"/>
    </font>
    <font>
      <b/>
      <sz val="14"/>
      <name val="Aptos Narrow"/>
      <family val="2"/>
      <scheme val="minor"/>
    </font>
    <font>
      <sz val="11"/>
      <color rgb="FF000000"/>
      <name val="Aptos Narrow"/>
      <family val="2"/>
    </font>
    <font>
      <u/>
      <sz val="11"/>
      <color indexed="12"/>
      <name val="Calibri"/>
      <family val="2"/>
    </font>
    <font>
      <sz val="11"/>
      <color rgb="FF000000"/>
      <name val="Calibri"/>
      <family val="2"/>
    </font>
  </fonts>
  <fills count="6">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s>
  <cellStyleXfs count="15">
    <xf numFmtId="0" fontId="0" fillId="0" borderId="0"/>
    <xf numFmtId="164" fontId="3" fillId="0" borderId="0" applyFont="0" applyFill="0" applyBorder="0" applyAlignment="0" applyProtection="0"/>
    <xf numFmtId="9" fontId="3" fillId="0" borderId="0" applyFont="0" applyFill="0" applyBorder="0" applyAlignment="0" applyProtection="0"/>
    <xf numFmtId="0" fontId="6" fillId="0" borderId="0" applyNumberFormat="0" applyFill="0" applyBorder="0" applyAlignment="0" applyProtection="0">
      <alignment vertical="top"/>
      <protection locked="0"/>
    </xf>
    <xf numFmtId="0" fontId="2" fillId="0" borderId="0"/>
    <xf numFmtId="0" fontId="1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43" fontId="24" fillId="0" borderId="0" applyFont="0" applyFill="0" applyBorder="0" applyAlignment="0" applyProtection="0"/>
    <xf numFmtId="0" fontId="27" fillId="0" borderId="0"/>
    <xf numFmtId="9" fontId="27" fillId="0" borderId="0" applyFont="0" applyFill="0" applyBorder="0" applyAlignment="0" applyProtection="0"/>
    <xf numFmtId="0" fontId="3" fillId="0" borderId="0"/>
  </cellStyleXfs>
  <cellXfs count="301">
    <xf numFmtId="0" fontId="0" fillId="0" borderId="0" xfId="0"/>
    <xf numFmtId="0" fontId="5" fillId="0" borderId="0" xfId="0" applyFont="1"/>
    <xf numFmtId="0" fontId="4" fillId="0" borderId="0" xfId="0" applyFont="1"/>
    <xf numFmtId="0" fontId="6" fillId="0" borderId="0" xfId="3" applyAlignment="1" applyProtection="1"/>
    <xf numFmtId="2" fontId="5" fillId="0" borderId="0" xfId="0" applyNumberFormat="1" applyFont="1" applyAlignment="1">
      <alignment horizontal="right"/>
    </xf>
    <xf numFmtId="0" fontId="7" fillId="0" borderId="1" xfId="0" applyFont="1" applyBorder="1" applyAlignment="1">
      <alignment vertical="center" wrapText="1"/>
    </xf>
    <xf numFmtId="0" fontId="9" fillId="0" borderId="0" xfId="0" applyFont="1"/>
    <xf numFmtId="0" fontId="8" fillId="0" borderId="1" xfId="0" applyFont="1" applyBorder="1" applyAlignment="1">
      <alignment horizontal="justify" vertical="center" wrapText="1"/>
    </xf>
    <xf numFmtId="2" fontId="10" fillId="0" borderId="1" xfId="0" applyNumberFormat="1" applyFont="1" applyBorder="1" applyAlignment="1">
      <alignment horizontal="center"/>
    </xf>
    <xf numFmtId="2" fontId="5" fillId="0" borderId="0" xfId="0" applyNumberFormat="1" applyFont="1"/>
    <xf numFmtId="0" fontId="4" fillId="0" borderId="2" xfId="0" applyFont="1" applyBorder="1"/>
    <xf numFmtId="2" fontId="4" fillId="0" borderId="2" xfId="0" applyNumberFormat="1" applyFont="1" applyBorder="1"/>
    <xf numFmtId="2" fontId="4" fillId="0" borderId="2" xfId="0" applyNumberFormat="1" applyFont="1" applyBorder="1" applyAlignment="1">
      <alignment horizontal="right"/>
    </xf>
    <xf numFmtId="2" fontId="4" fillId="0" borderId="0" xfId="0" applyNumberFormat="1" applyFont="1"/>
    <xf numFmtId="2" fontId="4" fillId="0" borderId="0" xfId="0" applyNumberFormat="1" applyFont="1" applyAlignment="1">
      <alignment horizontal="right"/>
    </xf>
    <xf numFmtId="0" fontId="4" fillId="0" borderId="0" xfId="0" applyFont="1" applyAlignment="1">
      <alignment wrapText="1"/>
    </xf>
    <xf numFmtId="0" fontId="8" fillId="0" borderId="1" xfId="0" applyFont="1" applyBorder="1"/>
    <xf numFmtId="2" fontId="8" fillId="0" borderId="1" xfId="0" applyNumberFormat="1" applyFont="1" applyBorder="1"/>
    <xf numFmtId="2" fontId="8" fillId="0" borderId="1" xfId="0" applyNumberFormat="1" applyFont="1" applyBorder="1" applyAlignment="1">
      <alignment wrapText="1"/>
    </xf>
    <xf numFmtId="0" fontId="8" fillId="0" borderId="1" xfId="0" applyFont="1" applyBorder="1" applyAlignment="1">
      <alignment wrapText="1"/>
    </xf>
    <xf numFmtId="0" fontId="4" fillId="0" borderId="1" xfId="0" applyFont="1" applyBorder="1"/>
    <xf numFmtId="165" fontId="4" fillId="0" borderId="1" xfId="0" applyNumberFormat="1" applyFont="1" applyBorder="1"/>
    <xf numFmtId="0" fontId="5" fillId="0" borderId="1" xfId="0" applyFont="1" applyBorder="1"/>
    <xf numFmtId="0" fontId="5" fillId="0" borderId="3" xfId="0" applyFont="1" applyBorder="1"/>
    <xf numFmtId="2" fontId="5" fillId="0" borderId="4" xfId="0" applyNumberFormat="1" applyFont="1" applyBorder="1" applyAlignment="1">
      <alignment horizontal="right"/>
    </xf>
    <xf numFmtId="2" fontId="4" fillId="0" borderId="1" xfId="0" applyNumberFormat="1" applyFont="1" applyBorder="1"/>
    <xf numFmtId="0" fontId="4" fillId="0" borderId="3" xfId="0" applyFont="1" applyBorder="1"/>
    <xf numFmtId="2" fontId="4" fillId="0" borderId="1" xfId="0" applyNumberFormat="1" applyFont="1" applyBorder="1" applyAlignment="1">
      <alignment horizontal="right"/>
    </xf>
    <xf numFmtId="0" fontId="5" fillId="0" borderId="5" xfId="0" applyFont="1" applyBorder="1"/>
    <xf numFmtId="2" fontId="5" fillId="0" borderId="5" xfId="0" applyNumberFormat="1" applyFont="1" applyBorder="1"/>
    <xf numFmtId="0" fontId="5" fillId="0" borderId="6" xfId="0" applyFont="1" applyBorder="1"/>
    <xf numFmtId="2" fontId="5" fillId="0" borderId="5" xfId="0" applyNumberFormat="1" applyFont="1" applyBorder="1" applyAlignment="1">
      <alignment horizontal="right"/>
    </xf>
    <xf numFmtId="2" fontId="5" fillId="0" borderId="1" xfId="0" applyNumberFormat="1" applyFont="1" applyBorder="1"/>
    <xf numFmtId="2" fontId="5" fillId="0" borderId="1" xfId="0" applyNumberFormat="1" applyFont="1" applyBorder="1" applyAlignment="1">
      <alignment horizontal="right"/>
    </xf>
    <xf numFmtId="0" fontId="8" fillId="0" borderId="1" xfId="0" applyFont="1" applyBorder="1" applyAlignment="1">
      <alignment vertical="center" wrapText="1"/>
    </xf>
    <xf numFmtId="0" fontId="7" fillId="0" borderId="1" xfId="0" applyFont="1" applyBorder="1"/>
    <xf numFmtId="2" fontId="7" fillId="0" borderId="1" xfId="0" applyNumberFormat="1" applyFont="1" applyBorder="1"/>
    <xf numFmtId="2" fontId="7" fillId="0" borderId="1" xfId="0" applyNumberFormat="1" applyFont="1" applyBorder="1" applyAlignment="1">
      <alignment wrapText="1"/>
    </xf>
    <xf numFmtId="2" fontId="10" fillId="0" borderId="1" xfId="0" applyNumberFormat="1" applyFont="1" applyBorder="1" applyAlignment="1">
      <alignment horizontal="center" vertical="center"/>
    </xf>
    <xf numFmtId="165" fontId="4" fillId="0" borderId="0" xfId="0" applyNumberFormat="1" applyFont="1"/>
    <xf numFmtId="2" fontId="4" fillId="0" borderId="4" xfId="0" applyNumberFormat="1" applyFont="1" applyBorder="1" applyAlignment="1">
      <alignment horizontal="right"/>
    </xf>
    <xf numFmtId="2" fontId="5" fillId="0" borderId="7" xfId="0" applyNumberFormat="1" applyFont="1" applyBorder="1" applyAlignment="1">
      <alignment horizontal="right"/>
    </xf>
    <xf numFmtId="0" fontId="9" fillId="0" borderId="0" xfId="0" applyFont="1" applyAlignment="1">
      <alignment vertical="center" wrapText="1"/>
    </xf>
    <xf numFmtId="164" fontId="9" fillId="0" borderId="0" xfId="1" applyFont="1"/>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0" xfId="0" applyFont="1"/>
    <xf numFmtId="0" fontId="13" fillId="0" borderId="1" xfId="0" applyFont="1" applyBorder="1" applyAlignment="1">
      <alignment horizontal="left" vertical="center" wrapText="1"/>
    </xf>
    <xf numFmtId="0" fontId="12" fillId="0" borderId="0" xfId="0" applyFont="1" applyAlignment="1">
      <alignment vertical="center" wrapText="1"/>
    </xf>
    <xf numFmtId="0" fontId="13" fillId="0" borderId="0" xfId="0" applyFont="1" applyAlignment="1">
      <alignment wrapText="1"/>
    </xf>
    <xf numFmtId="0" fontId="12" fillId="0" borderId="1" xfId="0" applyFont="1" applyBorder="1" applyAlignment="1">
      <alignment vertical="center" wrapText="1"/>
    </xf>
    <xf numFmtId="0" fontId="13" fillId="0" borderId="1" xfId="0" applyFont="1" applyBorder="1" applyAlignment="1">
      <alignment horizontal="justify" vertical="center" wrapText="1"/>
    </xf>
    <xf numFmtId="4" fontId="0" fillId="0" borderId="1" xfId="0" applyNumberFormat="1" applyBorder="1"/>
    <xf numFmtId="2" fontId="8" fillId="0" borderId="1" xfId="0" applyNumberFormat="1" applyFont="1" applyBorder="1" applyAlignment="1">
      <alignment horizontal="center"/>
    </xf>
    <xf numFmtId="0" fontId="8" fillId="0" borderId="1" xfId="0" applyFont="1" applyBorder="1" applyAlignment="1">
      <alignment horizontal="center"/>
    </xf>
    <xf numFmtId="0" fontId="0" fillId="0" borderId="1" xfId="0" applyBorder="1"/>
    <xf numFmtId="2" fontId="8" fillId="0" borderId="1" xfId="0" applyNumberFormat="1" applyFont="1" applyBorder="1" applyAlignment="1">
      <alignment horizontal="center" wrapText="1"/>
    </xf>
    <xf numFmtId="0" fontId="8" fillId="0" borderId="1" xfId="0" applyFont="1" applyBorder="1" applyAlignment="1">
      <alignment horizontal="center" wrapText="1"/>
    </xf>
    <xf numFmtId="0" fontId="2" fillId="0" borderId="0" xfId="4"/>
    <xf numFmtId="0" fontId="2" fillId="0" borderId="0" xfId="4" applyAlignment="1">
      <alignment vertical="center" wrapText="1"/>
    </xf>
    <xf numFmtId="15" fontId="16" fillId="3" borderId="1" xfId="4" applyNumberFormat="1" applyFont="1" applyFill="1" applyBorder="1" applyAlignment="1">
      <alignment horizontal="center" vertical="center" wrapText="1"/>
    </xf>
    <xf numFmtId="166" fontId="16" fillId="3" borderId="1" xfId="4" applyNumberFormat="1" applyFont="1" applyFill="1" applyBorder="1" applyAlignment="1">
      <alignment horizontal="center" vertical="center" wrapText="1"/>
    </xf>
    <xf numFmtId="167" fontId="16" fillId="3" borderId="1" xfId="4" applyNumberFormat="1" applyFont="1" applyFill="1" applyBorder="1" applyAlignment="1">
      <alignment horizontal="center" vertical="center" wrapText="1"/>
    </xf>
    <xf numFmtId="15" fontId="17" fillId="0" borderId="1" xfId="0" applyNumberFormat="1" applyFont="1" applyBorder="1" applyAlignment="1">
      <alignment horizontal="center"/>
    </xf>
    <xf numFmtId="168" fontId="17" fillId="0" borderId="1" xfId="0" applyNumberFormat="1" applyFont="1" applyBorder="1"/>
    <xf numFmtId="0" fontId="2" fillId="0" borderId="0" xfId="4" applyAlignment="1">
      <alignment horizontal="center"/>
    </xf>
    <xf numFmtId="0" fontId="2" fillId="0" borderId="0" xfId="4" applyAlignment="1">
      <alignment wrapText="1"/>
    </xf>
    <xf numFmtId="0" fontId="18" fillId="0" borderId="1" xfId="4" applyFont="1" applyBorder="1" applyAlignment="1">
      <alignment horizontal="center" wrapText="1"/>
    </xf>
    <xf numFmtId="169" fontId="17" fillId="0" borderId="1" xfId="4" applyNumberFormat="1" applyFont="1" applyBorder="1" applyAlignment="1">
      <alignment horizontal="right" wrapText="1"/>
    </xf>
    <xf numFmtId="168" fontId="18" fillId="0" borderId="1" xfId="4" applyNumberFormat="1" applyFont="1" applyBorder="1" applyAlignment="1">
      <alignment wrapText="1"/>
    </xf>
    <xf numFmtId="169" fontId="17" fillId="0" borderId="0" xfId="4" applyNumberFormat="1" applyFont="1"/>
    <xf numFmtId="168" fontId="19" fillId="0" borderId="0" xfId="4" applyNumberFormat="1" applyFont="1"/>
    <xf numFmtId="15" fontId="17" fillId="0" borderId="0" xfId="0" applyNumberFormat="1" applyFont="1" applyAlignment="1">
      <alignment horizontal="center"/>
    </xf>
    <xf numFmtId="168" fontId="17" fillId="0" borderId="0" xfId="0" applyNumberFormat="1" applyFont="1"/>
    <xf numFmtId="168" fontId="17" fillId="0" borderId="1" xfId="0" applyNumberFormat="1" applyFont="1" applyBorder="1" applyAlignment="1">
      <alignment horizontal="right"/>
    </xf>
    <xf numFmtId="0" fontId="18" fillId="0" borderId="0" xfId="4" applyFont="1" applyAlignment="1">
      <alignment horizontal="center" wrapText="1"/>
    </xf>
    <xf numFmtId="168" fontId="17" fillId="0" borderId="0" xfId="0" applyNumberFormat="1" applyFont="1" applyAlignment="1">
      <alignment horizontal="right"/>
    </xf>
    <xf numFmtId="15" fontId="19" fillId="0" borderId="0" xfId="4" applyNumberFormat="1" applyFont="1" applyAlignment="1">
      <alignment horizontal="center"/>
    </xf>
    <xf numFmtId="15" fontId="2" fillId="0" borderId="0" xfId="4" quotePrefix="1" applyNumberFormat="1" applyAlignment="1">
      <alignment horizontal="center"/>
    </xf>
    <xf numFmtId="15" fontId="19" fillId="0" borderId="0" xfId="4" quotePrefix="1" applyNumberFormat="1" applyFont="1" applyAlignment="1">
      <alignment horizontal="center"/>
    </xf>
    <xf numFmtId="15" fontId="18" fillId="0" borderId="1" xfId="4" applyNumberFormat="1" applyFont="1" applyBorder="1" applyAlignment="1">
      <alignment horizontal="center" wrapText="1"/>
    </xf>
    <xf numFmtId="170" fontId="19" fillId="0" borderId="0" xfId="4" applyNumberFormat="1" applyFont="1"/>
    <xf numFmtId="15" fontId="18" fillId="0" borderId="0" xfId="4" applyNumberFormat="1" applyFont="1" applyAlignment="1">
      <alignment horizontal="center" wrapText="1"/>
    </xf>
    <xf numFmtId="0" fontId="20" fillId="0" borderId="1" xfId="4" applyFont="1" applyBorder="1" applyAlignment="1">
      <alignment horizontal="center"/>
    </xf>
    <xf numFmtId="0" fontId="8" fillId="0" borderId="0" xfId="0" applyFont="1"/>
    <xf numFmtId="2" fontId="8" fillId="0" borderId="0" xfId="0" applyNumberFormat="1" applyFont="1" applyAlignment="1">
      <alignment horizontal="right"/>
    </xf>
    <xf numFmtId="10" fontId="5" fillId="0" borderId="0" xfId="2" applyNumberFormat="1" applyFont="1"/>
    <xf numFmtId="164" fontId="4" fillId="0" borderId="1" xfId="1" applyFont="1" applyBorder="1"/>
    <xf numFmtId="164" fontId="5" fillId="0" borderId="1" xfId="1" applyFont="1" applyBorder="1"/>
    <xf numFmtId="164" fontId="5" fillId="0" borderId="0" xfId="1" applyFont="1"/>
    <xf numFmtId="0" fontId="12" fillId="0" borderId="0" xfId="0" applyFont="1"/>
    <xf numFmtId="2" fontId="12" fillId="0" borderId="0" xfId="0" applyNumberFormat="1" applyFont="1"/>
    <xf numFmtId="2" fontId="12" fillId="0" borderId="0" xfId="0" applyNumberFormat="1" applyFont="1" applyAlignment="1">
      <alignment horizontal="right"/>
    </xf>
    <xf numFmtId="0" fontId="22" fillId="0" borderId="0" xfId="0" applyFont="1" applyAlignment="1">
      <alignment vertical="center"/>
    </xf>
    <xf numFmtId="165" fontId="12" fillId="0" borderId="1" xfId="0" applyNumberFormat="1" applyFont="1" applyBorder="1"/>
    <xf numFmtId="0" fontId="12" fillId="0" borderId="0" xfId="0" applyFont="1" applyAlignment="1">
      <alignment vertical="center"/>
    </xf>
    <xf numFmtId="2" fontId="12" fillId="0" borderId="0" xfId="0" applyNumberFormat="1" applyFont="1" applyAlignment="1">
      <alignment horizontal="right" vertical="center"/>
    </xf>
    <xf numFmtId="2" fontId="13" fillId="0" borderId="0" xfId="0" applyNumberFormat="1" applyFont="1" applyAlignment="1">
      <alignment horizontal="right"/>
    </xf>
    <xf numFmtId="0" fontId="12" fillId="0" borderId="1" xfId="0" applyFont="1" applyBorder="1" applyAlignment="1">
      <alignment horizontal="center" vertical="center" wrapText="1"/>
    </xf>
    <xf numFmtId="171" fontId="12" fillId="0" borderId="4" xfId="0" applyNumberFormat="1" applyFont="1" applyBorder="1" applyAlignment="1">
      <alignment horizontal="center" vertical="center" wrapText="1"/>
    </xf>
    <xf numFmtId="171" fontId="22" fillId="0" borderId="4" xfId="7" applyNumberFormat="1" applyFont="1" applyFill="1" applyBorder="1" applyAlignment="1">
      <alignment horizontal="center" vertical="center" wrapText="1"/>
    </xf>
    <xf numFmtId="0" fontId="13" fillId="0" borderId="1" xfId="0" applyFont="1" applyBorder="1"/>
    <xf numFmtId="40" fontId="1" fillId="0" borderId="1" xfId="0" applyNumberFormat="1" applyFont="1" applyBorder="1" applyAlignment="1">
      <alignment horizontal="center"/>
    </xf>
    <xf numFmtId="40" fontId="13" fillId="0" borderId="1" xfId="0" applyNumberFormat="1" applyFont="1" applyBorder="1"/>
    <xf numFmtId="2" fontId="13" fillId="0" borderId="0" xfId="0" applyNumberFormat="1" applyFont="1"/>
    <xf numFmtId="0" fontId="13" fillId="0" borderId="0" xfId="0" quotePrefix="1" applyFont="1" applyAlignment="1">
      <alignment vertical="center"/>
    </xf>
    <xf numFmtId="0" fontId="13" fillId="0" borderId="0" xfId="0" applyFont="1" applyAlignment="1">
      <alignment vertical="center"/>
    </xf>
    <xf numFmtId="2" fontId="13" fillId="0" borderId="0" xfId="0" applyNumberFormat="1" applyFont="1" applyAlignment="1">
      <alignment horizontal="right" vertical="center"/>
    </xf>
    <xf numFmtId="10" fontId="21" fillId="0" borderId="0" xfId="8" applyNumberFormat="1" applyFont="1" applyFill="1" applyAlignment="1">
      <alignment horizontal="center" vertical="center"/>
    </xf>
    <xf numFmtId="0" fontId="22" fillId="0" borderId="1" xfId="9" applyFont="1" applyBorder="1" applyAlignment="1">
      <alignment horizontal="justify" vertical="center" wrapText="1"/>
    </xf>
    <xf numFmtId="4" fontId="22" fillId="0" borderId="1" xfId="7" applyNumberFormat="1" applyFont="1" applyFill="1" applyBorder="1" applyAlignment="1">
      <alignment horizontal="center" vertical="center"/>
    </xf>
    <xf numFmtId="17" fontId="1" fillId="0" borderId="1" xfId="0" applyNumberFormat="1" applyFont="1" applyBorder="1"/>
    <xf numFmtId="3" fontId="13" fillId="0" borderId="1" xfId="0" applyNumberFormat="1" applyFont="1" applyBorder="1" applyAlignment="1">
      <alignment horizontal="center"/>
    </xf>
    <xf numFmtId="4" fontId="12" fillId="0" borderId="1" xfId="0" applyNumberFormat="1" applyFont="1" applyBorder="1" applyAlignment="1">
      <alignment horizontal="right"/>
    </xf>
    <xf numFmtId="4" fontId="12" fillId="0" borderId="5" xfId="0" applyNumberFormat="1" applyFont="1" applyBorder="1" applyAlignment="1">
      <alignment horizontal="right"/>
    </xf>
    <xf numFmtId="0" fontId="22" fillId="0" borderId="1" xfId="0" applyFont="1" applyBorder="1" applyAlignment="1">
      <alignment vertical="center"/>
    </xf>
    <xf numFmtId="164" fontId="12" fillId="0" borderId="1" xfId="1" applyFont="1" applyFill="1" applyBorder="1" applyAlignment="1">
      <alignment horizontal="right"/>
    </xf>
    <xf numFmtId="4" fontId="12" fillId="0" borderId="0" xfId="10" applyNumberFormat="1" applyFont="1"/>
    <xf numFmtId="0" fontId="12" fillId="0" borderId="0" xfId="10" applyFont="1"/>
    <xf numFmtId="2" fontId="12" fillId="0" borderId="0" xfId="10" applyNumberFormat="1" applyFont="1" applyAlignment="1">
      <alignment horizontal="right"/>
    </xf>
    <xf numFmtId="43" fontId="23" fillId="0" borderId="1" xfId="0" applyNumberFormat="1" applyFont="1" applyBorder="1"/>
    <xf numFmtId="43" fontId="23" fillId="0" borderId="1" xfId="11" applyFont="1" applyFill="1" applyBorder="1"/>
    <xf numFmtId="0" fontId="23" fillId="0" borderId="1" xfId="0" applyFont="1" applyBorder="1" applyAlignment="1">
      <alignment horizontal="center"/>
    </xf>
    <xf numFmtId="0" fontId="7" fillId="0" borderId="0" xfId="0" applyFont="1" applyAlignment="1">
      <alignment vertical="center"/>
    </xf>
    <xf numFmtId="43" fontId="25" fillId="0" borderId="0" xfId="7" applyFont="1" applyFill="1" applyAlignment="1">
      <alignment vertical="center"/>
    </xf>
    <xf numFmtId="0" fontId="7" fillId="0" borderId="0" xfId="9" applyFont="1" applyAlignment="1">
      <alignment vertical="center"/>
    </xf>
    <xf numFmtId="2" fontId="7" fillId="0" borderId="0" xfId="0" applyNumberFormat="1" applyFont="1" applyAlignment="1">
      <alignment horizontal="right" vertical="center"/>
    </xf>
    <xf numFmtId="0" fontId="25" fillId="0" borderId="1" xfId="9" applyFont="1" applyBorder="1" applyAlignment="1">
      <alignment horizontal="center" vertical="center" wrapText="1"/>
    </xf>
    <xf numFmtId="4" fontId="25" fillId="0" borderId="1" xfId="7" applyNumberFormat="1" applyFont="1" applyFill="1" applyBorder="1" applyAlignment="1">
      <alignment horizontal="center" vertical="center" wrapText="1"/>
    </xf>
    <xf numFmtId="4" fontId="25" fillId="0" borderId="1" xfId="9" applyNumberFormat="1" applyFont="1" applyBorder="1" applyAlignment="1">
      <alignment horizontal="center" vertical="center" wrapText="1"/>
    </xf>
    <xf numFmtId="0" fontId="7" fillId="0" borderId="4" xfId="0" applyFont="1" applyBorder="1" applyAlignment="1">
      <alignment horizontal="center" vertical="center" wrapText="1"/>
    </xf>
    <xf numFmtId="0" fontId="8" fillId="0" borderId="0" xfId="0" quotePrefix="1" applyFont="1" applyAlignment="1">
      <alignment vertical="center"/>
    </xf>
    <xf numFmtId="0" fontId="8" fillId="0" borderId="0" xfId="0" applyFont="1" applyAlignment="1">
      <alignment vertical="center"/>
    </xf>
    <xf numFmtId="2" fontId="8" fillId="0" borderId="0" xfId="0" applyNumberFormat="1" applyFont="1" applyAlignment="1">
      <alignment horizontal="right" vertical="center"/>
    </xf>
    <xf numFmtId="2" fontId="8" fillId="0" borderId="0" xfId="0" applyNumberFormat="1" applyFont="1"/>
    <xf numFmtId="0" fontId="7" fillId="0" borderId="0" xfId="0" applyFont="1" applyAlignment="1">
      <alignment horizontal="left" vertical="center" wrapText="1"/>
    </xf>
    <xf numFmtId="10" fontId="7" fillId="0" borderId="0" xfId="8" applyNumberFormat="1" applyFont="1" applyFill="1" applyAlignment="1">
      <alignment horizontal="center" vertical="center"/>
    </xf>
    <xf numFmtId="40" fontId="0" fillId="0" borderId="1" xfId="0" applyNumberFormat="1" applyBorder="1"/>
    <xf numFmtId="0" fontId="12" fillId="0" borderId="0" xfId="0" applyFont="1" applyAlignment="1">
      <alignment horizontal="center" vertical="center" wrapText="1"/>
    </xf>
    <xf numFmtId="17" fontId="23" fillId="0" borderId="1" xfId="0" applyNumberFormat="1" applyFont="1" applyBorder="1"/>
    <xf numFmtId="0" fontId="23" fillId="0" borderId="1" xfId="0" applyFont="1" applyBorder="1"/>
    <xf numFmtId="0" fontId="26" fillId="0" borderId="1" xfId="9" applyFont="1" applyBorder="1" applyAlignment="1">
      <alignment horizontal="justify" vertical="center" wrapText="1"/>
    </xf>
    <xf numFmtId="4" fontId="26" fillId="0" borderId="1" xfId="7" applyNumberFormat="1" applyFont="1" applyFill="1" applyBorder="1" applyAlignment="1">
      <alignment horizontal="center" vertical="center"/>
    </xf>
    <xf numFmtId="2" fontId="12" fillId="0" borderId="0" xfId="9" applyNumberFormat="1" applyFont="1" applyAlignment="1">
      <alignment horizontal="center"/>
    </xf>
    <xf numFmtId="4" fontId="13" fillId="0" borderId="0" xfId="0" applyNumberFormat="1" applyFont="1" applyAlignment="1">
      <alignment horizontal="center" vertical="center"/>
    </xf>
    <xf numFmtId="4" fontId="13" fillId="0" borderId="0" xfId="0" applyNumberFormat="1" applyFont="1" applyAlignment="1">
      <alignment horizontal="center"/>
    </xf>
    <xf numFmtId="4" fontId="12" fillId="0" borderId="0" xfId="0" applyNumberFormat="1" applyFont="1" applyAlignment="1">
      <alignment horizontal="center"/>
    </xf>
    <xf numFmtId="2" fontId="13" fillId="0" borderId="0" xfId="6" applyNumberFormat="1" applyFont="1" applyAlignment="1">
      <alignment horizontal="right"/>
    </xf>
    <xf numFmtId="0" fontId="13" fillId="0" borderId="0" xfId="6" applyFont="1"/>
    <xf numFmtId="0" fontId="13" fillId="0" borderId="0" xfId="0" applyFont="1" applyAlignment="1">
      <alignment horizontal="left" vertical="center"/>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xf>
    <xf numFmtId="0" fontId="0" fillId="0" borderId="1" xfId="0" applyBorder="1" applyAlignment="1">
      <alignment wrapText="1"/>
    </xf>
    <xf numFmtId="0" fontId="12" fillId="5" borderId="1" xfId="0" applyFont="1" applyFill="1" applyBorder="1"/>
    <xf numFmtId="0" fontId="13" fillId="0" borderId="0" xfId="0" applyFont="1" applyAlignment="1">
      <alignment horizontal="left"/>
    </xf>
    <xf numFmtId="0" fontId="29" fillId="0" borderId="0" xfId="0" applyFont="1"/>
    <xf numFmtId="0" fontId="30" fillId="0" borderId="0" xfId="3" applyFont="1" applyAlignment="1" applyProtection="1"/>
    <xf numFmtId="2" fontId="7" fillId="0" borderId="1" xfId="0" applyNumberFormat="1" applyFont="1" applyBorder="1" applyAlignment="1">
      <alignment horizontal="center"/>
    </xf>
    <xf numFmtId="2" fontId="8" fillId="0" borderId="0" xfId="0" applyNumberFormat="1" applyFont="1" applyAlignment="1">
      <alignment horizontal="center"/>
    </xf>
    <xf numFmtId="0" fontId="7"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0" fontId="8" fillId="0" borderId="0" xfId="0" applyFont="1" applyAlignment="1">
      <alignment horizontal="center"/>
    </xf>
    <xf numFmtId="0" fontId="8" fillId="0" borderId="1" xfId="0" applyFont="1" applyBorder="1" applyAlignment="1">
      <alignment horizontal="center" vertical="center" wrapText="1"/>
    </xf>
    <xf numFmtId="0" fontId="7" fillId="0" borderId="2" xfId="0" applyFont="1" applyBorder="1"/>
    <xf numFmtId="2" fontId="7" fillId="0" borderId="2" xfId="0" applyNumberFormat="1" applyFont="1" applyBorder="1"/>
    <xf numFmtId="2" fontId="7" fillId="0" borderId="2" xfId="0" applyNumberFormat="1" applyFont="1" applyBorder="1" applyAlignment="1">
      <alignment horizontal="right"/>
    </xf>
    <xf numFmtId="0" fontId="7" fillId="0" borderId="0" xfId="0" applyFont="1"/>
    <xf numFmtId="2" fontId="7" fillId="0" borderId="0" xfId="0" applyNumberFormat="1" applyFont="1"/>
    <xf numFmtId="2" fontId="7" fillId="0" borderId="0" xfId="0" applyNumberFormat="1" applyFont="1" applyAlignment="1">
      <alignment horizontal="right"/>
    </xf>
    <xf numFmtId="0" fontId="7" fillId="0" borderId="0" xfId="0" applyFont="1" applyAlignment="1">
      <alignment wrapText="1"/>
    </xf>
    <xf numFmtId="10" fontId="8" fillId="0" borderId="1" xfId="2" applyNumberFormat="1" applyFont="1" applyBorder="1" applyAlignment="1">
      <alignment horizontal="center" vertical="center"/>
    </xf>
    <xf numFmtId="2" fontId="8" fillId="0" borderId="1" xfId="0" applyNumberFormat="1" applyFont="1" applyBorder="1" applyAlignment="1">
      <alignment horizontal="center" vertical="center"/>
    </xf>
    <xf numFmtId="165" fontId="7" fillId="0" borderId="1" xfId="0" applyNumberFormat="1" applyFont="1" applyBorder="1"/>
    <xf numFmtId="0" fontId="8" fillId="0" borderId="3" xfId="0" applyFont="1" applyBorder="1"/>
    <xf numFmtId="2" fontId="8" fillId="0" borderId="4" xfId="0" applyNumberFormat="1" applyFont="1" applyBorder="1" applyAlignment="1">
      <alignment horizontal="right"/>
    </xf>
    <xf numFmtId="0" fontId="7" fillId="0" borderId="3" xfId="0" applyFont="1" applyBorder="1"/>
    <xf numFmtId="2" fontId="7" fillId="0" borderId="1" xfId="0" applyNumberFormat="1" applyFont="1" applyBorder="1" applyAlignment="1">
      <alignment horizontal="right"/>
    </xf>
    <xf numFmtId="0" fontId="8" fillId="0" borderId="5" xfId="0" applyFont="1" applyBorder="1"/>
    <xf numFmtId="2" fontId="8" fillId="0" borderId="5" xfId="0" applyNumberFormat="1" applyFont="1" applyBorder="1"/>
    <xf numFmtId="0" fontId="8" fillId="0" borderId="6" xfId="0" applyFont="1" applyBorder="1"/>
    <xf numFmtId="2" fontId="8" fillId="0" borderId="5" xfId="0" applyNumberFormat="1" applyFont="1" applyBorder="1" applyAlignment="1">
      <alignment horizontal="right"/>
    </xf>
    <xf numFmtId="2" fontId="8" fillId="0" borderId="1" xfId="0" applyNumberFormat="1" applyFont="1" applyBorder="1" applyAlignment="1">
      <alignment horizontal="right"/>
    </xf>
    <xf numFmtId="2" fontId="7" fillId="0" borderId="0" xfId="0" applyNumberFormat="1" applyFont="1" applyAlignment="1">
      <alignment horizontal="center"/>
    </xf>
    <xf numFmtId="0" fontId="7" fillId="0" borderId="0" xfId="0" applyFont="1" applyAlignment="1">
      <alignment vertical="center" wrapText="1"/>
    </xf>
    <xf numFmtId="10" fontId="8" fillId="0" borderId="1" xfId="2" applyNumberFormat="1" applyFont="1" applyBorder="1" applyAlignment="1">
      <alignment horizontal="left"/>
    </xf>
    <xf numFmtId="0" fontId="8" fillId="0" borderId="1" xfId="0" applyFont="1" applyBorder="1" applyAlignment="1">
      <alignment horizontal="left" vertical="center"/>
    </xf>
    <xf numFmtId="14" fontId="8" fillId="0" borderId="1" xfId="0" applyNumberFormat="1" applyFont="1" applyBorder="1"/>
    <xf numFmtId="2" fontId="8" fillId="0" borderId="0" xfId="6" applyNumberFormat="1" applyFont="1" applyAlignment="1">
      <alignment horizontal="right"/>
    </xf>
    <xf numFmtId="0" fontId="8" fillId="0" borderId="0" xfId="6" applyFont="1"/>
    <xf numFmtId="0" fontId="7" fillId="0" borderId="0" xfId="6" applyFont="1"/>
    <xf numFmtId="2" fontId="7" fillId="0" borderId="0" xfId="6" applyNumberFormat="1" applyFont="1"/>
    <xf numFmtId="2" fontId="7" fillId="0" borderId="0" xfId="6" applyNumberFormat="1" applyFont="1" applyAlignment="1">
      <alignment horizontal="right"/>
    </xf>
    <xf numFmtId="0" fontId="7" fillId="0" borderId="0" xfId="6" applyFont="1" applyAlignment="1">
      <alignment vertical="center"/>
    </xf>
    <xf numFmtId="2" fontId="7" fillId="0" borderId="0" xfId="9" applyNumberFormat="1" applyFont="1" applyAlignment="1">
      <alignment horizontal="center"/>
    </xf>
    <xf numFmtId="0" fontId="8" fillId="0" borderId="0" xfId="14" applyFont="1"/>
    <xf numFmtId="2" fontId="8" fillId="0" borderId="0" xfId="14" applyNumberFormat="1" applyFont="1" applyAlignment="1">
      <alignment horizontal="right"/>
    </xf>
    <xf numFmtId="4" fontId="8" fillId="0" borderId="0" xfId="9" applyNumberFormat="1" applyFont="1" applyAlignment="1">
      <alignment horizontal="center"/>
    </xf>
    <xf numFmtId="4" fontId="8" fillId="0" borderId="0" xfId="14" applyNumberFormat="1" applyFont="1" applyAlignment="1">
      <alignment horizontal="right"/>
    </xf>
    <xf numFmtId="4" fontId="7" fillId="0" borderId="0" xfId="9" applyNumberFormat="1" applyFont="1" applyAlignment="1">
      <alignment horizontal="center"/>
    </xf>
    <xf numFmtId="0" fontId="8" fillId="0" borderId="0" xfId="6" applyFont="1" applyAlignment="1">
      <alignment wrapText="1"/>
    </xf>
    <xf numFmtId="4" fontId="8" fillId="0" borderId="0" xfId="6" applyNumberFormat="1" applyFont="1" applyAlignment="1">
      <alignment horizontal="center" vertical="center"/>
    </xf>
    <xf numFmtId="0" fontId="7" fillId="0" borderId="0" xfId="9" applyFont="1"/>
    <xf numFmtId="2" fontId="8" fillId="0" borderId="0" xfId="6" applyNumberFormat="1" applyFont="1" applyAlignment="1">
      <alignment horizontal="center"/>
    </xf>
    <xf numFmtId="0" fontId="8" fillId="0" borderId="0" xfId="0" applyFont="1" applyAlignment="1">
      <alignment vertical="center" wrapText="1"/>
    </xf>
    <xf numFmtId="0" fontId="7" fillId="0" borderId="3" xfId="0" applyFont="1" applyBorder="1" applyAlignment="1">
      <alignment vertical="center" wrapText="1"/>
    </xf>
    <xf numFmtId="0" fontId="8" fillId="0" borderId="0" xfId="0" applyFont="1" applyAlignment="1">
      <alignment horizontal="center" vertical="center"/>
    </xf>
    <xf numFmtId="2" fontId="8" fillId="0" borderId="1" xfId="0" applyNumberFormat="1" applyFont="1" applyBorder="1" applyAlignment="1">
      <alignment horizontal="justify" vertical="center" wrapText="1"/>
    </xf>
    <xf numFmtId="0" fontId="8" fillId="0" borderId="8" xfId="0" applyFont="1" applyBorder="1" applyAlignment="1">
      <alignment horizontal="center" vertical="center" wrapText="1"/>
    </xf>
    <xf numFmtId="10" fontId="8" fillId="0" borderId="1" xfId="2" applyNumberFormat="1" applyFont="1" applyBorder="1"/>
    <xf numFmtId="2" fontId="8" fillId="0" borderId="1" xfId="6" applyNumberFormat="1" applyFont="1" applyBorder="1" applyAlignment="1">
      <alignment horizontal="center" vertical="center"/>
    </xf>
    <xf numFmtId="0" fontId="8" fillId="0" borderId="0" xfId="6" applyFont="1" applyAlignment="1">
      <alignment vertical="center"/>
    </xf>
    <xf numFmtId="2" fontId="8" fillId="0" borderId="0" xfId="6" applyNumberFormat="1" applyFont="1" applyAlignment="1">
      <alignment horizontal="right" vertical="center"/>
    </xf>
    <xf numFmtId="0" fontId="7" fillId="0" borderId="1" xfId="6" applyFont="1" applyBorder="1" applyAlignment="1">
      <alignment horizontal="center" vertical="center" wrapText="1"/>
    </xf>
    <xf numFmtId="4" fontId="7" fillId="0" borderId="1" xfId="6" applyNumberFormat="1" applyFont="1" applyBorder="1" applyAlignment="1">
      <alignment horizontal="center" vertical="center" wrapText="1"/>
    </xf>
    <xf numFmtId="2" fontId="7" fillId="0" borderId="1" xfId="6" applyNumberFormat="1" applyFont="1" applyBorder="1" applyAlignment="1">
      <alignment horizontal="center" vertical="center" wrapText="1"/>
    </xf>
    <xf numFmtId="0" fontId="8" fillId="0" borderId="1" xfId="6" applyFont="1" applyBorder="1" applyAlignment="1">
      <alignment vertical="center"/>
    </xf>
    <xf numFmtId="4" fontId="8" fillId="0" borderId="1" xfId="6" applyNumberFormat="1" applyFont="1" applyBorder="1" applyAlignment="1">
      <alignment horizontal="center" vertical="center"/>
    </xf>
    <xf numFmtId="0" fontId="8" fillId="0" borderId="1" xfId="6" applyFont="1" applyBorder="1" applyAlignment="1">
      <alignment horizontal="center" vertical="center"/>
    </xf>
    <xf numFmtId="2" fontId="8" fillId="0" borderId="1" xfId="6" applyNumberFormat="1" applyFont="1" applyBorder="1" applyAlignment="1">
      <alignment horizontal="right" vertical="center"/>
    </xf>
    <xf numFmtId="4" fontId="8" fillId="0" borderId="1" xfId="6" applyNumberFormat="1" applyFont="1" applyBorder="1" applyAlignment="1">
      <alignment horizontal="right" vertical="center"/>
    </xf>
    <xf numFmtId="2" fontId="8" fillId="0" borderId="0" xfId="6" applyNumberFormat="1" applyFont="1"/>
    <xf numFmtId="2" fontId="8" fillId="0" borderId="0" xfId="14" applyNumberFormat="1" applyFont="1"/>
    <xf numFmtId="4" fontId="8" fillId="0" borderId="0" xfId="6" applyNumberFormat="1" applyFont="1" applyAlignment="1">
      <alignment horizontal="center"/>
    </xf>
    <xf numFmtId="4" fontId="7" fillId="0" borderId="0" xfId="6" applyNumberFormat="1" applyFont="1" applyAlignment="1">
      <alignment horizontal="center"/>
    </xf>
    <xf numFmtId="2" fontId="7" fillId="0" borderId="1" xfId="0" applyNumberFormat="1" applyFont="1" applyBorder="1" applyAlignment="1">
      <alignment horizontal="left"/>
    </xf>
    <xf numFmtId="0" fontId="7" fillId="0" borderId="9" xfId="0" applyFont="1" applyBorder="1" applyAlignment="1">
      <alignment vertical="center" wrapText="1"/>
    </xf>
    <xf numFmtId="0" fontId="8" fillId="0" borderId="12" xfId="0" applyFont="1" applyBorder="1" applyAlignment="1">
      <alignment horizontal="justify" vertical="center" wrapText="1"/>
    </xf>
    <xf numFmtId="2" fontId="7" fillId="0" borderId="6" xfId="0" applyNumberFormat="1" applyFont="1" applyBorder="1" applyAlignment="1">
      <alignment horizontal="center"/>
    </xf>
    <xf numFmtId="2" fontId="7" fillId="0" borderId="17" xfId="0" applyNumberFormat="1" applyFont="1" applyBorder="1" applyAlignment="1">
      <alignment horizontal="center"/>
    </xf>
    <xf numFmtId="0" fontId="8" fillId="0" borderId="1" xfId="0" applyFont="1" applyBorder="1" applyAlignment="1">
      <alignment horizontal="justify" wrapText="1"/>
    </xf>
    <xf numFmtId="0" fontId="8" fillId="0" borderId="0" xfId="0" applyFont="1" applyAlignment="1">
      <alignment wrapText="1"/>
    </xf>
    <xf numFmtId="0" fontId="8" fillId="0" borderId="1" xfId="6" applyFont="1" applyBorder="1"/>
    <xf numFmtId="2" fontId="8" fillId="0" borderId="1" xfId="6" applyNumberFormat="1" applyFont="1" applyBorder="1" applyAlignment="1">
      <alignment horizontal="center"/>
    </xf>
    <xf numFmtId="0" fontId="31" fillId="0" borderId="1" xfId="0" applyFont="1" applyBorder="1" applyAlignment="1">
      <alignment horizontal="center" vertical="center"/>
    </xf>
    <xf numFmtId="0" fontId="8" fillId="0" borderId="8" xfId="0" applyFont="1" applyBorder="1"/>
    <xf numFmtId="4" fontId="8" fillId="0" borderId="0" xfId="6" applyNumberFormat="1" applyFont="1" applyAlignment="1">
      <alignment vertical="center"/>
    </xf>
    <xf numFmtId="4" fontId="8" fillId="0" borderId="0" xfId="6" applyNumberFormat="1" applyFont="1"/>
    <xf numFmtId="4" fontId="7" fillId="0" borderId="0" xfId="6" applyNumberFormat="1" applyFont="1"/>
    <xf numFmtId="0" fontId="8" fillId="0" borderId="0" xfId="6" applyFont="1" applyAlignment="1">
      <alignment vertical="center" wrapText="1"/>
    </xf>
    <xf numFmtId="0" fontId="7" fillId="0" borderId="0" xfId="6" applyFont="1" applyAlignment="1">
      <alignment vertical="center" wrapText="1"/>
    </xf>
    <xf numFmtId="2" fontId="8" fillId="0" borderId="0" xfId="6" applyNumberFormat="1" applyFont="1" applyAlignment="1">
      <alignment vertical="center" wrapText="1"/>
    </xf>
    <xf numFmtId="2" fontId="8" fillId="0" borderId="0" xfId="6" applyNumberFormat="1" applyFont="1" applyAlignment="1">
      <alignment horizontal="right" vertical="center" wrapText="1"/>
    </xf>
    <xf numFmtId="2" fontId="12" fillId="0" borderId="1" xfId="0" applyNumberFormat="1" applyFont="1" applyBorder="1" applyAlignment="1">
      <alignment horizontal="center"/>
    </xf>
    <xf numFmtId="0" fontId="13" fillId="0" borderId="1" xfId="0" applyFont="1" applyBorder="1" applyAlignment="1">
      <alignment wrapText="1"/>
    </xf>
    <xf numFmtId="0" fontId="4" fillId="0" borderId="0" xfId="0" applyFont="1" applyAlignment="1">
      <alignment horizontal="center"/>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0" xfId="0" applyFont="1" applyAlignment="1">
      <alignment horizontal="center" vertical="center" wrapText="1"/>
    </xf>
    <xf numFmtId="0" fontId="28" fillId="3" borderId="3" xfId="0" applyFont="1" applyFill="1" applyBorder="1" applyAlignment="1">
      <alignment horizontal="center"/>
    </xf>
    <xf numFmtId="0" fontId="28" fillId="3" borderId="2" xfId="0" applyFont="1" applyFill="1" applyBorder="1" applyAlignment="1">
      <alignment horizontal="center"/>
    </xf>
    <xf numFmtId="0" fontId="28" fillId="3" borderId="8" xfId="0" applyFont="1" applyFill="1" applyBorder="1" applyAlignment="1">
      <alignment horizontal="center"/>
    </xf>
    <xf numFmtId="0" fontId="15" fillId="0" borderId="1" xfId="5" applyFont="1" applyBorder="1" applyAlignment="1">
      <alignment horizontal="center"/>
    </xf>
    <xf numFmtId="0" fontId="15" fillId="4" borderId="1" xfId="5" applyFont="1" applyFill="1" applyBorder="1" applyAlignment="1">
      <alignment horizontal="center"/>
    </xf>
    <xf numFmtId="0" fontId="20" fillId="0" borderId="1" xfId="4" applyFont="1" applyBorder="1" applyAlignment="1">
      <alignment horizontal="center" vertical="center"/>
    </xf>
    <xf numFmtId="0" fontId="4" fillId="2" borderId="1" xfId="0" applyFont="1" applyFill="1" applyBorder="1" applyAlignment="1">
      <alignment horizontal="center"/>
    </xf>
    <xf numFmtId="2" fontId="8" fillId="0" borderId="1" xfId="0" applyNumberFormat="1" applyFont="1" applyBorder="1" applyAlignment="1">
      <alignment horizontal="center" vertical="top" wrapText="1"/>
    </xf>
    <xf numFmtId="0" fontId="9" fillId="0" borderId="1" xfId="0" applyFont="1" applyBorder="1" applyAlignment="1">
      <alignment horizontal="center"/>
    </xf>
    <xf numFmtId="0" fontId="8" fillId="0" borderId="1" xfId="0" applyFont="1" applyBorder="1"/>
    <xf numFmtId="2" fontId="13" fillId="0" borderId="1" xfId="0" applyNumberFormat="1" applyFont="1" applyBorder="1" applyAlignment="1">
      <alignment horizontal="center" vertical="top" wrapText="1"/>
    </xf>
    <xf numFmtId="0" fontId="13" fillId="0" borderId="1" xfId="0" applyFont="1" applyBorder="1" applyAlignment="1">
      <alignment horizontal="center"/>
    </xf>
    <xf numFmtId="2" fontId="8" fillId="0" borderId="1" xfId="2" applyNumberFormat="1" applyFont="1" applyBorder="1" applyAlignment="1">
      <alignment horizontal="center" vertical="top" wrapText="1"/>
    </xf>
    <xf numFmtId="9" fontId="9" fillId="0" borderId="1" xfId="2" applyFont="1" applyBorder="1" applyAlignment="1">
      <alignment horizontal="center"/>
    </xf>
    <xf numFmtId="2" fontId="11" fillId="0" borderId="1" xfId="0" applyNumberFormat="1" applyFont="1" applyBorder="1" applyAlignment="1">
      <alignment horizontal="center" vertical="center" wrapText="1"/>
    </xf>
    <xf numFmtId="0" fontId="12" fillId="0" borderId="1" xfId="0" applyFont="1" applyBorder="1" applyAlignment="1">
      <alignment horizontal="left" vertical="top"/>
    </xf>
    <xf numFmtId="0" fontId="7" fillId="0" borderId="1" xfId="0" applyFont="1" applyBorder="1" applyAlignment="1">
      <alignment horizontal="left" vertical="top" wrapText="1"/>
    </xf>
    <xf numFmtId="0" fontId="8" fillId="0" borderId="1" xfId="6" applyFont="1" applyBorder="1" applyAlignment="1">
      <alignment horizontal="left" vertical="center" wrapText="1"/>
    </xf>
    <xf numFmtId="2" fontId="7" fillId="0" borderId="1" xfId="0" applyNumberFormat="1" applyFont="1" applyBorder="1" applyAlignment="1">
      <alignment horizontal="center" vertical="top" wrapText="1"/>
    </xf>
    <xf numFmtId="2" fontId="8" fillId="0" borderId="1" xfId="1" applyNumberFormat="1" applyFont="1" applyBorder="1" applyAlignment="1">
      <alignment horizontal="center" vertical="top" wrapText="1"/>
    </xf>
    <xf numFmtId="164" fontId="9" fillId="0" borderId="1" xfId="1" applyFont="1" applyBorder="1" applyAlignment="1">
      <alignment horizontal="center"/>
    </xf>
    <xf numFmtId="0" fontId="7" fillId="2" borderId="1" xfId="0" applyFont="1" applyFill="1" applyBorder="1" applyAlignment="1">
      <alignment horizontal="center"/>
    </xf>
    <xf numFmtId="0" fontId="8" fillId="0" borderId="1" xfId="0" applyFont="1" applyBorder="1" applyAlignment="1">
      <alignment horizontal="center"/>
    </xf>
    <xf numFmtId="0" fontId="7"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0" fontId="7" fillId="2" borderId="1" xfId="6" applyFont="1" applyFill="1" applyBorder="1" applyAlignment="1">
      <alignment horizontal="center"/>
    </xf>
    <xf numFmtId="0" fontId="8" fillId="0" borderId="1" xfId="0" applyFont="1" applyBorder="1" applyAlignment="1">
      <alignment horizontal="justify" vertical="center" wrapText="1"/>
    </xf>
    <xf numFmtId="2" fontId="7" fillId="0" borderId="4" xfId="0" applyNumberFormat="1" applyFont="1" applyBorder="1" applyAlignment="1">
      <alignment horizontal="center" vertical="center" wrapText="1"/>
    </xf>
    <xf numFmtId="2" fontId="7" fillId="0" borderId="7"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8" fillId="0" borderId="1" xfId="0" applyFont="1" applyBorder="1" applyAlignment="1">
      <alignment horizontal="center" wrapText="1"/>
    </xf>
    <xf numFmtId="0" fontId="8" fillId="0" borderId="3" xfId="0" applyFont="1" applyBorder="1" applyAlignment="1">
      <alignment horizontal="justify" vertical="center" wrapText="1"/>
    </xf>
    <xf numFmtId="0" fontId="8" fillId="0" borderId="2" xfId="0" applyFont="1" applyBorder="1" applyAlignment="1">
      <alignment horizontal="justify" vertical="center" wrapText="1"/>
    </xf>
    <xf numFmtId="0" fontId="8" fillId="0" borderId="8" xfId="0" applyFont="1" applyBorder="1" applyAlignment="1">
      <alignment horizontal="justify"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8" xfId="0" applyFont="1" applyBorder="1" applyAlignment="1">
      <alignment horizontal="center" vertical="center" wrapText="1"/>
    </xf>
    <xf numFmtId="0" fontId="8" fillId="0" borderId="1" xfId="6" applyFont="1" applyBorder="1" applyAlignment="1">
      <alignment horizontal="left" vertical="top" wrapText="1"/>
    </xf>
    <xf numFmtId="2" fontId="8" fillId="0" borderId="1" xfId="0" applyNumberFormat="1" applyFont="1" applyBorder="1" applyAlignment="1">
      <alignment horizontal="center"/>
    </xf>
    <xf numFmtId="2" fontId="8" fillId="0" borderId="10" xfId="0" applyNumberFormat="1" applyFont="1" applyBorder="1" applyAlignment="1">
      <alignment horizontal="center" vertical="top" wrapText="1"/>
    </xf>
    <xf numFmtId="2" fontId="8" fillId="0" borderId="13" xfId="0" applyNumberFormat="1" applyFont="1" applyBorder="1" applyAlignment="1">
      <alignment horizontal="center" vertical="top" wrapText="1"/>
    </xf>
    <xf numFmtId="2" fontId="8" fillId="0" borderId="15" xfId="0" applyNumberFormat="1" applyFont="1" applyBorder="1" applyAlignment="1">
      <alignment horizontal="center" vertical="top" wrapText="1"/>
    </xf>
    <xf numFmtId="0" fontId="8" fillId="0" borderId="11" xfId="0" applyFont="1" applyBorder="1" applyAlignment="1">
      <alignment horizontal="center"/>
    </xf>
    <xf numFmtId="0" fontId="8" fillId="0" borderId="14" xfId="0" applyFont="1" applyBorder="1" applyAlignment="1">
      <alignment horizontal="center"/>
    </xf>
    <xf numFmtId="0" fontId="8" fillId="0" borderId="16" xfId="0" applyFont="1" applyBorder="1" applyAlignment="1">
      <alignment horizontal="center"/>
    </xf>
    <xf numFmtId="0" fontId="13" fillId="0" borderId="1" xfId="6" applyFont="1" applyBorder="1" applyAlignment="1">
      <alignment horizontal="left" vertical="center" wrapText="1"/>
    </xf>
    <xf numFmtId="0" fontId="8" fillId="0" borderId="1" xfId="6" applyFont="1" applyBorder="1" applyAlignment="1">
      <alignment horizontal="left" vertical="center"/>
    </xf>
  </cellXfs>
  <cellStyles count="15">
    <cellStyle name="Comma" xfId="1" builtinId="3"/>
    <cellStyle name="Comma 2 2" xfId="7" xr:uid="{3A80AED0-08EE-4D39-8F80-744C9887E5CF}"/>
    <cellStyle name="Comma 3" xfId="11" xr:uid="{ECFF0B58-5F7D-4B47-8A38-2897096199B7}"/>
    <cellStyle name="Hyperlink" xfId="3" builtinId="8"/>
    <cellStyle name="Normal" xfId="0" builtinId="0"/>
    <cellStyle name="Normal 2" xfId="4" xr:uid="{ABCE7E85-306D-4261-BF4A-A610EC5C8DA7}"/>
    <cellStyle name="Normal 2 2" xfId="5" xr:uid="{43B8157E-E8F4-42D6-83AB-EFE91DA930A4}"/>
    <cellStyle name="Normal 2 3" xfId="6" xr:uid="{01CC5CFB-3016-43FB-A7A1-83856DDAE5DD}"/>
    <cellStyle name="Normal 2 3 2" xfId="14" xr:uid="{B8FBD40B-25DD-40FF-8251-67BD26060822}"/>
    <cellStyle name="Normal 3" xfId="9" xr:uid="{069240F0-B580-4424-8D73-3FC19A8E9D45}"/>
    <cellStyle name="Normal 4" xfId="12" xr:uid="{01363DCE-7D3D-4400-9056-2FB60376BB6F}"/>
    <cellStyle name="Normal 5" xfId="10" xr:uid="{C2521C7F-48F3-4406-AF48-890117E66F3B}"/>
    <cellStyle name="Percent" xfId="2" builtinId="5"/>
    <cellStyle name="Percent 2" xfId="8" xr:uid="{4CC8A41C-A4D5-40D9-A806-8CF3BEFABD18}"/>
    <cellStyle name="Percent 3" xfId="13" xr:uid="{8F0AE6E9-D68A-4278-B631-7A557595DADC}"/>
  </cellStyles>
  <dxfs count="12">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9.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30.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24.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52.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9.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4.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6.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6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C65B57B7-A8A4-444A-A491-D5CC11CF9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31918660-108F-48E7-8FE7-EB61165100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323849</xdr:colOff>
      <xdr:row>2</xdr:row>
      <xdr:rowOff>64539</xdr:rowOff>
    </xdr:from>
    <xdr:to>
      <xdr:col>2</xdr:col>
      <xdr:colOff>1743074</xdr:colOff>
      <xdr:row>6</xdr:row>
      <xdr:rowOff>256520</xdr:rowOff>
    </xdr:to>
    <xdr:pic>
      <xdr:nvPicPr>
        <xdr:cNvPr id="6" name="Picture 5">
          <a:extLst>
            <a:ext uri="{FF2B5EF4-FFF2-40B4-BE49-F238E27FC236}">
              <a16:creationId xmlns:a16="http://schemas.microsoft.com/office/drawing/2014/main" id="{37FDD641-5055-4B33-851F-6E68227DCB51}"/>
            </a:ext>
          </a:extLst>
        </xdr:cNvPr>
        <xdr:cNvPicPr>
          <a:picLocks noChangeAspect="1"/>
        </xdr:cNvPicPr>
      </xdr:nvPicPr>
      <xdr:blipFill>
        <a:blip xmlns:r="http://schemas.openxmlformats.org/officeDocument/2006/relationships" r:embed="rId1"/>
        <a:stretch>
          <a:fillRect/>
        </a:stretch>
      </xdr:blipFill>
      <xdr:spPr>
        <a:xfrm>
          <a:off x="6762749" y="416964"/>
          <a:ext cx="1419225" cy="953981"/>
        </a:xfrm>
        <a:prstGeom prst="rect">
          <a:avLst/>
        </a:prstGeom>
      </xdr:spPr>
    </xdr:pic>
    <xdr:clientData/>
  </xdr:twoCellAnchor>
  <xdr:twoCellAnchor editAs="oneCell">
    <xdr:from>
      <xdr:col>3</xdr:col>
      <xdr:colOff>304799</xdr:colOff>
      <xdr:row>2</xdr:row>
      <xdr:rowOff>45490</xdr:rowOff>
    </xdr:from>
    <xdr:to>
      <xdr:col>3</xdr:col>
      <xdr:colOff>1724024</xdr:colOff>
      <xdr:row>6</xdr:row>
      <xdr:rowOff>76200</xdr:rowOff>
    </xdr:to>
    <xdr:pic>
      <xdr:nvPicPr>
        <xdr:cNvPr id="7" name="Picture 6">
          <a:extLst>
            <a:ext uri="{FF2B5EF4-FFF2-40B4-BE49-F238E27FC236}">
              <a16:creationId xmlns:a16="http://schemas.microsoft.com/office/drawing/2014/main" id="{BB62912A-65A9-4B96-ADC7-BAAFDB603871}"/>
            </a:ext>
          </a:extLst>
        </xdr:cNvPr>
        <xdr:cNvPicPr>
          <a:picLocks noChangeAspect="1"/>
        </xdr:cNvPicPr>
      </xdr:nvPicPr>
      <xdr:blipFill rotWithShape="1">
        <a:blip xmlns:r="http://schemas.openxmlformats.org/officeDocument/2006/relationships" r:embed="rId1"/>
        <a:srcRect b="16905"/>
        <a:stretch/>
      </xdr:blipFill>
      <xdr:spPr>
        <a:xfrm>
          <a:off x="8782049" y="397915"/>
          <a:ext cx="1419225" cy="792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FC961408-E791-4C61-AFE7-4A44D5506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BA3C1E74-EA94-4067-AEE1-660C22CE06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323850</xdr:colOff>
      <xdr:row>2</xdr:row>
      <xdr:rowOff>66674</xdr:rowOff>
    </xdr:from>
    <xdr:to>
      <xdr:col>2</xdr:col>
      <xdr:colOff>1743075</xdr:colOff>
      <xdr:row>6</xdr:row>
      <xdr:rowOff>258655</xdr:rowOff>
    </xdr:to>
    <xdr:pic>
      <xdr:nvPicPr>
        <xdr:cNvPr id="6" name="Picture 5">
          <a:extLst>
            <a:ext uri="{FF2B5EF4-FFF2-40B4-BE49-F238E27FC236}">
              <a16:creationId xmlns:a16="http://schemas.microsoft.com/office/drawing/2014/main" id="{A5A5A1DE-5A81-4CCF-AD8A-8274191E5D33}"/>
            </a:ext>
          </a:extLst>
        </xdr:cNvPr>
        <xdr:cNvPicPr>
          <a:picLocks noChangeAspect="1"/>
        </xdr:cNvPicPr>
      </xdr:nvPicPr>
      <xdr:blipFill>
        <a:blip xmlns:r="http://schemas.openxmlformats.org/officeDocument/2006/relationships" r:embed="rId1"/>
        <a:stretch>
          <a:fillRect/>
        </a:stretch>
      </xdr:blipFill>
      <xdr:spPr>
        <a:xfrm>
          <a:off x="6762750" y="419099"/>
          <a:ext cx="1419225" cy="953981"/>
        </a:xfrm>
        <a:prstGeom prst="rect">
          <a:avLst/>
        </a:prstGeom>
      </xdr:spPr>
    </xdr:pic>
    <xdr:clientData/>
  </xdr:twoCellAnchor>
  <xdr:twoCellAnchor editAs="oneCell">
    <xdr:from>
      <xdr:col>3</xdr:col>
      <xdr:colOff>304800</xdr:colOff>
      <xdr:row>2</xdr:row>
      <xdr:rowOff>47625</xdr:rowOff>
    </xdr:from>
    <xdr:to>
      <xdr:col>3</xdr:col>
      <xdr:colOff>1724025</xdr:colOff>
      <xdr:row>6</xdr:row>
      <xdr:rowOff>78335</xdr:rowOff>
    </xdr:to>
    <xdr:pic>
      <xdr:nvPicPr>
        <xdr:cNvPr id="7" name="Picture 6">
          <a:extLst>
            <a:ext uri="{FF2B5EF4-FFF2-40B4-BE49-F238E27FC236}">
              <a16:creationId xmlns:a16="http://schemas.microsoft.com/office/drawing/2014/main" id="{78EA48DE-AAB9-4007-9C4B-963797DBEE42}"/>
            </a:ext>
          </a:extLst>
        </xdr:cNvPr>
        <xdr:cNvPicPr>
          <a:picLocks noChangeAspect="1"/>
        </xdr:cNvPicPr>
      </xdr:nvPicPr>
      <xdr:blipFill rotWithShape="1">
        <a:blip xmlns:r="http://schemas.openxmlformats.org/officeDocument/2006/relationships" r:embed="rId1"/>
        <a:srcRect b="16905"/>
        <a:stretch/>
      </xdr:blipFill>
      <xdr:spPr>
        <a:xfrm>
          <a:off x="8782050" y="400050"/>
          <a:ext cx="1419225" cy="792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1981200</xdr:colOff>
      <xdr:row>5</xdr:row>
      <xdr:rowOff>323850</xdr:rowOff>
    </xdr:to>
    <xdr:pic>
      <xdr:nvPicPr>
        <xdr:cNvPr id="2" name="Picture 316">
          <a:extLst>
            <a:ext uri="{FF2B5EF4-FFF2-40B4-BE49-F238E27FC236}">
              <a16:creationId xmlns:a16="http://schemas.microsoft.com/office/drawing/2014/main" id="{4EAEFA72-15ED-4D15-88B2-1A31BC4C89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00050"/>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F4109012-9D39-46DB-8D37-5871EAD96E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ABF3F0E7-FB89-4D01-BE85-0CC8DE630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1981200</xdr:colOff>
      <xdr:row>6</xdr:row>
      <xdr:rowOff>85725</xdr:rowOff>
    </xdr:to>
    <xdr:pic>
      <xdr:nvPicPr>
        <xdr:cNvPr id="3" name="Picture 314">
          <a:extLst>
            <a:ext uri="{FF2B5EF4-FFF2-40B4-BE49-F238E27FC236}">
              <a16:creationId xmlns:a16="http://schemas.microsoft.com/office/drawing/2014/main" id="{1A55BE59-E9C3-4A96-8DF0-BC6C33EADD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96550" y="381000"/>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68687D82-2719-456F-8E0F-3B42D39D1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1990725</xdr:colOff>
      <xdr:row>5</xdr:row>
      <xdr:rowOff>361950</xdr:rowOff>
    </xdr:to>
    <xdr:pic>
      <xdr:nvPicPr>
        <xdr:cNvPr id="3" name="Picture 314">
          <a:extLst>
            <a:ext uri="{FF2B5EF4-FFF2-40B4-BE49-F238E27FC236}">
              <a16:creationId xmlns:a16="http://schemas.microsoft.com/office/drawing/2014/main" id="{8739DF5E-3D4C-4947-904F-2D4C878A7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FF322B38-BE3A-4012-92AF-FA6E24000B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05900" y="419100"/>
          <a:ext cx="12858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8CBEC6EF-BB65-4724-87F5-DAC53E679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58450"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2019300</xdr:colOff>
      <xdr:row>6</xdr:row>
      <xdr:rowOff>285750</xdr:rowOff>
    </xdr:to>
    <xdr:pic>
      <xdr:nvPicPr>
        <xdr:cNvPr id="2" name="Picture 311">
          <a:extLst>
            <a:ext uri="{FF2B5EF4-FFF2-40B4-BE49-F238E27FC236}">
              <a16:creationId xmlns:a16="http://schemas.microsoft.com/office/drawing/2014/main" id="{86B84B82-43FE-40DD-8F68-F0264DD90E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381000"/>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DB4C5B00-65FB-4225-A85F-5DDADB94C2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1885950</xdr:colOff>
      <xdr:row>6</xdr:row>
      <xdr:rowOff>180975</xdr:rowOff>
    </xdr:to>
    <xdr:pic>
      <xdr:nvPicPr>
        <xdr:cNvPr id="2" name="Picture 312">
          <a:extLst>
            <a:ext uri="{FF2B5EF4-FFF2-40B4-BE49-F238E27FC236}">
              <a16:creationId xmlns:a16="http://schemas.microsoft.com/office/drawing/2014/main" id="{99A84884-3695-42ED-94FA-C11E4C5445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81000"/>
          <a:ext cx="12668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57150</xdr:rowOff>
    </xdr:from>
    <xdr:to>
      <xdr:col>3</xdr:col>
      <xdr:colOff>1895475</xdr:colOff>
      <xdr:row>6</xdr:row>
      <xdr:rowOff>85725</xdr:rowOff>
    </xdr:to>
    <xdr:pic>
      <xdr:nvPicPr>
        <xdr:cNvPr id="3" name="Picture 314">
          <a:extLst>
            <a:ext uri="{FF2B5EF4-FFF2-40B4-BE49-F238E27FC236}">
              <a16:creationId xmlns:a16="http://schemas.microsoft.com/office/drawing/2014/main" id="{04394F22-3346-47C3-B9D6-6AEE3C1014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381000"/>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17554CA8-5ED7-4DE6-BB86-127D3E671E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C98D95BB-594A-4C37-9BCD-AAD142A55C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68D90C5C-3766-4DFF-8823-B788314541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18A6A957-2191-4CAC-AA80-99362BB7CD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6244561F-D2C2-45F7-A65D-9A46A8A86E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6E595E70-08D9-4AB8-924D-0F6AB4B2A0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2D547252-D90D-4E2F-8184-B07F310DB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C7F70D5B-7446-47EC-A087-B4522C07B9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00"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5E1FD0D2-E095-4BB2-9AF5-94B233952D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1D5B65E0-A9CF-4ED1-903C-8578E119FF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00C9047F-2525-4C32-B202-239650B3C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D3D9C414-D243-4D19-8606-5185B08BF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19100"/>
          <a:ext cx="1933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DDB01DED-E297-4842-A48D-4A9E252127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4C8DE3CF-6549-4697-B390-B4426E7AC3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87DC6863-FBF3-423A-9497-3CEEA3984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EBEC3ADB-0A4B-4A7B-9B3E-8687296A5E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83CCAB39-DC3D-49CC-B68A-A91C801E0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2100"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D1FCE7F4-72C9-4F50-A191-3D0AE232F8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7513ABFF-B542-4042-890A-D78F89FFC2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668E9A2E-98C6-4197-A987-9CB2C34F0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FBD3BCE4-7B7B-4943-88E6-7DFA2954BE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29E8E51D-871B-4955-9A31-AB619FF07D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209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7E28C23C-C364-4832-B2D5-A3DBF606D4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8750"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C13CF759-E320-4CF5-B1A9-1F9521205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5" y="476250"/>
          <a:ext cx="18954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FFBDB3C4-C2FB-4A5B-BCE2-B5495802D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C0957A41-C3BE-45EE-9436-955282892F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58450"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1876425</xdr:colOff>
      <xdr:row>6</xdr:row>
      <xdr:rowOff>123825</xdr:rowOff>
    </xdr:to>
    <xdr:pic>
      <xdr:nvPicPr>
        <xdr:cNvPr id="2" name="Picture 297">
          <a:extLst>
            <a:ext uri="{FF2B5EF4-FFF2-40B4-BE49-F238E27FC236}">
              <a16:creationId xmlns:a16="http://schemas.microsoft.com/office/drawing/2014/main" id="{5F0EB4C0-DC31-4736-B12D-26E2807F66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409575"/>
          <a:ext cx="12954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76200</xdr:rowOff>
    </xdr:from>
    <xdr:to>
      <xdr:col>3</xdr:col>
      <xdr:colOff>1962150</xdr:colOff>
      <xdr:row>6</xdr:row>
      <xdr:rowOff>114300</xdr:rowOff>
    </xdr:to>
    <xdr:pic>
      <xdr:nvPicPr>
        <xdr:cNvPr id="3" name="Picture 314">
          <a:extLst>
            <a:ext uri="{FF2B5EF4-FFF2-40B4-BE49-F238E27FC236}">
              <a16:creationId xmlns:a16="http://schemas.microsoft.com/office/drawing/2014/main" id="{6BCCF65E-5F4B-44B1-92FA-282292794B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5" y="400050"/>
          <a:ext cx="17907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2</xdr:col>
      <xdr:colOff>1981200</xdr:colOff>
      <xdr:row>6</xdr:row>
      <xdr:rowOff>323850</xdr:rowOff>
    </xdr:to>
    <xdr:pic>
      <xdr:nvPicPr>
        <xdr:cNvPr id="2" name="Picture 304">
          <a:extLst>
            <a:ext uri="{FF2B5EF4-FFF2-40B4-BE49-F238E27FC236}">
              <a16:creationId xmlns:a16="http://schemas.microsoft.com/office/drawing/2014/main" id="{6A4DE340-C435-4949-850C-D9469A060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38570405-0238-46E2-9CCC-99B5568390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1962150</xdr:colOff>
      <xdr:row>6</xdr:row>
      <xdr:rowOff>352425</xdr:rowOff>
    </xdr:to>
    <xdr:pic>
      <xdr:nvPicPr>
        <xdr:cNvPr id="2" name="Picture 290">
          <a:extLst>
            <a:ext uri="{FF2B5EF4-FFF2-40B4-BE49-F238E27FC236}">
              <a16:creationId xmlns:a16="http://schemas.microsoft.com/office/drawing/2014/main" id="{675A2391-BC7E-4B4F-87D8-6FFEFEA31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71475"/>
          <a:ext cx="12668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2C7127A6-9C14-4CCB-A96B-E4FBC968A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2000250</xdr:colOff>
      <xdr:row>7</xdr:row>
      <xdr:rowOff>0</xdr:rowOff>
    </xdr:to>
    <xdr:pic>
      <xdr:nvPicPr>
        <xdr:cNvPr id="2" name="Picture 288">
          <a:extLst>
            <a:ext uri="{FF2B5EF4-FFF2-40B4-BE49-F238E27FC236}">
              <a16:creationId xmlns:a16="http://schemas.microsoft.com/office/drawing/2014/main" id="{2734E96C-625D-4343-A4F7-6F1DB5D1AF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381000"/>
          <a:ext cx="13620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9551F5D1-3068-4C4D-A42C-3FFFC2942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1952625</xdr:colOff>
      <xdr:row>6</xdr:row>
      <xdr:rowOff>323850</xdr:rowOff>
    </xdr:to>
    <xdr:pic>
      <xdr:nvPicPr>
        <xdr:cNvPr id="2" name="Picture 289">
          <a:extLst>
            <a:ext uri="{FF2B5EF4-FFF2-40B4-BE49-F238E27FC236}">
              <a16:creationId xmlns:a16="http://schemas.microsoft.com/office/drawing/2014/main" id="{5A3FF343-BB56-4C64-8924-BA4B36A8F2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409575"/>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1990725</xdr:colOff>
      <xdr:row>6</xdr:row>
      <xdr:rowOff>266700</xdr:rowOff>
    </xdr:to>
    <xdr:pic>
      <xdr:nvPicPr>
        <xdr:cNvPr id="3" name="Picture 314">
          <a:extLst>
            <a:ext uri="{FF2B5EF4-FFF2-40B4-BE49-F238E27FC236}">
              <a16:creationId xmlns:a16="http://schemas.microsoft.com/office/drawing/2014/main" id="{83C735B4-D789-4259-9B7E-EEFE5C76E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 name="Picture 310">
          <a:extLst>
            <a:ext uri="{FF2B5EF4-FFF2-40B4-BE49-F238E27FC236}">
              <a16:creationId xmlns:a16="http://schemas.microsoft.com/office/drawing/2014/main" id="{5396D155-6A08-4E21-9815-0C2D7FBEA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390525"/>
          <a:ext cx="13239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A67343B0-E08B-451F-AD3B-9DE0F402BF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A77B860A-09A6-46D0-8F2A-DC02222077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6AE50541-8E82-4FA2-A0A4-989F20DED7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 name="Picture 308">
          <a:extLst>
            <a:ext uri="{FF2B5EF4-FFF2-40B4-BE49-F238E27FC236}">
              <a16:creationId xmlns:a16="http://schemas.microsoft.com/office/drawing/2014/main" id="{E989954A-62A3-4939-A089-C3C57F48CF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47675"/>
          <a:ext cx="13144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1933575</xdr:colOff>
      <xdr:row>6</xdr:row>
      <xdr:rowOff>238125</xdr:rowOff>
    </xdr:to>
    <xdr:pic>
      <xdr:nvPicPr>
        <xdr:cNvPr id="3" name="Picture 314">
          <a:extLst>
            <a:ext uri="{FF2B5EF4-FFF2-40B4-BE49-F238E27FC236}">
              <a16:creationId xmlns:a16="http://schemas.microsoft.com/office/drawing/2014/main" id="{2EDADA69-0C6F-4010-A221-6AF0837749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161925</xdr:rowOff>
    </xdr:from>
    <xdr:to>
      <xdr:col>2</xdr:col>
      <xdr:colOff>1962150</xdr:colOff>
      <xdr:row>6</xdr:row>
      <xdr:rowOff>266700</xdr:rowOff>
    </xdr:to>
    <xdr:pic>
      <xdr:nvPicPr>
        <xdr:cNvPr id="2" name="Picture 304">
          <a:extLst>
            <a:ext uri="{FF2B5EF4-FFF2-40B4-BE49-F238E27FC236}">
              <a16:creationId xmlns:a16="http://schemas.microsoft.com/office/drawing/2014/main" id="{76F944E5-26A2-4D1E-8787-ECCE0D43CB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A1EBC381-ACB5-41B1-A801-33CD55C1F2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10825"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1952625</xdr:colOff>
      <xdr:row>6</xdr:row>
      <xdr:rowOff>161925</xdr:rowOff>
    </xdr:to>
    <xdr:pic>
      <xdr:nvPicPr>
        <xdr:cNvPr id="2" name="Picture 312">
          <a:extLst>
            <a:ext uri="{FF2B5EF4-FFF2-40B4-BE49-F238E27FC236}">
              <a16:creationId xmlns:a16="http://schemas.microsoft.com/office/drawing/2014/main" id="{0472F4D8-07C0-4BC8-99C5-D26820269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05900" y="381000"/>
          <a:ext cx="1285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1962150</xdr:colOff>
      <xdr:row>6</xdr:row>
      <xdr:rowOff>85725</xdr:rowOff>
    </xdr:to>
    <xdr:pic>
      <xdr:nvPicPr>
        <xdr:cNvPr id="3" name="Picture 314">
          <a:extLst>
            <a:ext uri="{FF2B5EF4-FFF2-40B4-BE49-F238E27FC236}">
              <a16:creationId xmlns:a16="http://schemas.microsoft.com/office/drawing/2014/main" id="{F320D124-EB47-488D-B9E5-5398C5773A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67975" y="381000"/>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1981200</xdr:colOff>
      <xdr:row>6</xdr:row>
      <xdr:rowOff>276225</xdr:rowOff>
    </xdr:to>
    <xdr:pic>
      <xdr:nvPicPr>
        <xdr:cNvPr id="2" name="Picture 293">
          <a:extLst>
            <a:ext uri="{FF2B5EF4-FFF2-40B4-BE49-F238E27FC236}">
              <a16:creationId xmlns:a16="http://schemas.microsoft.com/office/drawing/2014/main" id="{0B46D5F1-D4B5-4404-867D-39431FB907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371475"/>
          <a:ext cx="12763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1933575</xdr:colOff>
      <xdr:row>6</xdr:row>
      <xdr:rowOff>180975</xdr:rowOff>
    </xdr:to>
    <xdr:pic>
      <xdr:nvPicPr>
        <xdr:cNvPr id="3" name="Picture 314">
          <a:extLst>
            <a:ext uri="{FF2B5EF4-FFF2-40B4-BE49-F238E27FC236}">
              <a16:creationId xmlns:a16="http://schemas.microsoft.com/office/drawing/2014/main" id="{6F0ED1E9-66E5-4449-A068-AC023CDDCE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1981200</xdr:colOff>
      <xdr:row>6</xdr:row>
      <xdr:rowOff>295275</xdr:rowOff>
    </xdr:to>
    <xdr:pic>
      <xdr:nvPicPr>
        <xdr:cNvPr id="2" name="Picture 299">
          <a:extLst>
            <a:ext uri="{FF2B5EF4-FFF2-40B4-BE49-F238E27FC236}">
              <a16:creationId xmlns:a16="http://schemas.microsoft.com/office/drawing/2014/main" id="{3067ECAD-B988-42CF-89A2-9BEC60C34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09575"/>
          <a:ext cx="12763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1933575</xdr:colOff>
      <xdr:row>6</xdr:row>
      <xdr:rowOff>304800</xdr:rowOff>
    </xdr:to>
    <xdr:pic>
      <xdr:nvPicPr>
        <xdr:cNvPr id="3" name="Picture 314">
          <a:extLst>
            <a:ext uri="{FF2B5EF4-FFF2-40B4-BE49-F238E27FC236}">
              <a16:creationId xmlns:a16="http://schemas.microsoft.com/office/drawing/2014/main" id="{91274856-98F1-4590-9DE8-AF51788BA3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390525"/>
          <a:ext cx="18764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FDE1D3FA-5584-4D99-858C-0C02982F0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4475"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1933575</xdr:colOff>
      <xdr:row>6</xdr:row>
      <xdr:rowOff>209550</xdr:rowOff>
    </xdr:to>
    <xdr:pic>
      <xdr:nvPicPr>
        <xdr:cNvPr id="3" name="Picture 314">
          <a:extLst>
            <a:ext uri="{FF2B5EF4-FFF2-40B4-BE49-F238E27FC236}">
              <a16:creationId xmlns:a16="http://schemas.microsoft.com/office/drawing/2014/main" id="{A1A67236-432D-43AD-BAC0-107E46F260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67975"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266700</xdr:rowOff>
    </xdr:to>
    <xdr:pic>
      <xdr:nvPicPr>
        <xdr:cNvPr id="2" name="Picture 11">
          <a:extLst>
            <a:ext uri="{FF2B5EF4-FFF2-40B4-BE49-F238E27FC236}">
              <a16:creationId xmlns:a16="http://schemas.microsoft.com/office/drawing/2014/main" id="{62E94695-265D-4EDD-BE3A-23A3AC7477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58450"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257175</xdr:colOff>
      <xdr:row>2</xdr:row>
      <xdr:rowOff>47625</xdr:rowOff>
    </xdr:from>
    <xdr:to>
      <xdr:col>2</xdr:col>
      <xdr:colOff>1990725</xdr:colOff>
      <xdr:row>6</xdr:row>
      <xdr:rowOff>361950</xdr:rowOff>
    </xdr:to>
    <xdr:pic>
      <xdr:nvPicPr>
        <xdr:cNvPr id="3" name="Picture 327">
          <a:extLst>
            <a:ext uri="{FF2B5EF4-FFF2-40B4-BE49-F238E27FC236}">
              <a16:creationId xmlns:a16="http://schemas.microsoft.com/office/drawing/2014/main" id="{D30B9B64-B0D1-4497-9443-90FCAD66DA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67825" y="371475"/>
          <a:ext cx="11239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CC223189-856F-443D-85C0-9F4BC1D28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2009775</xdr:colOff>
      <xdr:row>6</xdr:row>
      <xdr:rowOff>238125</xdr:rowOff>
    </xdr:to>
    <xdr:pic>
      <xdr:nvPicPr>
        <xdr:cNvPr id="3" name="Picture 314">
          <a:extLst>
            <a:ext uri="{FF2B5EF4-FFF2-40B4-BE49-F238E27FC236}">
              <a16:creationId xmlns:a16="http://schemas.microsoft.com/office/drawing/2014/main" id="{022AAF7C-6BE5-479B-9E34-6E6C74B9C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1933575</xdr:colOff>
      <xdr:row>6</xdr:row>
      <xdr:rowOff>276225</xdr:rowOff>
    </xdr:to>
    <xdr:pic>
      <xdr:nvPicPr>
        <xdr:cNvPr id="2" name="Picture 291">
          <a:extLst>
            <a:ext uri="{FF2B5EF4-FFF2-40B4-BE49-F238E27FC236}">
              <a16:creationId xmlns:a16="http://schemas.microsoft.com/office/drawing/2014/main" id="{8C3A0603-2C9D-438C-892D-AEBD7857CA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8275" y="419100"/>
          <a:ext cx="13335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2009775</xdr:colOff>
      <xdr:row>6</xdr:row>
      <xdr:rowOff>180975</xdr:rowOff>
    </xdr:to>
    <xdr:pic>
      <xdr:nvPicPr>
        <xdr:cNvPr id="3" name="Picture 314">
          <a:extLst>
            <a:ext uri="{FF2B5EF4-FFF2-40B4-BE49-F238E27FC236}">
              <a16:creationId xmlns:a16="http://schemas.microsoft.com/office/drawing/2014/main" id="{021DFD29-3993-49E1-A7C4-454E43B3D1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48925"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1971675</xdr:colOff>
      <xdr:row>6</xdr:row>
      <xdr:rowOff>352425</xdr:rowOff>
    </xdr:to>
    <xdr:pic>
      <xdr:nvPicPr>
        <xdr:cNvPr id="2" name="Picture 290">
          <a:extLst>
            <a:ext uri="{FF2B5EF4-FFF2-40B4-BE49-F238E27FC236}">
              <a16:creationId xmlns:a16="http://schemas.microsoft.com/office/drawing/2014/main" id="{14791AE6-E492-4FC2-96FA-392DA0F83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38150"/>
          <a:ext cx="12763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69B3AE83-89C5-4FB5-878F-C671965E18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29875"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D51B4EBA-13EC-4CDF-A69A-141442494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5"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23DB311F-AD7B-422A-8C01-F8F9422B8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F9E07A55-1C5A-412C-9DFE-C0B56AB5C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5C2C4117-F15C-4662-8F54-F44153A1AC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67975"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887F07B6-27B5-4239-AC94-249E2C5933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1990725</xdr:colOff>
      <xdr:row>7</xdr:row>
      <xdr:rowOff>133350</xdr:rowOff>
    </xdr:to>
    <xdr:pic>
      <xdr:nvPicPr>
        <xdr:cNvPr id="3" name="Picture 314">
          <a:extLst>
            <a:ext uri="{FF2B5EF4-FFF2-40B4-BE49-F238E27FC236}">
              <a16:creationId xmlns:a16="http://schemas.microsoft.com/office/drawing/2014/main" id="{A33ACE7F-FB47-4E3F-987F-B64F795CD1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0"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66442F3F-E2E1-4B7D-8C34-DD6077D52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428625"/>
          <a:ext cx="13239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09FBFE0B-A73B-4A32-9C39-BA358CB0B5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1981200</xdr:colOff>
      <xdr:row>7</xdr:row>
      <xdr:rowOff>123825</xdr:rowOff>
    </xdr:to>
    <xdr:pic>
      <xdr:nvPicPr>
        <xdr:cNvPr id="2" name="Picture 1">
          <a:extLst>
            <a:ext uri="{FF2B5EF4-FFF2-40B4-BE49-F238E27FC236}">
              <a16:creationId xmlns:a16="http://schemas.microsoft.com/office/drawing/2014/main" id="{E89BBED2-6FC1-4D50-9C2A-F4186FA62B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0350"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xdr:row>
      <xdr:rowOff>57150</xdr:rowOff>
    </xdr:from>
    <xdr:to>
      <xdr:col>2</xdr:col>
      <xdr:colOff>1945927</xdr:colOff>
      <xdr:row>7</xdr:row>
      <xdr:rowOff>180320</xdr:rowOff>
    </xdr:to>
    <xdr:pic>
      <xdr:nvPicPr>
        <xdr:cNvPr id="4" name="Picture 3">
          <a:extLst>
            <a:ext uri="{FF2B5EF4-FFF2-40B4-BE49-F238E27FC236}">
              <a16:creationId xmlns:a16="http://schemas.microsoft.com/office/drawing/2014/main" id="{F0D9E12A-6407-A880-70EF-53F498920582}"/>
            </a:ext>
          </a:extLst>
        </xdr:cNvPr>
        <xdr:cNvPicPr>
          <a:picLocks noChangeAspect="1"/>
        </xdr:cNvPicPr>
      </xdr:nvPicPr>
      <xdr:blipFill>
        <a:blip xmlns:r="http://schemas.openxmlformats.org/officeDocument/2006/relationships" r:embed="rId2"/>
        <a:stretch>
          <a:fillRect/>
        </a:stretch>
      </xdr:blipFill>
      <xdr:spPr>
        <a:xfrm>
          <a:off x="6543675" y="381000"/>
          <a:ext cx="1841152" cy="1237595"/>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1933575</xdr:colOff>
      <xdr:row>6</xdr:row>
      <xdr:rowOff>428625</xdr:rowOff>
    </xdr:to>
    <xdr:pic>
      <xdr:nvPicPr>
        <xdr:cNvPr id="2" name="Picture 1">
          <a:extLst>
            <a:ext uri="{FF2B5EF4-FFF2-40B4-BE49-F238E27FC236}">
              <a16:creationId xmlns:a16="http://schemas.microsoft.com/office/drawing/2014/main" id="{2C031D66-8071-46BB-8F56-C8EAFA67B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7325" y="438150"/>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1962150</xdr:colOff>
      <xdr:row>6</xdr:row>
      <xdr:rowOff>400050</xdr:rowOff>
    </xdr:to>
    <xdr:pic>
      <xdr:nvPicPr>
        <xdr:cNvPr id="3" name="Picture 2">
          <a:extLst>
            <a:ext uri="{FF2B5EF4-FFF2-40B4-BE49-F238E27FC236}">
              <a16:creationId xmlns:a16="http://schemas.microsoft.com/office/drawing/2014/main" id="{9ACB494C-BB7A-465E-B8CF-8D806D4637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67975" y="504825"/>
          <a:ext cx="1885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123825</xdr:colOff>
      <xdr:row>2</xdr:row>
      <xdr:rowOff>180975</xdr:rowOff>
    </xdr:from>
    <xdr:to>
      <xdr:col>2</xdr:col>
      <xdr:colOff>2038350</xdr:colOff>
      <xdr:row>7</xdr:row>
      <xdr:rowOff>190500</xdr:rowOff>
    </xdr:to>
    <xdr:pic>
      <xdr:nvPicPr>
        <xdr:cNvPr id="2" name="Picture 330">
          <a:extLst>
            <a:ext uri="{FF2B5EF4-FFF2-40B4-BE49-F238E27FC236}">
              <a16:creationId xmlns:a16="http://schemas.microsoft.com/office/drawing/2014/main" id="{16CB0A84-C630-4C3B-96FB-28602CDABD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0" y="561975"/>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171450</xdr:rowOff>
    </xdr:from>
    <xdr:to>
      <xdr:col>3</xdr:col>
      <xdr:colOff>1971675</xdr:colOff>
      <xdr:row>7</xdr:row>
      <xdr:rowOff>85725</xdr:rowOff>
    </xdr:to>
    <xdr:pic>
      <xdr:nvPicPr>
        <xdr:cNvPr id="3" name="Picture 12">
          <a:extLst>
            <a:ext uri="{FF2B5EF4-FFF2-40B4-BE49-F238E27FC236}">
              <a16:creationId xmlns:a16="http://schemas.microsoft.com/office/drawing/2014/main" id="{41110994-C81D-4889-92FA-A237F7CA9E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552450"/>
          <a:ext cx="18288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1971675</xdr:colOff>
      <xdr:row>6</xdr:row>
      <xdr:rowOff>57150</xdr:rowOff>
    </xdr:to>
    <xdr:pic>
      <xdr:nvPicPr>
        <xdr:cNvPr id="2" name="Picture 323">
          <a:extLst>
            <a:ext uri="{FF2B5EF4-FFF2-40B4-BE49-F238E27FC236}">
              <a16:creationId xmlns:a16="http://schemas.microsoft.com/office/drawing/2014/main" id="{55A8536A-9F9F-4D10-97CF-209D01B624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0" y="552450"/>
          <a:ext cx="187642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180975</xdr:rowOff>
    </xdr:to>
    <xdr:pic>
      <xdr:nvPicPr>
        <xdr:cNvPr id="3" name="Picture 12">
          <a:extLst>
            <a:ext uri="{FF2B5EF4-FFF2-40B4-BE49-F238E27FC236}">
              <a16:creationId xmlns:a16="http://schemas.microsoft.com/office/drawing/2014/main" id="{5BA0CEF3-7763-468E-B529-D715976F86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5450" y="514350"/>
          <a:ext cx="19050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1990725</xdr:colOff>
      <xdr:row>6</xdr:row>
      <xdr:rowOff>161925</xdr:rowOff>
    </xdr:to>
    <xdr:pic>
      <xdr:nvPicPr>
        <xdr:cNvPr id="2" name="Picture 330">
          <a:extLst>
            <a:ext uri="{FF2B5EF4-FFF2-40B4-BE49-F238E27FC236}">
              <a16:creationId xmlns:a16="http://schemas.microsoft.com/office/drawing/2014/main" id="{2F10A489-C90C-47BD-94F7-764889D59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33400"/>
          <a:ext cx="19431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19050</xdr:rowOff>
    </xdr:from>
    <xdr:to>
      <xdr:col>3</xdr:col>
      <xdr:colOff>1990725</xdr:colOff>
      <xdr:row>6</xdr:row>
      <xdr:rowOff>161925</xdr:rowOff>
    </xdr:to>
    <xdr:pic>
      <xdr:nvPicPr>
        <xdr:cNvPr id="3" name="Picture 12">
          <a:extLst>
            <a:ext uri="{FF2B5EF4-FFF2-40B4-BE49-F238E27FC236}">
              <a16:creationId xmlns:a16="http://schemas.microsoft.com/office/drawing/2014/main" id="{A1F49237-017D-4E9E-BD94-3EF081849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3975" y="590550"/>
          <a:ext cx="1905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849B26A3-06DA-407C-AD11-DDC7555553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466725"/>
          <a:ext cx="18954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F31E8D2E-6CE2-4681-8FFA-D4A642A14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466725"/>
          <a:ext cx="18954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1971675</xdr:colOff>
      <xdr:row>6</xdr:row>
      <xdr:rowOff>28575</xdr:rowOff>
    </xdr:to>
    <xdr:pic>
      <xdr:nvPicPr>
        <xdr:cNvPr id="4" name="Picture 12">
          <a:extLst>
            <a:ext uri="{FF2B5EF4-FFF2-40B4-BE49-F238E27FC236}">
              <a16:creationId xmlns:a16="http://schemas.microsoft.com/office/drawing/2014/main" id="{0621299A-C75F-4905-B2F9-81E0B81C39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4925" y="476250"/>
          <a:ext cx="19050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CD7DF623-7BB7-42E5-9057-CB2CEACFB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48475" y="533400"/>
          <a:ext cx="19240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161925</xdr:rowOff>
    </xdr:from>
    <xdr:to>
      <xdr:col>3</xdr:col>
      <xdr:colOff>1981200</xdr:colOff>
      <xdr:row>5</xdr:row>
      <xdr:rowOff>390525</xdr:rowOff>
    </xdr:to>
    <xdr:pic>
      <xdr:nvPicPr>
        <xdr:cNvPr id="3" name="Picture 13">
          <a:extLst>
            <a:ext uri="{FF2B5EF4-FFF2-40B4-BE49-F238E27FC236}">
              <a16:creationId xmlns:a16="http://schemas.microsoft.com/office/drawing/2014/main" id="{E2C60907-5780-46F5-8D66-40D9ECA306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542925"/>
          <a:ext cx="18383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1971675</xdr:colOff>
      <xdr:row>6</xdr:row>
      <xdr:rowOff>152400</xdr:rowOff>
    </xdr:to>
    <xdr:pic>
      <xdr:nvPicPr>
        <xdr:cNvPr id="2" name="Picture 2">
          <a:extLst>
            <a:ext uri="{FF2B5EF4-FFF2-40B4-BE49-F238E27FC236}">
              <a16:creationId xmlns:a16="http://schemas.microsoft.com/office/drawing/2014/main" id="{850F1872-736F-4BBE-A0F8-4FAACE84E5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67525" y="447675"/>
          <a:ext cx="19145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8E12F07B-9BBC-4F3D-B7CA-6B6E343695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6825" y="542925"/>
          <a:ext cx="19812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3</xdr:col>
      <xdr:colOff>76200</xdr:colOff>
      <xdr:row>2</xdr:row>
      <xdr:rowOff>142875</xdr:rowOff>
    </xdr:from>
    <xdr:to>
      <xdr:col>3</xdr:col>
      <xdr:colOff>1981200</xdr:colOff>
      <xdr:row>6</xdr:row>
      <xdr:rowOff>95250</xdr:rowOff>
    </xdr:to>
    <xdr:pic>
      <xdr:nvPicPr>
        <xdr:cNvPr id="2" name="Picture 12">
          <a:extLst>
            <a:ext uri="{FF2B5EF4-FFF2-40B4-BE49-F238E27FC236}">
              <a16:creationId xmlns:a16="http://schemas.microsoft.com/office/drawing/2014/main" id="{8EE0BA76-2B1F-4AA9-B772-DFAD116E81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523875"/>
          <a:ext cx="1905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xdr:row>
      <xdr:rowOff>28575</xdr:rowOff>
    </xdr:from>
    <xdr:to>
      <xdr:col>2</xdr:col>
      <xdr:colOff>1952625</xdr:colOff>
      <xdr:row>6</xdr:row>
      <xdr:rowOff>76200</xdr:rowOff>
    </xdr:to>
    <xdr:pic>
      <xdr:nvPicPr>
        <xdr:cNvPr id="3" name="Picture 330">
          <a:extLst>
            <a:ext uri="{FF2B5EF4-FFF2-40B4-BE49-F238E27FC236}">
              <a16:creationId xmlns:a16="http://schemas.microsoft.com/office/drawing/2014/main" id="{093E7B1A-A74C-495A-9C6A-18A34A191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8475" y="600075"/>
          <a:ext cx="19145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2009775</xdr:colOff>
      <xdr:row>6</xdr:row>
      <xdr:rowOff>142875</xdr:rowOff>
    </xdr:to>
    <xdr:pic>
      <xdr:nvPicPr>
        <xdr:cNvPr id="2" name="Picture 11">
          <a:extLst>
            <a:ext uri="{FF2B5EF4-FFF2-40B4-BE49-F238E27FC236}">
              <a16:creationId xmlns:a16="http://schemas.microsoft.com/office/drawing/2014/main" id="{30EDCF30-248F-464A-9BE2-87F0CB7DB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57200"/>
          <a:ext cx="19431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85725</xdr:rowOff>
    </xdr:to>
    <xdr:pic>
      <xdr:nvPicPr>
        <xdr:cNvPr id="3" name="Picture 327">
          <a:extLst>
            <a:ext uri="{FF2B5EF4-FFF2-40B4-BE49-F238E27FC236}">
              <a16:creationId xmlns:a16="http://schemas.microsoft.com/office/drawing/2014/main" id="{DEF48460-F689-492F-9904-0FB8131E8C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2775" y="438150"/>
          <a:ext cx="18192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3</xdr:col>
      <xdr:colOff>85725</xdr:colOff>
      <xdr:row>2</xdr:row>
      <xdr:rowOff>85725</xdr:rowOff>
    </xdr:from>
    <xdr:to>
      <xdr:col>3</xdr:col>
      <xdr:colOff>1990725</xdr:colOff>
      <xdr:row>6</xdr:row>
      <xdr:rowOff>38100</xdr:rowOff>
    </xdr:to>
    <xdr:pic>
      <xdr:nvPicPr>
        <xdr:cNvPr id="2" name="Picture 12">
          <a:extLst>
            <a:ext uri="{FF2B5EF4-FFF2-40B4-BE49-F238E27FC236}">
              <a16:creationId xmlns:a16="http://schemas.microsoft.com/office/drawing/2014/main" id="{7B7CA0A7-6E9B-4C2D-A626-185FE4865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466725"/>
          <a:ext cx="1905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161925</xdr:rowOff>
    </xdr:from>
    <xdr:to>
      <xdr:col>2</xdr:col>
      <xdr:colOff>1962150</xdr:colOff>
      <xdr:row>6</xdr:row>
      <xdr:rowOff>19050</xdr:rowOff>
    </xdr:to>
    <xdr:pic>
      <xdr:nvPicPr>
        <xdr:cNvPr id="3" name="Picture 330">
          <a:extLst>
            <a:ext uri="{FF2B5EF4-FFF2-40B4-BE49-F238E27FC236}">
              <a16:creationId xmlns:a16="http://schemas.microsoft.com/office/drawing/2014/main" id="{B91AC41F-1C91-4FF6-8621-841014D99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542925"/>
          <a:ext cx="19145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47625</xdr:colOff>
      <xdr:row>2</xdr:row>
      <xdr:rowOff>161925</xdr:rowOff>
    </xdr:from>
    <xdr:to>
      <xdr:col>2</xdr:col>
      <xdr:colOff>1962150</xdr:colOff>
      <xdr:row>7</xdr:row>
      <xdr:rowOff>19050</xdr:rowOff>
    </xdr:to>
    <xdr:pic>
      <xdr:nvPicPr>
        <xdr:cNvPr id="2" name="Picture 330">
          <a:extLst>
            <a:ext uri="{FF2B5EF4-FFF2-40B4-BE49-F238E27FC236}">
              <a16:creationId xmlns:a16="http://schemas.microsoft.com/office/drawing/2014/main" id="{CF024109-5879-4566-9F44-E99FE1B988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42925"/>
          <a:ext cx="1914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28575</xdr:rowOff>
    </xdr:from>
    <xdr:to>
      <xdr:col>3</xdr:col>
      <xdr:colOff>2009775</xdr:colOff>
      <xdr:row>6</xdr:row>
      <xdr:rowOff>152400</xdr:rowOff>
    </xdr:to>
    <xdr:pic>
      <xdr:nvPicPr>
        <xdr:cNvPr id="3" name="Picture 12">
          <a:extLst>
            <a:ext uri="{FF2B5EF4-FFF2-40B4-BE49-F238E27FC236}">
              <a16:creationId xmlns:a16="http://schemas.microsoft.com/office/drawing/2014/main" id="{D4EFE7B7-CA89-41C7-9DE6-B2E2996FB1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63025" y="600075"/>
          <a:ext cx="19050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4B675901-6C49-487B-A7D8-AB16EB752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47675"/>
          <a:ext cx="1914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73F98364-B6BA-4D61-801E-E61CC1AF5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438150"/>
          <a:ext cx="19716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85725</xdr:colOff>
      <xdr:row>2</xdr:row>
      <xdr:rowOff>171450</xdr:rowOff>
    </xdr:from>
    <xdr:to>
      <xdr:col>2</xdr:col>
      <xdr:colOff>2000250</xdr:colOff>
      <xdr:row>5</xdr:row>
      <xdr:rowOff>219075</xdr:rowOff>
    </xdr:to>
    <xdr:pic>
      <xdr:nvPicPr>
        <xdr:cNvPr id="2" name="Picture 330">
          <a:extLst>
            <a:ext uri="{FF2B5EF4-FFF2-40B4-BE49-F238E27FC236}">
              <a16:creationId xmlns:a16="http://schemas.microsoft.com/office/drawing/2014/main" id="{A5B44D10-3C27-44DB-BD80-6EB780CA3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552450"/>
          <a:ext cx="19145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3</xdr:row>
      <xdr:rowOff>47625</xdr:rowOff>
    </xdr:from>
    <xdr:to>
      <xdr:col>3</xdr:col>
      <xdr:colOff>1981200</xdr:colOff>
      <xdr:row>5</xdr:row>
      <xdr:rowOff>190500</xdr:rowOff>
    </xdr:to>
    <xdr:pic>
      <xdr:nvPicPr>
        <xdr:cNvPr id="3" name="Picture 12">
          <a:extLst>
            <a:ext uri="{FF2B5EF4-FFF2-40B4-BE49-F238E27FC236}">
              <a16:creationId xmlns:a16="http://schemas.microsoft.com/office/drawing/2014/main" id="{92E5BC41-6ADB-4CCA-8229-84B8F0A3CF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619125"/>
          <a:ext cx="1905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2019300</xdr:colOff>
      <xdr:row>6</xdr:row>
      <xdr:rowOff>57150</xdr:rowOff>
    </xdr:to>
    <xdr:pic>
      <xdr:nvPicPr>
        <xdr:cNvPr id="2" name="Picture 12">
          <a:extLst>
            <a:ext uri="{FF2B5EF4-FFF2-40B4-BE49-F238E27FC236}">
              <a16:creationId xmlns:a16="http://schemas.microsoft.com/office/drawing/2014/main" id="{D5225C17-3A27-4CB7-9C5E-0674A1142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85775"/>
          <a:ext cx="1905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872811C1-317E-4C2A-A048-FEF7EBAE55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86575" y="561975"/>
          <a:ext cx="19145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xdr:from>
      <xdr:col>2</xdr:col>
      <xdr:colOff>85725</xdr:colOff>
      <xdr:row>2</xdr:row>
      <xdr:rowOff>104775</xdr:rowOff>
    </xdr:from>
    <xdr:to>
      <xdr:col>2</xdr:col>
      <xdr:colOff>1962150</xdr:colOff>
      <xdr:row>6</xdr:row>
      <xdr:rowOff>95250</xdr:rowOff>
    </xdr:to>
    <xdr:pic>
      <xdr:nvPicPr>
        <xdr:cNvPr id="2" name="Picture 326">
          <a:extLst>
            <a:ext uri="{FF2B5EF4-FFF2-40B4-BE49-F238E27FC236}">
              <a16:creationId xmlns:a16="http://schemas.microsoft.com/office/drawing/2014/main" id="{1D69E076-81B1-4EE5-8FB7-07A19EC56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485775"/>
          <a:ext cx="1876425"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3</xdr:row>
      <xdr:rowOff>9525</xdr:rowOff>
    </xdr:from>
    <xdr:to>
      <xdr:col>3</xdr:col>
      <xdr:colOff>1981200</xdr:colOff>
      <xdr:row>5</xdr:row>
      <xdr:rowOff>57150</xdr:rowOff>
    </xdr:to>
    <xdr:pic>
      <xdr:nvPicPr>
        <xdr:cNvPr id="3" name="Picture 12">
          <a:extLst>
            <a:ext uri="{FF2B5EF4-FFF2-40B4-BE49-F238E27FC236}">
              <a16:creationId xmlns:a16="http://schemas.microsoft.com/office/drawing/2014/main" id="{ED6FA490-FBC8-4519-AED2-85C640AEB7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581025"/>
          <a:ext cx="1905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71" xr16:uid="{24927136-6D12-47E8-9BC8-D6700FC47203}"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sortState xmlns:xlrd2="http://schemas.microsoft.com/office/spreadsheetml/2017/richdata2" ref="A3:C62">
      <sortCondition ref="C2:C6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70" xr16:uid="{3C521CF4-67B5-485A-AA6A-044B30275C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69" xr16:uid="{79E56AA6-2237-4106-9234-3CFCCB2314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167" xr16:uid="{CC5E1385-78E8-4786-B956-76EDA05AC32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168" xr16:uid="{23D5698C-2AE3-47CF-81FD-267D79CD05C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_EQ" connectionId="165" xr16:uid="{16A5EFC5-8437-4FDF-AE23-C02C1E957F9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NAV" headers="0" connectionId="166" xr16:uid="{CDE9F41F-F34A-4CB2-9D5C-D7E7596EC3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NAV" headers="0" connectionId="164" xr16:uid="{22D978D3-93FB-4E44-8338-F92063B6782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_EQ" connectionId="163" xr16:uid="{142F0C94-7A5B-40F7-AACB-5BD237DEBD8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NAV" headers="0" connectionId="162" xr16:uid="{AB581A73-FBCF-48B0-9F2D-6FFD594AA8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_EQ" connectionId="160" xr16:uid="{3DD6EA51-41D7-44C4-88D4-9CFE57323A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61" xr16:uid="{6138A9DC-9F3E-4AA5-83EF-CA67FCA5A99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NAV" headers="0" connectionId="159" xr16:uid="{DC4973DF-3F9E-4B91-91C1-495D707ADB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157" xr16:uid="{10FA5AD5-4921-4005-A681-77EFB01F474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58" xr16:uid="{612DB687-9697-4805-A1AA-FB48DCF5CC6C}"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P_EQ" connectionId="155" xr16:uid="{8783DA3D-F83D-41B7-A1E6-039E6BC9A49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NAV" headers="0" connectionId="156" xr16:uid="{692F4834-717B-4D00-A95C-3E8494F820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53" xr16:uid="{9F2E37F4-2613-4456-9438-0D3FD87B3BA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NAV" headers="0" connectionId="154" xr16:uid="{8094AFE9-0451-469E-9A38-696C5D1F54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EQ" connectionId="151" xr16:uid="{92FBF62C-53EB-427E-B367-A3FD771086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GOV_SEC" connectionId="152" xr16:uid="{F8F29C68-0A11-4D70-9E20-C6DEF2BF0DD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EF_EQ" connectionId="149" xr16:uid="{CEEC4C00-4231-4756-9E6F-D03ABA1410A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NAV" headers="0" connectionId="150" xr16:uid="{3DF03BB8-026E-4A3E-98B6-D96F60018B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QNTF_EQ" connectionId="147" xr16:uid="{D4AA7F49-C336-4007-9EA6-F296EA28A3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QNTFNAV" headers="0" connectionId="148" xr16:uid="{BB685AE4-DB73-4833-8B91-032F43185C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NAV" headers="0" connectionId="146" xr16:uid="{3A98E89F-3364-4B99-A538-ADADF1AD38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_EQ" connectionId="145" xr16:uid="{468EC42B-7354-4E92-B3B4-20DFC2A1A5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NAV" headers="0" connectionId="144" xr16:uid="{4810A4DD-8CFF-4CE7-9690-24812A87EE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_EQ" connectionId="143" xr16:uid="{083578E2-6574-4C6B-854F-ECF9EBA7A9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RIFNAV" headers="0" connectionId="142" xr16:uid="{0BC47EA3-09E8-4992-AE1B-411E91F021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RIF_EQ" connectionId="141" xr16:uid="{AE5BC1AF-4A57-4D58-B00A-EF2603498BB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PBETF_EQ" connectionId="139" xr16:uid="{A63B5508-7456-4AA4-8814-0808B887B3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PBETFNAV" headers="0" connectionId="140" xr16:uid="{C272E7EB-6E58-4296-9B6B-9631A0639C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MSHIFNAV" headers="0" connectionId="138" xr16:uid="{2809942B-B24A-46F9-82F2-0A6DC44B56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MSHIF_EQ" connectionId="137" xr16:uid="{051AC9CE-EF03-4A1D-9262-F95349D3E30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MIF_EQ" connectionId="135" xr16:uid="{A9B60DB1-80E9-40DF-A958-61B28353A3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MIFNAV" headers="0" connectionId="136" xr16:uid="{DEB182AF-C5B6-4F95-9348-CBBA3D5DC5C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ITIFNAV" headers="0" connectionId="134" xr16:uid="{80838F1A-018A-4A76-A2E2-14989B6B79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ITIF_EQ" connectionId="133" xr16:uid="{899EC0AE-4576-4348-A655-10A9A9EC360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IDETF_EQ" connectionId="131" xr16:uid="{17F54824-5787-4D34-803D-EB13239CED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NAV" headers="0" connectionId="132" xr16:uid="{2B3CAA69-3474-481A-B332-EF2D2CDE8C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29" xr16:uid="{F4FACAC2-243E-4FEE-A018-934B4622AB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NAV" headers="0" connectionId="130" xr16:uid="{9689C4BB-8294-4061-A7EC-D9459EC231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FSIFNAV" headers="0" connectionId="128" xr16:uid="{2F91D703-FD81-4177-B39B-4B951AC633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FSIF_EQ" connectionId="127" xr16:uid="{100939B7-ED55-4523-8A96-3B0EC991369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AIFNAV" headers="0" connectionId="126" xr16:uid="{632EA29E-BB89-4211-BC1F-336DBEB169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AIF_EQ" connectionId="125" xr16:uid="{EB16DEEB-A9BD-4703-AC03-FD8684F26C5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IFNA_EQ" connectionId="123" xr16:uid="{AC89AC56-526E-4191-9D85-2E0185AA27C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IFNANAV" headers="0" connectionId="124" xr16:uid="{C42568B0-B44C-47D2-A7BB-D332F04EE3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ETF_EQ" connectionId="121" xr16:uid="{2093362C-974A-4643-A254-AFBBBD64396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ETFNAV" headers="0" connectionId="122" xr16:uid="{8BBA0892-D0F9-4F4F-BCB0-B5164B091F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MULTICFNAV" headers="0" connectionId="120" xr16:uid="{82DB57C5-B0E7-4573-AB14-FD270F79D3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MULTICF_EQ" connectionId="118" xr16:uid="{6308A7A5-81D9-4C6F-B692-9429FA7A02D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19" xr16:uid="{5831099C-7CD9-41A7-BFAB-3DED3E945B0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AOF_GOV_SEC" connectionId="115" xr16:uid="{1FCE2E5A-C96E-40D4-85AB-7B9E9856A29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12" xr16:uid="{4CEF1359-BD30-45BE-A769-D24BE90FE6B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AOF_EQ_Related_1" headers="0" connectionId="113" xr16:uid="{DF74D0F0-BCBB-48F3-AE2E-1E2E76A66E1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6" xr16:uid="{3176D17A-7061-45B9-85F6-435B50CF0FC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EQ" connectionId="111" xr16:uid="{5FD12DB0-B473-4C67-B22C-5952E595A6B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NAV" headers="0" connectionId="117" xr16:uid="{B030D89C-BD1A-4AAA-80BA-88A0856E3FF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14" xr16:uid="{B684EC4C-85F4-4647-9FBC-4CCE4065CA7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NR_EQ" connectionId="109" xr16:uid="{8C8B77D0-30BE-4862-9C94-26BE7E21B3D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NRNAV" headers="0" connectionId="110" xr16:uid="{39A16863-EB12-47EE-A45D-DFD5B04D0A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TOFE_EQ" connectionId="107" xr16:uid="{5D79FD1F-53D6-4971-A1BF-E09D6776712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TOFENAV" headers="0" connectionId="108" xr16:uid="{703FDD26-9856-4B63-A630-BBDA05056D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OF_EQ" connectionId="105" xr16:uid="{06DF7043-7053-4201-A94B-E40BBFD379A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OFNAV" headers="0" connectionId="106" xr16:uid="{3348D80E-0C4E-4ACB-8891-4BE9E242901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SFNAV" headers="0" connectionId="104" xr16:uid="{39F6E3D5-CDCA-4110-8212-7380106BF13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SF_EQ" connectionId="102" xr16:uid="{65CC1D8D-CCFD-4304-BE91-51D38EB9FDE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03" xr16:uid="{C1C1BC22-D04E-43D5-A3FC-FEC7B80084E5}"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_EQ" connectionId="100" xr16:uid="{33475A71-4DC1-4673-A2B8-BA5A031D788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PHFNAV" headers="0" connectionId="101" xr16:uid="{CCF8B1FC-DBBE-4ABD-9543-EEDEEA02A5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CF_EQ" connectionId="98" xr16:uid="{C87F3EFF-9D49-46B0-A1CF-DB55D3450A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CFNAV" headers="0" connectionId="99" xr16:uid="{D16D8D99-0640-45F5-B915-09D9D68D5C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GF_EQ" connectionId="94" xr16:uid="{188676E5-913C-4802-9200-5F0FD25FD88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GF_GOV_SEC" connectionId="95" xr16:uid="{F9E21BED-DF8A-4464-A3FB-B6F46A8FDE6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96" xr16:uid="{919DD1DB-B109-4AC5-9E5D-DF34612BB5D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GFNAV" headers="0" connectionId="97" xr16:uid="{781C4310-5F7F-4EA5-ADEB-9C09F42D2B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HOF_EQ" connectionId="92" xr16:uid="{663F1828-3471-493A-8568-CCED2B4BA7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HOFNAV" headers="0" connectionId="93" xr16:uid="{65522C7D-BC87-47C1-BDD2-951E1408E3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FEF_EQ" connectionId="90" xr16:uid="{2C232077-F2FA-402E-BC8C-2EDCD1DDBE8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FEFNAV" headers="0" connectionId="91" xr16:uid="{3C5C20DB-3741-4882-8B89-FE04B57BC19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MCAPFNAV" headers="0" connectionId="89" xr16:uid="{FE291FCD-04A4-4696-953C-8DF32EDF95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MCAPF_EQ" connectionId="87" xr16:uid="{E2C7A120-C910-4D65-A09F-C0245F26DC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88" xr16:uid="{A33E0A4C-E431-442B-AF2F-F03FB235BC55}"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CS_EQ" connectionId="85" xr16:uid="{BBF93F21-5B10-4EC3-91BB-D74B7A77017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CSNAV" headers="0" connectionId="86" xr16:uid="{88939127-B097-42AB-B493-8BB0C4D5A78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MIF_EQ_Related" headers="0" connectionId="81" xr16:uid="{07264DD7-7CAD-41AC-B16F-518FF025B07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82" xr16:uid="{9119300A-122B-41E7-ABC4-39FD80BD96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IF_GOV_SEC" connectionId="83" xr16:uid="{E4B58BAC-A986-4C09-886C-5E802332039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IFNAV" headers="0" connectionId="84" xr16:uid="{9E44114C-F87E-4ECC-83FB-7652C981DE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_EQ" connectionId="80" xr16:uid="{97F66BA8-5B3B-4543-82FD-2EAAD6CA68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EQPEF_EQ" connectionId="78" xr16:uid="{3C54F55A-522C-4FBC-93D7-58CAD559A4C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EQPEFNAV" headers="0" connectionId="79" xr16:uid="{19034F09-0878-4D02-9D7F-F9DF7840B2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_EQ" connectionId="76" xr16:uid="{29002F56-2324-48A5-B329-5853E2185FD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TSF96NAV" headers="0" connectionId="77" xr16:uid="{0ADE4C47-C88C-4AEC-B749-E12DD02AB2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DIVYFNAV" headers="0" connectionId="75" xr16:uid="{1968820A-6ACB-4D7C-A639-19D9FC95D04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DIVYF_EQ" connectionId="73" xr16:uid="{A7B8C59F-1AF8-4DBE-8C7D-CDE87712437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74" xr16:uid="{2CB865BA-3753-49F7-B8D8-5C7D6362912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F_EQ" connectionId="71" xr16:uid="{853F8472-75EF-41E3-B838-83E59E38E6F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FNAV" headers="0" connectionId="72" xr16:uid="{4DD5C807-8492-4B8E-A9F9-90E022CFC8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BCFNAV" headers="0" connectionId="70" xr16:uid="{FFDDE9A4-C456-4557-87E8-699F06730E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BCF_EQ" connectionId="68" xr16:uid="{CEC7E311-EABD-414C-8199-3DF9E6C0ACE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69" xr16:uid="{E1325350-46F9-4E42-BEF2-B52A03EFBE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IFSA_EQ" connectionId="66" xr16:uid="{9E764E62-59C4-4E53-8810-0E3E01C526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IFSANAV" headers="0" connectionId="67" xr16:uid="{1296AFE4-C02E-44E8-83B2-C59BA6836D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FSF_EQ" connectionId="64" xr16:uid="{7AA16621-E62F-42A5-8238-DEC5996FFBD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FSFNAV" headers="0" connectionId="65" xr16:uid="{FEB8CCD8-CFFF-4EE7-AFC4-B209C53121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BAF_GOV_SEC" connectionId="60" xr16:uid="{9B001EFC-C5EE-450C-AB24-7C593E51159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59" xr16:uid="{B65DDF1F-FDA0-47F5-AF14-7260303ACE4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1" xr16:uid="{C3A4C2B6-1599-44E2-AD17-BD4CD210C28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AF_EQ" connectionId="56" xr16:uid="{0A4A3AF3-A687-4922-B393-6A2E739D534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AFNAV" headers="0" connectionId="63" xr16:uid="{AEBAEBE5-0BEE-4E13-B489-74567ECCAB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58" xr16:uid="{895E0045-54E4-4C3A-BF04-9DC5F3192537}"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EQ_Related" headers="0" connectionId="57" xr16:uid="{683BF32C-900F-4E58-A406-528E23E800A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MM" headers="0" connectionId="62" xr16:uid="{8E6E5830-0888-44EA-BC30-42B8D6B70A9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AF_EQ" connectionId="50" xr16:uid="{55A96EB0-AB99-4A74-A2F8-D0474272F2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2" xr16:uid="{26047770-3889-42F1-9F7F-EB8CA156CE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AF_Debt_Related" connectionId="53" xr16:uid="{008979AC-BA4C-4591-B78A-22BD6E6395A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AFNAV" headers="0" connectionId="55" xr16:uid="{932A39D5-9691-404A-8B2A-8AEA5AA446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AF_MM" headers="0" connectionId="54" xr16:uid="{DFEFFF34-BE33-4E40-BD73-A208CB5AA07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AF_EQ_Related" headers="0" connectionId="51" xr16:uid="{0023B841-2EA7-405B-BF9E-BA8C786E928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_Aif_cat" headers="0" connectionId="48" xr16:uid="{7606034C-4D47-47E6-AB89-3711745B77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_MM" headers="0" connectionId="47" xr16:uid="{9C8FBB01-7689-4BA7-803A-EE4A361AC3F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FRSTF_Debt_Related" connectionId="46" xr16:uid="{AAF253DC-898C-41F6-BD5F-CBDC2EB125B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FRSTFNAV" headers="0" connectionId="49" xr16:uid="{2DA1860A-0F68-4BDB-9181-6B97C6F4B9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F_GOV_SEC" connectionId="36" xr16:uid="{B88B11DF-5107-4A0B-8C4A-6FED737B0E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FNAV" headers="0" connectionId="40" xr16:uid="{B4C2668B-CBF4-4D74-8D54-D835ECC361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F_Aif_cat" headers="0" connectionId="39" xr16:uid="{E915CB3C-9120-430E-B45B-B793A81BCE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F_MM" headers="0" connectionId="38" xr16:uid="{455EF80F-9F31-44CC-AB5A-695FD2EBFE3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7" xr16:uid="{A37DA444-8AA6-465E-8D57-5BFB5C2840C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USTF_GOV_SEC" connectionId="41" xr16:uid="{7347911E-9881-4417-AF21-9E446E82711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USTFNAV" headers="0" connectionId="45" xr16:uid="{CB88D8E3-07B2-43AF-AD6F-B10597DED1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USTF_Aif_cat" headers="0" connectionId="44" xr16:uid="{6AEC1E74-5007-482A-B7BA-AEAFE9C26B1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USTF_MM" headers="0" connectionId="43" xr16:uid="{EB9DA185-8EDD-4C35-B2AA-A6DE415D87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2" xr16:uid="{304333B7-BB4A-416F-9E05-E92BD02A687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STBF_GOV_SEC" connectionId="31" xr16:uid="{476BE855-E7BE-4EFF-8AD9-633AD26494D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STBF_MM" headers="0" connectionId="33" xr16:uid="{0DDEF666-0071-4708-956E-7F66B546B7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STBF_Aif_cat" headers="0" connectionId="34" xr16:uid="{D4771350-471B-4882-A88F-3ABC3792877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0" xr16:uid="{88122F67-FC8F-4FF5-B6B6-FC60ABC4CE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2" xr16:uid="{3A589CDD-5608-4361-854C-C15D1371F6D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STBFNAV" headers="0" connectionId="35" xr16:uid="{E0F9FB77-B9F1-4DE8-ADE5-DCC50EF907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RSFCNAV" headers="0" connectionId="29" xr16:uid="{1FF66C76-9F3B-4B5C-9891-0CF473F3EB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8" xr16:uid="{604897F4-D498-4188-BBD0-5A938834C3D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RSFC_GOV_SEC" connectionId="27" xr16:uid="{F4C5D873-DEB2-4A5A-866C-8E71AD22FE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RSFC_EQ" connectionId="26" xr16:uid="{B87650F9-6996-4292-B9A3-8521185719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OFNAV" headers="0" connectionId="25" xr16:uid="{037CDCAC-FBB8-49F0-8483-F1625B8258E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OF_MM" connectionId="24" xr16:uid="{39155314-3710-4439-9BBC-45E95DF9B8D9}"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SIFDEC27NAV" headers="0" connectionId="23" xr16:uid="{B929874B-6D9C-4316-A215-33904B0C59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2" xr16:uid="{628A8337-86DD-41CB-A56A-AF44F9ABC14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NSIFDEC27_GOV_SEC" connectionId="21" xr16:uid="{6BC76CC1-5B1A-4435-BEDB-D444C1741C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NGIF1229_GOV_SEC" connectionId="19" xr16:uid="{752BAB00-D08B-428E-94BC-8E4FF1BD8B6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NGIF1229NAV" headers="0" connectionId="20" xr16:uid="{3B6A7D19-5CCC-4E69-AC5E-1497E357CE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NGIF1226NAV" headers="0" connectionId="18" xr16:uid="{9A9CB042-367B-4FE3-B8ED-5CDA2A7315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NGIF1226_GOV_SEC" connectionId="17" xr16:uid="{ECA7D25D-D434-4FDB-BBC2-FAA135741A1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LFNAV" headers="0" connectionId="16" xr16:uid="{DDDEB0B7-8F2F-4CE3-8E52-7C45784C71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LF_Aif_cat" headers="0" connectionId="15" xr16:uid="{D25B514A-9121-4361-A195-98B650BCEE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LF_MM" headers="0" connectionId="14" xr16:uid="{ECDF4F9A-031C-4E9D-B821-33AF577079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LF_GOV_SEC" connectionId="13" xr16:uid="{0DF810D8-F6D7-4875-A2C2-924F3A9818C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GSFR_GOV_SEC" connectionId="11" xr16:uid="{881C73D4-DB44-494D-A747-C33BE32C3AB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GSFRNAV" headers="0" connectionId="12" xr16:uid="{70B01A36-CADE-495C-971C-A6418436A4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RF_Aif_cat" headers="0" connectionId="9" xr16:uid="{AB16F69C-3A23-44EA-AADB-B5C732A51B0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8" xr16:uid="{97BF19FD-45A5-42B1-8912-F6BB2B3ED85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RF_GOV_SEC" connectionId="7" xr16:uid="{A813FAFE-BA08-4EF3-B5AB-14599823D05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RFNAV" headers="0" connectionId="10" xr16:uid="{5B6BA90F-17EE-4BE1-B14D-FA1833C2B75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CIGIF0426NAV" headers="0" connectionId="6" xr16:uid="{6F10D6DD-71F1-4794-83DD-977B6290C5C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CIGIF0426_GOV_SEC" connectionId="5" xr16:uid="{54346C47-2FF3-44D2-AA4B-D5092DBEDAB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CORPBF_GOV_SEC" connectionId="1" xr16:uid="{7893BF86-6F4B-4342-92CF-EDF791A3BCC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CORPBFNAV" headers="0" connectionId="4" xr16:uid="{097090BB-26BC-446D-B303-8AD3ACE2E7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CORPBF_Aif_cat" headers="0" connectionId="3" xr16:uid="{E01278B1-79CD-4A2B-AA8F-7A0023105DF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2" xr16:uid="{336B2686-4FA9-40D5-B4A0-4ECABCF1EE0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3.xml"/><Relationship Id="rId2" Type="http://schemas.openxmlformats.org/officeDocument/2006/relationships/queryTable" Target="../queryTables/queryTable22.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 Id="rId4" Type="http://schemas.openxmlformats.org/officeDocument/2006/relationships/queryTable" Target="../queryTables/queryTable54.xml"/></Relationships>
</file>

<file path=xl/worksheets/_rels/sheet28.xml.rels><?xml version="1.0" encoding="UTF-8" standalone="yes"?>
<Relationships xmlns="http://schemas.openxmlformats.org/package/2006/relationships"><Relationship Id="rId8" Type="http://schemas.openxmlformats.org/officeDocument/2006/relationships/queryTable" Target="../queryTables/queryTable61.xml"/><Relationship Id="rId3" Type="http://schemas.openxmlformats.org/officeDocument/2006/relationships/queryTable" Target="../queryTables/queryTable56.xml"/><Relationship Id="rId7" Type="http://schemas.openxmlformats.org/officeDocument/2006/relationships/queryTable" Target="../queryTables/queryTable60.xml"/><Relationship Id="rId2" Type="http://schemas.openxmlformats.org/officeDocument/2006/relationships/queryTable" Target="../queryTables/queryTable55.xml"/><Relationship Id="rId1" Type="http://schemas.openxmlformats.org/officeDocument/2006/relationships/drawing" Target="../drawings/drawing25.xml"/><Relationship Id="rId6" Type="http://schemas.openxmlformats.org/officeDocument/2006/relationships/queryTable" Target="../queryTables/queryTable59.xml"/><Relationship Id="rId5" Type="http://schemas.openxmlformats.org/officeDocument/2006/relationships/queryTable" Target="../queryTables/queryTable58.xml"/><Relationship Id="rId4" Type="http://schemas.openxmlformats.org/officeDocument/2006/relationships/queryTable" Target="../queryTables/queryTable57.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9.xml"/><Relationship Id="rId4" Type="http://schemas.openxmlformats.org/officeDocument/2006/relationships/queryTable" Target="../queryTables/queryTable7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2.xml"/><Relationship Id="rId5" Type="http://schemas.openxmlformats.org/officeDocument/2006/relationships/queryTable" Target="../queryTables/queryTable78.xml"/><Relationship Id="rId4" Type="http://schemas.openxmlformats.org/officeDocument/2006/relationships/queryTable" Target="../queryTables/queryTable77.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5.xml"/><Relationship Id="rId4" Type="http://schemas.openxmlformats.org/officeDocument/2006/relationships/queryTable" Target="../queryTables/queryTable85.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8.xml"/><Relationship Id="rId7" Type="http://schemas.openxmlformats.org/officeDocument/2006/relationships/queryTable" Target="../queryTables/queryTable92.xml"/><Relationship Id="rId2" Type="http://schemas.openxmlformats.org/officeDocument/2006/relationships/drawing" Target="../drawings/drawing37.xml"/><Relationship Id="rId1" Type="http://schemas.openxmlformats.org/officeDocument/2006/relationships/printerSettings" Target="../printerSettings/printerSettings1.bin"/><Relationship Id="rId6" Type="http://schemas.openxmlformats.org/officeDocument/2006/relationships/queryTable" Target="../queryTables/queryTable91.xml"/><Relationship Id="rId5" Type="http://schemas.openxmlformats.org/officeDocument/2006/relationships/queryTable" Target="../queryTables/queryTable90.xml"/><Relationship Id="rId4" Type="http://schemas.openxmlformats.org/officeDocument/2006/relationships/queryTable" Target="../queryTables/queryTable89.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40.xml"/><Relationship Id="rId4" Type="http://schemas.openxmlformats.org/officeDocument/2006/relationships/queryTable" Target="../queryTables/queryTable9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42.xml"/><Relationship Id="rId4" Type="http://schemas.openxmlformats.org/officeDocument/2006/relationships/queryTable" Target="../queryTables/queryTable104.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8" Type="http://schemas.openxmlformats.org/officeDocument/2006/relationships/queryTable" Target="../queryTables/queryTable115.xml"/><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queryTable" Target="../queryTables/queryTable109.xml"/><Relationship Id="rId1" Type="http://schemas.openxmlformats.org/officeDocument/2006/relationships/drawing" Target="../drawings/drawing45.xml"/><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 Id="rId9" Type="http://schemas.openxmlformats.org/officeDocument/2006/relationships/queryTable" Target="../queryTables/queryTable11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18.xml"/><Relationship Id="rId7" Type="http://schemas.openxmlformats.org/officeDocument/2006/relationships/queryTable" Target="../queryTables/queryTable122.xml"/><Relationship Id="rId2" Type="http://schemas.openxmlformats.org/officeDocument/2006/relationships/queryTable" Target="../queryTables/queryTable117.xml"/><Relationship Id="rId1" Type="http://schemas.openxmlformats.org/officeDocument/2006/relationships/drawing" Target="../drawings/drawing46.xml"/><Relationship Id="rId6" Type="http://schemas.openxmlformats.org/officeDocument/2006/relationships/queryTable" Target="../queryTables/queryTable121.xml"/><Relationship Id="rId5" Type="http://schemas.openxmlformats.org/officeDocument/2006/relationships/queryTable" Target="../queryTables/queryTable120.xml"/><Relationship Id="rId4" Type="http://schemas.openxmlformats.org/officeDocument/2006/relationships/queryTable" Target="../queryTables/queryTable119.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4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48.xml"/><Relationship Id="rId6" Type="http://schemas.openxmlformats.org/officeDocument/2006/relationships/queryTable" Target="../queryTables/queryTable131.xml"/><Relationship Id="rId5" Type="http://schemas.openxmlformats.org/officeDocument/2006/relationships/queryTable" Target="../queryTables/queryTable130.xml"/><Relationship Id="rId4" Type="http://schemas.openxmlformats.org/officeDocument/2006/relationships/queryTable" Target="../queryTables/queryTable129.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49.xml"/><Relationship Id="rId6" Type="http://schemas.openxmlformats.org/officeDocument/2006/relationships/queryTable" Target="../queryTables/queryTable136.xml"/><Relationship Id="rId5" Type="http://schemas.openxmlformats.org/officeDocument/2006/relationships/queryTable" Target="../queryTables/queryTable135.xml"/><Relationship Id="rId4" Type="http://schemas.openxmlformats.org/officeDocument/2006/relationships/queryTable" Target="../queryTables/queryTable134.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38.xml"/><Relationship Id="rId7" Type="http://schemas.openxmlformats.org/officeDocument/2006/relationships/queryTable" Target="../queryTables/queryTable142.xml"/><Relationship Id="rId2" Type="http://schemas.openxmlformats.org/officeDocument/2006/relationships/queryTable" Target="../queryTables/queryTable137.xml"/><Relationship Id="rId1" Type="http://schemas.openxmlformats.org/officeDocument/2006/relationships/drawing" Target="../drawings/drawing50.xml"/><Relationship Id="rId6" Type="http://schemas.openxmlformats.org/officeDocument/2006/relationships/queryTable" Target="../queryTables/queryTable141.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51.xml"/><Relationship Id="rId5" Type="http://schemas.openxmlformats.org/officeDocument/2006/relationships/queryTable" Target="../queryTables/queryTable146.xml"/><Relationship Id="rId4" Type="http://schemas.openxmlformats.org/officeDocument/2006/relationships/queryTable" Target="../queryTables/queryTable145.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52.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53.xml"/><Relationship Id="rId4" Type="http://schemas.openxmlformats.org/officeDocument/2006/relationships/queryTable" Target="../queryTables/queryTable151.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55.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7.xml"/><Relationship Id="rId2" Type="http://schemas.openxmlformats.org/officeDocument/2006/relationships/queryTable" Target="../queryTables/queryTable156.xml"/><Relationship Id="rId1" Type="http://schemas.openxmlformats.org/officeDocument/2006/relationships/drawing" Target="../drawings/drawing56.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7.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3.xml"/><Relationship Id="rId2" Type="http://schemas.openxmlformats.org/officeDocument/2006/relationships/queryTable" Target="../queryTables/queryTable162.xml"/><Relationship Id="rId1" Type="http://schemas.openxmlformats.org/officeDocument/2006/relationships/drawing" Target="../drawings/drawing58.xml"/><Relationship Id="rId5" Type="http://schemas.openxmlformats.org/officeDocument/2006/relationships/queryTable" Target="../queryTables/queryTable165.xml"/><Relationship Id="rId4" Type="http://schemas.openxmlformats.org/officeDocument/2006/relationships/queryTable" Target="../queryTables/queryTable164.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7.xml"/><Relationship Id="rId2" Type="http://schemas.openxmlformats.org/officeDocument/2006/relationships/queryTable" Target="../queryTables/queryTable166.xml"/><Relationship Id="rId1" Type="http://schemas.openxmlformats.org/officeDocument/2006/relationships/drawing" Target="../drawings/drawing59.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69.xml"/><Relationship Id="rId2" Type="http://schemas.openxmlformats.org/officeDocument/2006/relationships/queryTable" Target="../queryTables/queryTable168.xml"/><Relationship Id="rId1" Type="http://schemas.openxmlformats.org/officeDocument/2006/relationships/drawing" Target="../drawings/drawing60.xml"/><Relationship Id="rId5" Type="http://schemas.openxmlformats.org/officeDocument/2006/relationships/queryTable" Target="../queryTables/queryTable171.xml"/><Relationship Id="rId4" Type="http://schemas.openxmlformats.org/officeDocument/2006/relationships/queryTable" Target="../queryTables/queryTable17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18F5-771E-4983-B463-BF3BEF1DDDDC}">
  <sheetPr codeName="Sheet69"/>
  <dimension ref="A1:C71"/>
  <sheetViews>
    <sheetView tabSelected="1" workbookViewId="0">
      <selection sqref="A1:C1"/>
    </sheetView>
  </sheetViews>
  <sheetFormatPr defaultRowHeight="12.75"/>
  <cols>
    <col min="1" max="1" width="16.7109375" style="1" bestFit="1" customWidth="1"/>
    <col min="2" max="2" width="14.5703125" style="1" bestFit="1" customWidth="1"/>
    <col min="3" max="3" width="121" style="1" customWidth="1"/>
    <col min="4" max="256" width="9.140625" style="1"/>
    <col min="257" max="257" width="16.7109375" style="1" bestFit="1" customWidth="1"/>
    <col min="258" max="258" width="14.5703125" style="1" bestFit="1" customWidth="1"/>
    <col min="259" max="259" width="66.7109375" style="1" bestFit="1" customWidth="1"/>
    <col min="260" max="512" width="9.140625" style="1"/>
    <col min="513" max="513" width="16.7109375" style="1" bestFit="1" customWidth="1"/>
    <col min="514" max="514" width="14.5703125" style="1" bestFit="1" customWidth="1"/>
    <col min="515" max="515" width="66.7109375" style="1" bestFit="1" customWidth="1"/>
    <col min="516" max="768" width="9.140625" style="1"/>
    <col min="769" max="769" width="16.7109375" style="1" bestFit="1" customWidth="1"/>
    <col min="770" max="770" width="14.5703125" style="1" bestFit="1" customWidth="1"/>
    <col min="771" max="771" width="66.7109375" style="1" bestFit="1" customWidth="1"/>
    <col min="772" max="1024" width="9.140625" style="1"/>
    <col min="1025" max="1025" width="16.7109375" style="1" bestFit="1" customWidth="1"/>
    <col min="1026" max="1026" width="14.5703125" style="1" bestFit="1" customWidth="1"/>
    <col min="1027" max="1027" width="66.7109375" style="1" bestFit="1" customWidth="1"/>
    <col min="1028" max="1280" width="9.140625" style="1"/>
    <col min="1281" max="1281" width="16.7109375" style="1" bestFit="1" customWidth="1"/>
    <col min="1282" max="1282" width="14.5703125" style="1" bestFit="1" customWidth="1"/>
    <col min="1283" max="1283" width="66.7109375" style="1" bestFit="1" customWidth="1"/>
    <col min="1284" max="1536" width="9.140625" style="1"/>
    <col min="1537" max="1537" width="16.7109375" style="1" bestFit="1" customWidth="1"/>
    <col min="1538" max="1538" width="14.5703125" style="1" bestFit="1" customWidth="1"/>
    <col min="1539" max="1539" width="66.7109375" style="1" bestFit="1" customWidth="1"/>
    <col min="1540" max="1792" width="9.140625" style="1"/>
    <col min="1793" max="1793" width="16.7109375" style="1" bestFit="1" customWidth="1"/>
    <col min="1794" max="1794" width="14.5703125" style="1" bestFit="1" customWidth="1"/>
    <col min="1795" max="1795" width="66.7109375" style="1" bestFit="1" customWidth="1"/>
    <col min="1796" max="2048" width="9.140625" style="1"/>
    <col min="2049" max="2049" width="16.7109375" style="1" bestFit="1" customWidth="1"/>
    <col min="2050" max="2050" width="14.5703125" style="1" bestFit="1" customWidth="1"/>
    <col min="2051" max="2051" width="66.7109375" style="1" bestFit="1" customWidth="1"/>
    <col min="2052" max="2304" width="9.140625" style="1"/>
    <col min="2305" max="2305" width="16.7109375" style="1" bestFit="1" customWidth="1"/>
    <col min="2306" max="2306" width="14.5703125" style="1" bestFit="1" customWidth="1"/>
    <col min="2307" max="2307" width="66.7109375" style="1" bestFit="1" customWidth="1"/>
    <col min="2308" max="2560" width="9.140625" style="1"/>
    <col min="2561" max="2561" width="16.7109375" style="1" bestFit="1" customWidth="1"/>
    <col min="2562" max="2562" width="14.5703125" style="1" bestFit="1" customWidth="1"/>
    <col min="2563" max="2563" width="66.7109375" style="1" bestFit="1" customWidth="1"/>
    <col min="2564" max="2816" width="9.140625" style="1"/>
    <col min="2817" max="2817" width="16.7109375" style="1" bestFit="1" customWidth="1"/>
    <col min="2818" max="2818" width="14.5703125" style="1" bestFit="1" customWidth="1"/>
    <col min="2819" max="2819" width="66.7109375" style="1" bestFit="1" customWidth="1"/>
    <col min="2820" max="3072" width="9.140625" style="1"/>
    <col min="3073" max="3073" width="16.7109375" style="1" bestFit="1" customWidth="1"/>
    <col min="3074" max="3074" width="14.5703125" style="1" bestFit="1" customWidth="1"/>
    <col min="3075" max="3075" width="66.7109375" style="1" bestFit="1" customWidth="1"/>
    <col min="3076" max="3328" width="9.140625" style="1"/>
    <col min="3329" max="3329" width="16.7109375" style="1" bestFit="1" customWidth="1"/>
    <col min="3330" max="3330" width="14.5703125" style="1" bestFit="1" customWidth="1"/>
    <col min="3331" max="3331" width="66.7109375" style="1" bestFit="1" customWidth="1"/>
    <col min="3332" max="3584" width="9.140625" style="1"/>
    <col min="3585" max="3585" width="16.7109375" style="1" bestFit="1" customWidth="1"/>
    <col min="3586" max="3586" width="14.5703125" style="1" bestFit="1" customWidth="1"/>
    <col min="3587" max="3587" width="66.7109375" style="1" bestFit="1" customWidth="1"/>
    <col min="3588" max="3840" width="9.140625" style="1"/>
    <col min="3841" max="3841" width="16.7109375" style="1" bestFit="1" customWidth="1"/>
    <col min="3842" max="3842" width="14.5703125" style="1" bestFit="1" customWidth="1"/>
    <col min="3843" max="3843" width="66.7109375" style="1" bestFit="1" customWidth="1"/>
    <col min="3844" max="4096" width="9.140625" style="1"/>
    <col min="4097" max="4097" width="16.7109375" style="1" bestFit="1" customWidth="1"/>
    <col min="4098" max="4098" width="14.5703125" style="1" bestFit="1" customWidth="1"/>
    <col min="4099" max="4099" width="66.7109375" style="1" bestFit="1" customWidth="1"/>
    <col min="4100" max="4352" width="9.140625" style="1"/>
    <col min="4353" max="4353" width="16.7109375" style="1" bestFit="1" customWidth="1"/>
    <col min="4354" max="4354" width="14.5703125" style="1" bestFit="1" customWidth="1"/>
    <col min="4355" max="4355" width="66.7109375" style="1" bestFit="1" customWidth="1"/>
    <col min="4356" max="4608" width="9.140625" style="1"/>
    <col min="4609" max="4609" width="16.7109375" style="1" bestFit="1" customWidth="1"/>
    <col min="4610" max="4610" width="14.5703125" style="1" bestFit="1" customWidth="1"/>
    <col min="4611" max="4611" width="66.7109375" style="1" bestFit="1" customWidth="1"/>
    <col min="4612" max="4864" width="9.140625" style="1"/>
    <col min="4865" max="4865" width="16.7109375" style="1" bestFit="1" customWidth="1"/>
    <col min="4866" max="4866" width="14.5703125" style="1" bestFit="1" customWidth="1"/>
    <col min="4867" max="4867" width="66.7109375" style="1" bestFit="1" customWidth="1"/>
    <col min="4868" max="5120" width="9.140625" style="1"/>
    <col min="5121" max="5121" width="16.7109375" style="1" bestFit="1" customWidth="1"/>
    <col min="5122" max="5122" width="14.5703125" style="1" bestFit="1" customWidth="1"/>
    <col min="5123" max="5123" width="66.7109375" style="1" bestFit="1" customWidth="1"/>
    <col min="5124" max="5376" width="9.140625" style="1"/>
    <col min="5377" max="5377" width="16.7109375" style="1" bestFit="1" customWidth="1"/>
    <col min="5378" max="5378" width="14.5703125" style="1" bestFit="1" customWidth="1"/>
    <col min="5379" max="5379" width="66.7109375" style="1" bestFit="1" customWidth="1"/>
    <col min="5380" max="5632" width="9.140625" style="1"/>
    <col min="5633" max="5633" width="16.7109375" style="1" bestFit="1" customWidth="1"/>
    <col min="5634" max="5634" width="14.5703125" style="1" bestFit="1" customWidth="1"/>
    <col min="5635" max="5635" width="66.7109375" style="1" bestFit="1" customWidth="1"/>
    <col min="5636" max="5888" width="9.140625" style="1"/>
    <col min="5889" max="5889" width="16.7109375" style="1" bestFit="1" customWidth="1"/>
    <col min="5890" max="5890" width="14.5703125" style="1" bestFit="1" customWidth="1"/>
    <col min="5891" max="5891" width="66.7109375" style="1" bestFit="1" customWidth="1"/>
    <col min="5892" max="6144" width="9.140625" style="1"/>
    <col min="6145" max="6145" width="16.7109375" style="1" bestFit="1" customWidth="1"/>
    <col min="6146" max="6146" width="14.5703125" style="1" bestFit="1" customWidth="1"/>
    <col min="6147" max="6147" width="66.7109375" style="1" bestFit="1" customWidth="1"/>
    <col min="6148" max="6400" width="9.140625" style="1"/>
    <col min="6401" max="6401" width="16.7109375" style="1" bestFit="1" customWidth="1"/>
    <col min="6402" max="6402" width="14.5703125" style="1" bestFit="1" customWidth="1"/>
    <col min="6403" max="6403" width="66.7109375" style="1" bestFit="1" customWidth="1"/>
    <col min="6404" max="6656" width="9.140625" style="1"/>
    <col min="6657" max="6657" width="16.7109375" style="1" bestFit="1" customWidth="1"/>
    <col min="6658" max="6658" width="14.5703125" style="1" bestFit="1" customWidth="1"/>
    <col min="6659" max="6659" width="66.7109375" style="1" bestFit="1" customWidth="1"/>
    <col min="6660" max="6912" width="9.140625" style="1"/>
    <col min="6913" max="6913" width="16.7109375" style="1" bestFit="1" customWidth="1"/>
    <col min="6914" max="6914" width="14.5703125" style="1" bestFit="1" customWidth="1"/>
    <col min="6915" max="6915" width="66.7109375" style="1" bestFit="1" customWidth="1"/>
    <col min="6916" max="7168" width="9.140625" style="1"/>
    <col min="7169" max="7169" width="16.7109375" style="1" bestFit="1" customWidth="1"/>
    <col min="7170" max="7170" width="14.5703125" style="1" bestFit="1" customWidth="1"/>
    <col min="7171" max="7171" width="66.7109375" style="1" bestFit="1" customWidth="1"/>
    <col min="7172" max="7424" width="9.140625" style="1"/>
    <col min="7425" max="7425" width="16.7109375" style="1" bestFit="1" customWidth="1"/>
    <col min="7426" max="7426" width="14.5703125" style="1" bestFit="1" customWidth="1"/>
    <col min="7427" max="7427" width="66.7109375" style="1" bestFit="1" customWidth="1"/>
    <col min="7428" max="7680" width="9.140625" style="1"/>
    <col min="7681" max="7681" width="16.7109375" style="1" bestFit="1" customWidth="1"/>
    <col min="7682" max="7682" width="14.5703125" style="1" bestFit="1" customWidth="1"/>
    <col min="7683" max="7683" width="66.7109375" style="1" bestFit="1" customWidth="1"/>
    <col min="7684" max="7936" width="9.140625" style="1"/>
    <col min="7937" max="7937" width="16.7109375" style="1" bestFit="1" customWidth="1"/>
    <col min="7938" max="7938" width="14.5703125" style="1" bestFit="1" customWidth="1"/>
    <col min="7939" max="7939" width="66.7109375" style="1" bestFit="1" customWidth="1"/>
    <col min="7940" max="8192" width="9.140625" style="1"/>
    <col min="8193" max="8193" width="16.7109375" style="1" bestFit="1" customWidth="1"/>
    <col min="8194" max="8194" width="14.5703125" style="1" bestFit="1" customWidth="1"/>
    <col min="8195" max="8195" width="66.7109375" style="1" bestFit="1" customWidth="1"/>
    <col min="8196" max="8448" width="9.140625" style="1"/>
    <col min="8449" max="8449" width="16.7109375" style="1" bestFit="1" customWidth="1"/>
    <col min="8450" max="8450" width="14.5703125" style="1" bestFit="1" customWidth="1"/>
    <col min="8451" max="8451" width="66.7109375" style="1" bestFit="1" customWidth="1"/>
    <col min="8452" max="8704" width="9.140625" style="1"/>
    <col min="8705" max="8705" width="16.7109375" style="1" bestFit="1" customWidth="1"/>
    <col min="8706" max="8706" width="14.5703125" style="1" bestFit="1" customWidth="1"/>
    <col min="8707" max="8707" width="66.7109375" style="1" bestFit="1" customWidth="1"/>
    <col min="8708" max="8960" width="9.140625" style="1"/>
    <col min="8961" max="8961" width="16.7109375" style="1" bestFit="1" customWidth="1"/>
    <col min="8962" max="8962" width="14.5703125" style="1" bestFit="1" customWidth="1"/>
    <col min="8963" max="8963" width="66.7109375" style="1" bestFit="1" customWidth="1"/>
    <col min="8964" max="9216" width="9.140625" style="1"/>
    <col min="9217" max="9217" width="16.7109375" style="1" bestFit="1" customWidth="1"/>
    <col min="9218" max="9218" width="14.5703125" style="1" bestFit="1" customWidth="1"/>
    <col min="9219" max="9219" width="66.7109375" style="1" bestFit="1" customWidth="1"/>
    <col min="9220" max="9472" width="9.140625" style="1"/>
    <col min="9473" max="9473" width="16.7109375" style="1" bestFit="1" customWidth="1"/>
    <col min="9474" max="9474" width="14.5703125" style="1" bestFit="1" customWidth="1"/>
    <col min="9475" max="9475" width="66.7109375" style="1" bestFit="1" customWidth="1"/>
    <col min="9476" max="9728" width="9.140625" style="1"/>
    <col min="9729" max="9729" width="16.7109375" style="1" bestFit="1" customWidth="1"/>
    <col min="9730" max="9730" width="14.5703125" style="1" bestFit="1" customWidth="1"/>
    <col min="9731" max="9731" width="66.7109375" style="1" bestFit="1" customWidth="1"/>
    <col min="9732" max="9984" width="9.140625" style="1"/>
    <col min="9985" max="9985" width="16.7109375" style="1" bestFit="1" customWidth="1"/>
    <col min="9986" max="9986" width="14.5703125" style="1" bestFit="1" customWidth="1"/>
    <col min="9987" max="9987" width="66.7109375" style="1" bestFit="1" customWidth="1"/>
    <col min="9988" max="10240" width="9.140625" style="1"/>
    <col min="10241" max="10241" width="16.7109375" style="1" bestFit="1" customWidth="1"/>
    <col min="10242" max="10242" width="14.5703125" style="1" bestFit="1" customWidth="1"/>
    <col min="10243" max="10243" width="66.7109375" style="1" bestFit="1" customWidth="1"/>
    <col min="10244" max="10496" width="9.140625" style="1"/>
    <col min="10497" max="10497" width="16.7109375" style="1" bestFit="1" customWidth="1"/>
    <col min="10498" max="10498" width="14.5703125" style="1" bestFit="1" customWidth="1"/>
    <col min="10499" max="10499" width="66.7109375" style="1" bestFit="1" customWidth="1"/>
    <col min="10500" max="10752" width="9.140625" style="1"/>
    <col min="10753" max="10753" width="16.7109375" style="1" bestFit="1" customWidth="1"/>
    <col min="10754" max="10754" width="14.5703125" style="1" bestFit="1" customWidth="1"/>
    <col min="10755" max="10755" width="66.7109375" style="1" bestFit="1" customWidth="1"/>
    <col min="10756" max="11008" width="9.140625" style="1"/>
    <col min="11009" max="11009" width="16.7109375" style="1" bestFit="1" customWidth="1"/>
    <col min="11010" max="11010" width="14.5703125" style="1" bestFit="1" customWidth="1"/>
    <col min="11011" max="11011" width="66.7109375" style="1" bestFit="1" customWidth="1"/>
    <col min="11012" max="11264" width="9.140625" style="1"/>
    <col min="11265" max="11265" width="16.7109375" style="1" bestFit="1" customWidth="1"/>
    <col min="11266" max="11266" width="14.5703125" style="1" bestFit="1" customWidth="1"/>
    <col min="11267" max="11267" width="66.7109375" style="1" bestFit="1" customWidth="1"/>
    <col min="11268" max="11520" width="9.140625" style="1"/>
    <col min="11521" max="11521" width="16.7109375" style="1" bestFit="1" customWidth="1"/>
    <col min="11522" max="11522" width="14.5703125" style="1" bestFit="1" customWidth="1"/>
    <col min="11523" max="11523" width="66.7109375" style="1" bestFit="1" customWidth="1"/>
    <col min="11524" max="11776" width="9.140625" style="1"/>
    <col min="11777" max="11777" width="16.7109375" style="1" bestFit="1" customWidth="1"/>
    <col min="11778" max="11778" width="14.5703125" style="1" bestFit="1" customWidth="1"/>
    <col min="11779" max="11779" width="66.7109375" style="1" bestFit="1" customWidth="1"/>
    <col min="11780" max="12032" width="9.140625" style="1"/>
    <col min="12033" max="12033" width="16.7109375" style="1" bestFit="1" customWidth="1"/>
    <col min="12034" max="12034" width="14.5703125" style="1" bestFit="1" customWidth="1"/>
    <col min="12035" max="12035" width="66.7109375" style="1" bestFit="1" customWidth="1"/>
    <col min="12036" max="12288" width="9.140625" style="1"/>
    <col min="12289" max="12289" width="16.7109375" style="1" bestFit="1" customWidth="1"/>
    <col min="12290" max="12290" width="14.5703125" style="1" bestFit="1" customWidth="1"/>
    <col min="12291" max="12291" width="66.7109375" style="1" bestFit="1" customWidth="1"/>
    <col min="12292" max="12544" width="9.140625" style="1"/>
    <col min="12545" max="12545" width="16.7109375" style="1" bestFit="1" customWidth="1"/>
    <col min="12546" max="12546" width="14.5703125" style="1" bestFit="1" customWidth="1"/>
    <col min="12547" max="12547" width="66.7109375" style="1" bestFit="1" customWidth="1"/>
    <col min="12548" max="12800" width="9.140625" style="1"/>
    <col min="12801" max="12801" width="16.7109375" style="1" bestFit="1" customWidth="1"/>
    <col min="12802" max="12802" width="14.5703125" style="1" bestFit="1" customWidth="1"/>
    <col min="12803" max="12803" width="66.7109375" style="1" bestFit="1" customWidth="1"/>
    <col min="12804" max="13056" width="9.140625" style="1"/>
    <col min="13057" max="13057" width="16.7109375" style="1" bestFit="1" customWidth="1"/>
    <col min="13058" max="13058" width="14.5703125" style="1" bestFit="1" customWidth="1"/>
    <col min="13059" max="13059" width="66.7109375" style="1" bestFit="1" customWidth="1"/>
    <col min="13060" max="13312" width="9.140625" style="1"/>
    <col min="13313" max="13313" width="16.7109375" style="1" bestFit="1" customWidth="1"/>
    <col min="13314" max="13314" width="14.5703125" style="1" bestFit="1" customWidth="1"/>
    <col min="13315" max="13315" width="66.7109375" style="1" bestFit="1" customWidth="1"/>
    <col min="13316" max="13568" width="9.140625" style="1"/>
    <col min="13569" max="13569" width="16.7109375" style="1" bestFit="1" customWidth="1"/>
    <col min="13570" max="13570" width="14.5703125" style="1" bestFit="1" customWidth="1"/>
    <col min="13571" max="13571" width="66.7109375" style="1" bestFit="1" customWidth="1"/>
    <col min="13572" max="13824" width="9.140625" style="1"/>
    <col min="13825" max="13825" width="16.7109375" style="1" bestFit="1" customWidth="1"/>
    <col min="13826" max="13826" width="14.5703125" style="1" bestFit="1" customWidth="1"/>
    <col min="13827" max="13827" width="66.7109375" style="1" bestFit="1" customWidth="1"/>
    <col min="13828" max="14080" width="9.140625" style="1"/>
    <col min="14081" max="14081" width="16.7109375" style="1" bestFit="1" customWidth="1"/>
    <col min="14082" max="14082" width="14.5703125" style="1" bestFit="1" customWidth="1"/>
    <col min="14083" max="14083" width="66.7109375" style="1" bestFit="1" customWidth="1"/>
    <col min="14084" max="14336" width="9.140625" style="1"/>
    <col min="14337" max="14337" width="16.7109375" style="1" bestFit="1" customWidth="1"/>
    <col min="14338" max="14338" width="14.5703125" style="1" bestFit="1" customWidth="1"/>
    <col min="14339" max="14339" width="66.7109375" style="1" bestFit="1" customWidth="1"/>
    <col min="14340" max="14592" width="9.140625" style="1"/>
    <col min="14593" max="14593" width="16.7109375" style="1" bestFit="1" customWidth="1"/>
    <col min="14594" max="14594" width="14.5703125" style="1" bestFit="1" customWidth="1"/>
    <col min="14595" max="14595" width="66.7109375" style="1" bestFit="1" customWidth="1"/>
    <col min="14596" max="14848" width="9.140625" style="1"/>
    <col min="14849" max="14849" width="16.7109375" style="1" bestFit="1" customWidth="1"/>
    <col min="14850" max="14850" width="14.5703125" style="1" bestFit="1" customWidth="1"/>
    <col min="14851" max="14851" width="66.7109375" style="1" bestFit="1" customWidth="1"/>
    <col min="14852" max="15104" width="9.140625" style="1"/>
    <col min="15105" max="15105" width="16.7109375" style="1" bestFit="1" customWidth="1"/>
    <col min="15106" max="15106" width="14.5703125" style="1" bestFit="1" customWidth="1"/>
    <col min="15107" max="15107" width="66.7109375" style="1" bestFit="1" customWidth="1"/>
    <col min="15108" max="15360" width="9.140625" style="1"/>
    <col min="15361" max="15361" width="16.7109375" style="1" bestFit="1" customWidth="1"/>
    <col min="15362" max="15362" width="14.5703125" style="1" bestFit="1" customWidth="1"/>
    <col min="15363" max="15363" width="66.7109375" style="1" bestFit="1" customWidth="1"/>
    <col min="15364" max="15616" width="9.140625" style="1"/>
    <col min="15617" max="15617" width="16.7109375" style="1" bestFit="1" customWidth="1"/>
    <col min="15618" max="15618" width="14.5703125" style="1" bestFit="1" customWidth="1"/>
    <col min="15619" max="15619" width="66.7109375" style="1" bestFit="1" customWidth="1"/>
    <col min="15620" max="15872" width="9.140625" style="1"/>
    <col min="15873" max="15873" width="16.7109375" style="1" bestFit="1" customWidth="1"/>
    <col min="15874" max="15874" width="14.5703125" style="1" bestFit="1" customWidth="1"/>
    <col min="15875" max="15875" width="66.7109375" style="1" bestFit="1" customWidth="1"/>
    <col min="15876" max="16128" width="9.140625" style="1"/>
    <col min="16129" max="16129" width="16.7109375" style="1" bestFit="1" customWidth="1"/>
    <col min="16130" max="16130" width="14.5703125" style="1" bestFit="1" customWidth="1"/>
    <col min="16131" max="16131" width="66.7109375" style="1" bestFit="1" customWidth="1"/>
    <col min="16132" max="16384" width="9.140625" style="1"/>
  </cols>
  <sheetData>
    <row r="1" spans="1:3">
      <c r="A1" s="246" t="s">
        <v>0</v>
      </c>
      <c r="B1" s="246"/>
      <c r="C1" s="246"/>
    </row>
    <row r="2" spans="1:3">
      <c r="A2" s="2" t="s">
        <v>1</v>
      </c>
      <c r="B2" s="2" t="s">
        <v>2</v>
      </c>
      <c r="C2" s="2" t="s">
        <v>3</v>
      </c>
    </row>
    <row r="3" spans="1:3">
      <c r="A3" s="3" t="s">
        <v>31</v>
      </c>
      <c r="B3" s="3" t="s">
        <v>32</v>
      </c>
      <c r="C3" s="3" t="s">
        <v>33</v>
      </c>
    </row>
    <row r="4" spans="1:3">
      <c r="A4" s="3" t="s">
        <v>31</v>
      </c>
      <c r="B4" s="3" t="s">
        <v>34</v>
      </c>
      <c r="C4" s="3" t="s">
        <v>35</v>
      </c>
    </row>
    <row r="5" spans="1:3">
      <c r="A5" s="3" t="s">
        <v>31</v>
      </c>
      <c r="B5" s="3" t="s">
        <v>36</v>
      </c>
      <c r="C5" s="3" t="s">
        <v>37</v>
      </c>
    </row>
    <row r="6" spans="1:3">
      <c r="A6" s="3" t="s">
        <v>31</v>
      </c>
      <c r="B6" s="3" t="s">
        <v>38</v>
      </c>
      <c r="C6" s="3" t="s">
        <v>39</v>
      </c>
    </row>
    <row r="7" spans="1:3">
      <c r="A7" s="3" t="s">
        <v>31</v>
      </c>
      <c r="B7" s="3" t="s">
        <v>40</v>
      </c>
      <c r="C7" s="3" t="s">
        <v>41</v>
      </c>
    </row>
    <row r="8" spans="1:3">
      <c r="A8" s="3" t="s">
        <v>4</v>
      </c>
      <c r="B8" s="3" t="s">
        <v>5</v>
      </c>
      <c r="C8" s="3" t="s">
        <v>3256</v>
      </c>
    </row>
    <row r="9" spans="1:3">
      <c r="A9" s="3" t="s">
        <v>4</v>
      </c>
      <c r="B9" s="3" t="s">
        <v>7</v>
      </c>
      <c r="C9" s="3" t="s">
        <v>8</v>
      </c>
    </row>
    <row r="10" spans="1:3">
      <c r="A10" s="3" t="s">
        <v>31</v>
      </c>
      <c r="B10" s="3" t="s">
        <v>42</v>
      </c>
      <c r="C10" s="3" t="s">
        <v>43</v>
      </c>
    </row>
    <row r="11" spans="1:3">
      <c r="A11" s="3" t="s">
        <v>31</v>
      </c>
      <c r="B11" s="3" t="s">
        <v>44</v>
      </c>
      <c r="C11" s="3" t="s">
        <v>45</v>
      </c>
    </row>
    <row r="12" spans="1:3">
      <c r="A12" s="3" t="s">
        <v>31</v>
      </c>
      <c r="B12" s="3" t="s">
        <v>46</v>
      </c>
      <c r="C12" s="3" t="s">
        <v>47</v>
      </c>
    </row>
    <row r="13" spans="1:3">
      <c r="A13" s="3" t="s">
        <v>31</v>
      </c>
      <c r="B13" s="3" t="s">
        <v>48</v>
      </c>
      <c r="C13" s="3" t="s">
        <v>49</v>
      </c>
    </row>
    <row r="14" spans="1:3">
      <c r="A14" s="3" t="s">
        <v>31</v>
      </c>
      <c r="B14" s="3" t="s">
        <v>50</v>
      </c>
      <c r="C14" s="3" t="s">
        <v>51</v>
      </c>
    </row>
    <row r="15" spans="1:3">
      <c r="A15" s="3" t="s">
        <v>31</v>
      </c>
      <c r="B15" s="3" t="s">
        <v>52</v>
      </c>
      <c r="C15" s="3" t="s">
        <v>53</v>
      </c>
    </row>
    <row r="16" spans="1:3">
      <c r="A16" s="3" t="s">
        <v>31</v>
      </c>
      <c r="B16" s="3" t="s">
        <v>54</v>
      </c>
      <c r="C16" s="3" t="s">
        <v>55</v>
      </c>
    </row>
    <row r="17" spans="1:3">
      <c r="A17" s="3" t="s">
        <v>4</v>
      </c>
      <c r="B17" s="3" t="s">
        <v>9</v>
      </c>
      <c r="C17" s="3" t="s">
        <v>10</v>
      </c>
    </row>
    <row r="18" spans="1:3">
      <c r="A18" s="3" t="s">
        <v>31</v>
      </c>
      <c r="B18" s="3" t="s">
        <v>56</v>
      </c>
      <c r="C18" s="3" t="s">
        <v>57</v>
      </c>
    </row>
    <row r="19" spans="1:3">
      <c r="A19" s="3" t="s">
        <v>4</v>
      </c>
      <c r="B19" s="3" t="s">
        <v>11</v>
      </c>
      <c r="C19" s="3" t="s">
        <v>12</v>
      </c>
    </row>
    <row r="20" spans="1:3">
      <c r="B20" s="1" t="s">
        <v>123</v>
      </c>
      <c r="C20" s="1" t="s">
        <v>124</v>
      </c>
    </row>
    <row r="21" spans="1:3">
      <c r="A21" s="3" t="s">
        <v>31</v>
      </c>
      <c r="B21" s="3" t="s">
        <v>58</v>
      </c>
      <c r="C21" s="3" t="s">
        <v>59</v>
      </c>
    </row>
    <row r="22" spans="1:3">
      <c r="A22" s="3" t="s">
        <v>31</v>
      </c>
      <c r="B22" s="3" t="s">
        <v>60</v>
      </c>
      <c r="C22" s="3" t="s">
        <v>61</v>
      </c>
    </row>
    <row r="23" spans="1:3">
      <c r="A23" s="3" t="s">
        <v>31</v>
      </c>
      <c r="B23" s="3" t="s">
        <v>62</v>
      </c>
      <c r="C23" s="3" t="s">
        <v>63</v>
      </c>
    </row>
    <row r="24" spans="1:3">
      <c r="A24" s="3" t="s">
        <v>31</v>
      </c>
      <c r="B24" s="3" t="s">
        <v>64</v>
      </c>
      <c r="C24" s="3" t="s">
        <v>65</v>
      </c>
    </row>
    <row r="25" spans="1:3">
      <c r="A25" s="3" t="s">
        <v>31</v>
      </c>
      <c r="B25" s="3" t="s">
        <v>66</v>
      </c>
      <c r="C25" s="3" t="s">
        <v>67</v>
      </c>
    </row>
    <row r="26" spans="1:3">
      <c r="A26" s="3" t="s">
        <v>31</v>
      </c>
      <c r="B26" s="3" t="s">
        <v>68</v>
      </c>
      <c r="C26" s="3" t="s">
        <v>69</v>
      </c>
    </row>
    <row r="27" spans="1:3">
      <c r="A27" s="3" t="s">
        <v>31</v>
      </c>
      <c r="B27" s="3" t="s">
        <v>70</v>
      </c>
      <c r="C27" s="3" t="s">
        <v>71</v>
      </c>
    </row>
    <row r="28" spans="1:3">
      <c r="A28" s="3" t="s">
        <v>31</v>
      </c>
      <c r="B28" s="3" t="s">
        <v>72</v>
      </c>
      <c r="C28" s="3" t="s">
        <v>73</v>
      </c>
    </row>
    <row r="29" spans="1:3">
      <c r="A29" s="3" t="s">
        <v>120</v>
      </c>
      <c r="B29" s="3" t="s">
        <v>121</v>
      </c>
      <c r="C29" s="3" t="s">
        <v>122</v>
      </c>
    </row>
    <row r="30" spans="1:3">
      <c r="A30" s="3" t="s">
        <v>31</v>
      </c>
      <c r="B30" s="3" t="s">
        <v>74</v>
      </c>
      <c r="C30" s="3" t="s">
        <v>75</v>
      </c>
    </row>
    <row r="31" spans="1:3">
      <c r="A31" s="3" t="s">
        <v>4</v>
      </c>
      <c r="B31" s="3" t="s">
        <v>13</v>
      </c>
      <c r="C31" s="3" t="s">
        <v>14</v>
      </c>
    </row>
    <row r="32" spans="1:3">
      <c r="A32" s="3" t="s">
        <v>31</v>
      </c>
      <c r="B32" s="3" t="s">
        <v>76</v>
      </c>
      <c r="C32" s="3" t="s">
        <v>77</v>
      </c>
    </row>
    <row r="33" spans="1:3">
      <c r="A33" s="3" t="s">
        <v>31</v>
      </c>
      <c r="B33" s="3" t="s">
        <v>78</v>
      </c>
      <c r="C33" s="3" t="s">
        <v>79</v>
      </c>
    </row>
    <row r="34" spans="1:3">
      <c r="A34" s="3" t="s">
        <v>31</v>
      </c>
      <c r="B34" s="3" t="s">
        <v>80</v>
      </c>
      <c r="C34" s="3" t="s">
        <v>81</v>
      </c>
    </row>
    <row r="35" spans="1:3">
      <c r="A35" s="3" t="s">
        <v>31</v>
      </c>
      <c r="B35" s="3" t="s">
        <v>82</v>
      </c>
      <c r="C35" s="3" t="s">
        <v>83</v>
      </c>
    </row>
    <row r="36" spans="1:3">
      <c r="A36" s="3" t="s">
        <v>31</v>
      </c>
      <c r="B36" s="3" t="s">
        <v>84</v>
      </c>
      <c r="C36" s="3" t="s">
        <v>85</v>
      </c>
    </row>
    <row r="37" spans="1:3">
      <c r="A37" s="3" t="s">
        <v>31</v>
      </c>
      <c r="B37" s="3" t="s">
        <v>86</v>
      </c>
      <c r="C37" s="3" t="s">
        <v>87</v>
      </c>
    </row>
    <row r="38" spans="1:3">
      <c r="A38" s="3" t="s">
        <v>4</v>
      </c>
      <c r="B38" s="3" t="s">
        <v>15</v>
      </c>
      <c r="C38" s="3" t="s">
        <v>16</v>
      </c>
    </row>
    <row r="39" spans="1:3">
      <c r="A39" s="3" t="s">
        <v>4</v>
      </c>
      <c r="B39" s="3" t="s">
        <v>17</v>
      </c>
      <c r="C39" s="3" t="s">
        <v>18</v>
      </c>
    </row>
    <row r="40" spans="1:3">
      <c r="A40" s="3" t="s">
        <v>31</v>
      </c>
      <c r="B40" s="3" t="s">
        <v>88</v>
      </c>
      <c r="C40" s="3" t="s">
        <v>89</v>
      </c>
    </row>
    <row r="41" spans="1:3">
      <c r="A41" s="3" t="s">
        <v>31</v>
      </c>
      <c r="B41" s="3" t="s">
        <v>90</v>
      </c>
      <c r="C41" s="3" t="s">
        <v>91</v>
      </c>
    </row>
    <row r="42" spans="1:3">
      <c r="A42" s="3" t="s">
        <v>31</v>
      </c>
      <c r="B42" s="3" t="s">
        <v>92</v>
      </c>
      <c r="C42" s="3" t="s">
        <v>93</v>
      </c>
    </row>
    <row r="43" spans="1:3">
      <c r="A43" s="3" t="s">
        <v>31</v>
      </c>
      <c r="B43" s="3" t="s">
        <v>94</v>
      </c>
      <c r="C43" s="3" t="s">
        <v>95</v>
      </c>
    </row>
    <row r="44" spans="1:3">
      <c r="A44" s="3" t="s">
        <v>31</v>
      </c>
      <c r="B44" s="3" t="s">
        <v>96</v>
      </c>
      <c r="C44" s="3" t="s">
        <v>97</v>
      </c>
    </row>
    <row r="45" spans="1:3">
      <c r="A45" s="3" t="s">
        <v>31</v>
      </c>
      <c r="B45" s="3" t="s">
        <v>98</v>
      </c>
      <c r="C45" s="3" t="s">
        <v>99</v>
      </c>
    </row>
    <row r="46" spans="1:3">
      <c r="A46" s="3" t="s">
        <v>31</v>
      </c>
      <c r="B46" s="3" t="s">
        <v>100</v>
      </c>
      <c r="C46" s="3" t="s">
        <v>101</v>
      </c>
    </row>
    <row r="47" spans="1:3">
      <c r="A47" s="3" t="s">
        <v>4</v>
      </c>
      <c r="B47" s="3" t="s">
        <v>19</v>
      </c>
      <c r="C47" s="3" t="s">
        <v>20</v>
      </c>
    </row>
    <row r="48" spans="1:3">
      <c r="A48" s="3" t="s">
        <v>31</v>
      </c>
      <c r="B48" s="3" t="s">
        <v>102</v>
      </c>
      <c r="C48" s="3" t="s">
        <v>103</v>
      </c>
    </row>
    <row r="49" spans="1:3">
      <c r="A49" s="3" t="s">
        <v>31</v>
      </c>
      <c r="B49" s="3" t="s">
        <v>104</v>
      </c>
      <c r="C49" s="3" t="s">
        <v>105</v>
      </c>
    </row>
    <row r="50" spans="1:3">
      <c r="A50" s="3" t="s">
        <v>4</v>
      </c>
      <c r="B50" s="3" t="s">
        <v>21</v>
      </c>
      <c r="C50" s="3" t="s">
        <v>22</v>
      </c>
    </row>
    <row r="51" spans="1:3">
      <c r="A51" s="3" t="s">
        <v>31</v>
      </c>
      <c r="B51" s="3" t="s">
        <v>106</v>
      </c>
      <c r="C51" s="3" t="s">
        <v>107</v>
      </c>
    </row>
    <row r="52" spans="1:3">
      <c r="A52" s="3" t="s">
        <v>31</v>
      </c>
      <c r="B52" s="3" t="s">
        <v>108</v>
      </c>
      <c r="C52" s="3" t="s">
        <v>109</v>
      </c>
    </row>
    <row r="53" spans="1:3">
      <c r="A53" s="3" t="s">
        <v>4</v>
      </c>
      <c r="B53" s="3" t="s">
        <v>23</v>
      </c>
      <c r="C53" s="3" t="s">
        <v>24</v>
      </c>
    </row>
    <row r="54" spans="1:3">
      <c r="A54" s="3" t="s">
        <v>31</v>
      </c>
      <c r="B54" s="3" t="s">
        <v>110</v>
      </c>
      <c r="C54" s="3" t="s">
        <v>111</v>
      </c>
    </row>
    <row r="55" spans="1:3">
      <c r="A55" s="3" t="s">
        <v>31</v>
      </c>
      <c r="B55" s="3" t="s">
        <v>112</v>
      </c>
      <c r="C55" s="3" t="s">
        <v>113</v>
      </c>
    </row>
    <row r="56" spans="1:3">
      <c r="A56" s="3" t="s">
        <v>4</v>
      </c>
      <c r="B56" s="3" t="s">
        <v>25</v>
      </c>
      <c r="C56" s="3" t="s">
        <v>2910</v>
      </c>
    </row>
    <row r="57" spans="1:3">
      <c r="B57" s="1" t="s">
        <v>125</v>
      </c>
      <c r="C57" s="1" t="s">
        <v>126</v>
      </c>
    </row>
    <row r="58" spans="1:3">
      <c r="A58" s="3" t="s">
        <v>31</v>
      </c>
      <c r="B58" s="3" t="s">
        <v>114</v>
      </c>
      <c r="C58" s="3" t="s">
        <v>115</v>
      </c>
    </row>
    <row r="59" spans="1:3">
      <c r="A59" s="3" t="s">
        <v>31</v>
      </c>
      <c r="B59" s="3" t="s">
        <v>116</v>
      </c>
      <c r="C59" s="3" t="s">
        <v>117</v>
      </c>
    </row>
    <row r="60" spans="1:3">
      <c r="A60" s="3" t="s">
        <v>4</v>
      </c>
      <c r="B60" s="3" t="s">
        <v>27</v>
      </c>
      <c r="C60" s="3" t="s">
        <v>2829</v>
      </c>
    </row>
    <row r="61" spans="1:3">
      <c r="A61" s="3" t="s">
        <v>4</v>
      </c>
      <c r="B61" s="3" t="s">
        <v>29</v>
      </c>
      <c r="C61" s="3" t="s">
        <v>30</v>
      </c>
    </row>
    <row r="62" spans="1:3">
      <c r="A62" s="3" t="s">
        <v>31</v>
      </c>
      <c r="B62" s="3" t="s">
        <v>118</v>
      </c>
      <c r="C62" s="3" t="s">
        <v>119</v>
      </c>
    </row>
    <row r="64" spans="1:3" s="46" customFormat="1" ht="15">
      <c r="A64" s="247" t="s">
        <v>1530</v>
      </c>
      <c r="B64" s="44">
        <v>1</v>
      </c>
      <c r="C64" s="45" t="s">
        <v>1587</v>
      </c>
    </row>
    <row r="65" spans="1:3" s="46" customFormat="1" ht="15">
      <c r="A65" s="248"/>
      <c r="B65" s="44">
        <v>2</v>
      </c>
      <c r="C65" s="45" t="s">
        <v>1588</v>
      </c>
    </row>
    <row r="66" spans="1:3" s="46" customFormat="1" ht="15">
      <c r="A66" s="248"/>
      <c r="B66" s="44">
        <v>3</v>
      </c>
      <c r="C66" s="45" t="s">
        <v>1589</v>
      </c>
    </row>
    <row r="67" spans="1:3" s="46" customFormat="1" ht="30">
      <c r="A67" s="248"/>
      <c r="B67" s="44">
        <v>4</v>
      </c>
      <c r="C67" s="47" t="s">
        <v>1590</v>
      </c>
    </row>
    <row r="68" spans="1:3" s="46" customFormat="1" ht="15">
      <c r="A68" s="248"/>
      <c r="B68" s="44">
        <v>5</v>
      </c>
      <c r="C68" s="45" t="s">
        <v>1531</v>
      </c>
    </row>
    <row r="69" spans="1:3" s="46" customFormat="1" ht="15">
      <c r="A69" s="249"/>
      <c r="B69" s="44">
        <v>6</v>
      </c>
      <c r="C69" s="45" t="s">
        <v>1591</v>
      </c>
    </row>
    <row r="70" spans="1:3" s="46" customFormat="1" ht="15"/>
    <row r="71" spans="1:3" s="46" customFormat="1" ht="15">
      <c r="A71" s="250" t="s">
        <v>1532</v>
      </c>
      <c r="B71" s="250"/>
      <c r="C71" s="250"/>
    </row>
  </sheetData>
  <mergeCells count="3">
    <mergeCell ref="A1:C1"/>
    <mergeCell ref="A64:A69"/>
    <mergeCell ref="A71:C71"/>
  </mergeCells>
  <hyperlinks>
    <hyperlink ref="A8:C8" location="TCORPBF!A1" display="TCORPBF!A1" xr:uid="{936A6215-45A6-4A13-8648-BDB70ECF0CA1}"/>
    <hyperlink ref="A9:C9" location="TCIGIF0426!A1" display="TCIGIF0426!A1" xr:uid="{1C02021B-0EF0-460B-8755-E75B1BFC8BD9}"/>
    <hyperlink ref="A17:C17" location="TFRF!A1" display="TFRF!A1" xr:uid="{E40C37F9-55BD-449D-82D8-20BB1FB138D9}"/>
    <hyperlink ref="A19:C19" location="TGSFR!A1" display="TGSFR!A1" xr:uid="{BDBE311B-B293-4F4A-AB1C-9F82A0C3E650}"/>
    <hyperlink ref="A31:C31" location="TLF!A1" display="TLF!A1" xr:uid="{AA941EF0-C41D-4A37-8C91-8309831D3993}"/>
    <hyperlink ref="A38:C38" location="TNGIF1226!A1" display="TNGIF1226!A1" xr:uid="{12A81D11-3F4C-4902-AD46-DA5DED0B2415}"/>
    <hyperlink ref="A39:C39" location="TNGIF1229!A1" display="TNGIF1229!A1" xr:uid="{21911051-E27C-4332-ABE9-7A863073AFBC}"/>
    <hyperlink ref="A47:C47" location="TNSIFDEC27!A1" display="TNSIFDEC27!A1" xr:uid="{E3DDD5E2-67C5-4508-A940-4A5598CC7A3E}"/>
    <hyperlink ref="A50:C50" location="TOF!A1" display="TOF!A1" xr:uid="{D6311AD1-8CA6-41BC-AD62-AB54A797ADF1}"/>
    <hyperlink ref="A53:C53" location="TRSFC!A1" display="TRSFC!A1" xr:uid="{6D8EF7E1-D788-42D2-9F18-704BACAF9703}"/>
    <hyperlink ref="A56:C56" location="TSTBF!A1" display="TSTBF!A1" xr:uid="{94F792C6-A35A-45E5-B59D-1AE337045932}"/>
    <hyperlink ref="A60:C60" location="TFF!A1" display="TFF!A1" xr:uid="{0F22F965-6F81-49C9-9C37-D7E33626278D}"/>
    <hyperlink ref="A61:C61" location="TUSTF!A1" display="TUSTF!A1" xr:uid="{87BF9C41-9EFE-4267-A46F-3E375715AC45}"/>
    <hyperlink ref="A3:C3" location="TAF!A1" display="TAF!A1" xr:uid="{97668754-F481-4039-B897-0619B062C771}"/>
    <hyperlink ref="A4:C4" location="TBAF!A1" display="TBAF!A1" xr:uid="{B9C0A6C5-BD3F-49B7-8748-D2CB2DBFE377}"/>
    <hyperlink ref="A5:C5" location="TBFSF!A1" display="TBFSF!A1" xr:uid="{E69FD4B8-0E30-4DE3-9A88-76E8D433FB10}"/>
    <hyperlink ref="A6:C6" location="TIFSA!A1" display="TIFSA!A1" xr:uid="{1C5399EB-CB1C-4278-94A7-98F3765C4951}"/>
    <hyperlink ref="A7:C7" location="TBCF!A1" display="TBCF!A1" xr:uid="{BD0D8C7E-F40C-4FB7-B40E-59523B0E5B73}"/>
    <hyperlink ref="A10:C10" location="TDIF!A1" display="TDIF!A1" xr:uid="{F2CFDD8C-88FC-4177-BB42-6EE5EDAB76CC}"/>
    <hyperlink ref="A11:C11" location="TDIVYF!A1" display="TDIVYF!A1" xr:uid="{7B4B5DEA-41DF-4530-87B5-394D7DE3C0C7}"/>
    <hyperlink ref="A12:C12" location="TTSF96!A1" display="TTSF96!A1" xr:uid="{819A0344-DB3D-4626-B509-8F16D93F0FDE}"/>
    <hyperlink ref="A13:C13" location="TEQPEF!A1" display="TEQPEF!A1" xr:uid="{E7EB1EB6-B257-4527-BD9B-238A9A736317}"/>
    <hyperlink ref="A14:C14" location="TMIF!A1" display="TMIF!A1" xr:uid="{8259F26B-397A-4F95-B704-FCA3CCF662DD}"/>
    <hyperlink ref="A15:C15" location="TCS!A1" display="TCS!A1" xr:uid="{E7828E8E-FF25-4466-9789-499EBC5857D5}"/>
    <hyperlink ref="A16:C16" location="TMCAPF!A1" display="TMCAPF!A1" xr:uid="{74A245C5-CC18-4439-B637-6831BC8E4A32}"/>
    <hyperlink ref="A18:C18" location="TFEF!A1" display="TFEF!A1" xr:uid="{9448766E-FC92-4BF7-994C-065164C0BD20}"/>
    <hyperlink ref="A21:C21" location="TGLDETF!A1" display="TGLDETF!A1" xr:uid="{67A3560D-B056-4300-8560-1D7B93D5AC64}"/>
    <hyperlink ref="A22:C22" location="THOF!A1" display="THOF!A1" xr:uid="{CEE2D320-9157-4540-A1E7-EE9ED6F81DDE}"/>
    <hyperlink ref="A23:C23" location="TEGF!A1" display="TEGF!A1" xr:uid="{C47D0182-0C28-4465-971B-FB727C61A977}"/>
    <hyperlink ref="A24:C24" location="TICF!A1" display="TICF!A1" xr:uid="{EB47ABD5-71F3-4BF8-97B7-8CF42A13C1E4}"/>
    <hyperlink ref="A25:C25" location="TIPHF!A1" display="TIPHF!A1" xr:uid="{67B5B37B-CDE8-435D-A7D8-985C4F5F3125}"/>
    <hyperlink ref="A26:C26" location="TISF!A1" display="TISF!A1" xr:uid="{061257F3-9288-45AE-ACA6-110806592358}"/>
    <hyperlink ref="A27:C27" location="TEOF!A1" display="TEOF!A1" xr:uid="{80798582-7411-4318-9814-D7ABD9C7F328}"/>
    <hyperlink ref="A28:C28" location="TTOFE!A1" display="TTOFE!A1" xr:uid="{0EBA2023-83C2-47D8-B743-BB68DF3D7B51}"/>
    <hyperlink ref="A30:C30" location="TINR!A1" display="TINR!A1" xr:uid="{91124AFE-78BE-4610-8FE6-AF9F1CA148CD}"/>
    <hyperlink ref="A32:C32" location="TMAOF!A1" display="TMAOF!A1" xr:uid="{A010A9A8-4A05-45FE-8C5B-D4E4E54C37AC}"/>
    <hyperlink ref="A33:C33" location="TMULTICF!A1" display="TMULTICF!A1" xr:uid="{3AA65B53-6EBD-4C28-8226-E674D5AE6D77}"/>
    <hyperlink ref="A34:C34" location="TNETF!A1" display="TNETF!A1" xr:uid="{66691818-9935-4305-BD80-118A371B980F}"/>
    <hyperlink ref="A35:C35" location="TIFNA!A1" display="TIFNA!A1" xr:uid="{A4FF43CD-053F-4408-BDFA-BFAB5A202DB8}"/>
    <hyperlink ref="A36:C36" location="TNAIF!A1" display="TNAIF!A1" xr:uid="{AEE618AE-1426-4E08-81AE-21D98F1C60AC}"/>
    <hyperlink ref="A37:C37" location="TNFSIF!A1" display="TNFSIF!A1" xr:uid="{24A017BD-40F3-4B5E-BA32-5D40F63155CB}"/>
    <hyperlink ref="A40:C40" location="TNIDFOF!A1" display="TNIDFOF!A1" xr:uid="{AEC8EEC9-A258-4099-A03B-9E93BEFC32DE}"/>
    <hyperlink ref="A41:C41" location="TNIDETF!A1" display="TNIDETF!A1" xr:uid="{03838A6F-2A85-4373-B33C-1F17BDCC7808}"/>
    <hyperlink ref="A42:C42" location="TNITIF!A1" display="TNITIF!A1" xr:uid="{A445529E-633B-4960-B610-D3DF6249CADF}"/>
    <hyperlink ref="A43:C43" location="TNMMIF!A1" display="TNMMIF!A1" xr:uid="{EEECF746-B597-4EAB-8CB1-F7447AEC43A3}"/>
    <hyperlink ref="A44:C44" location="TNMSHIF!A1" display="TNMSHIF!A1" xr:uid="{045CC5C6-5ACE-4F8B-BC6C-F7C858BC6595}"/>
    <hyperlink ref="A45:C45" location="TNPBETF!A1" display="TNPBETF!A1" xr:uid="{01BB1EC2-173A-452D-8D02-D89A4B71E21B}"/>
    <hyperlink ref="A46:C46" location="TNRIF!A1" display="TNRIF!A1" xr:uid="{E3A69DA6-2232-423C-8933-83344E72B999}"/>
    <hyperlink ref="A48:C48" location="TNMIMIF!A1" display="TNMIMIF!A1" xr:uid="{5FF0529A-707A-48DE-B361-675D5DA99E3C}"/>
    <hyperlink ref="A49:C49" location="TNMIIF!A1" display="TNMIIF!A1" xr:uid="{A9C60C8C-19C0-4587-8BCF-509F5A10C4E8}"/>
    <hyperlink ref="A51:C51" location="TQNTF!A1" display="TQNTF!A1" xr:uid="{68D35E7E-3D6D-4D43-B7D7-F3739E6E2973}"/>
    <hyperlink ref="A52:C52" location="TREF!A1" display="TREF!A1" xr:uid="{EA8B2629-F734-4C1F-8A30-BACEA2DEAA4F}"/>
    <hyperlink ref="A54:C54" location="TRSFM!A1" display="TRSFM!A1" xr:uid="{AA314629-17DF-46FB-BAB7-01729EE553AB}"/>
    <hyperlink ref="A55:C55" location="TRSFP!A1" display="TRSFP!A1" xr:uid="{37F0C041-FCCC-41B3-A70F-503122E99B5D}"/>
    <hyperlink ref="A58:C58" location="TSLVETF!A1" display="TSLVETF!A1" xr:uid="{2698ABDC-4BCD-4BD5-B018-7DCEE2C05365}"/>
    <hyperlink ref="A59:C59" location="TSCAPF!A1" display="TSCAPF!A1" xr:uid="{D5B1F640-2A40-4CD9-A0BB-D70C8A30F905}"/>
    <hyperlink ref="A62:C62" location="TYCF!A1" display="TYCF!A1" xr:uid="{90429784-9592-435A-98A5-87C28CE0E21F}"/>
    <hyperlink ref="A29:C29" location="TFRSTF!A1" display="TFRSTF!A1" xr:uid="{705CEF6A-E7DE-4DA7-9095-13E7475833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FD20-5FD7-4D3B-830B-2E3460F786A9}">
  <dimension ref="A1:F63"/>
  <sheetViews>
    <sheetView topLeftCell="A24" workbookViewId="0">
      <selection activeCell="D32" sqref="D32"/>
    </sheetView>
  </sheetViews>
  <sheetFormatPr defaultColWidth="9.140625" defaultRowHeight="15"/>
  <cols>
    <col min="1" max="1" width="9.5703125" style="46" customWidth="1"/>
    <col min="2" max="2" width="66.28515625" style="46" bestFit="1" customWidth="1"/>
    <col min="3" max="3" width="15.85546875" style="155" customWidth="1"/>
    <col min="4" max="4" width="49.28515625" style="46" customWidth="1"/>
    <col min="5" max="5" width="21.85546875" style="46" customWidth="1"/>
    <col min="6" max="6" width="15.28515625" style="46" customWidth="1"/>
    <col min="7" max="16384" width="9.140625" style="46"/>
  </cols>
  <sheetData>
    <row r="1" spans="1:5" ht="18.75">
      <c r="A1" s="251" t="s">
        <v>3386</v>
      </c>
      <c r="B1" s="252"/>
      <c r="C1" s="252"/>
      <c r="D1" s="252"/>
      <c r="E1" s="253"/>
    </row>
    <row r="2" spans="1:5">
      <c r="C2" s="149"/>
    </row>
    <row r="3" spans="1:5" s="138" customFormat="1" ht="30">
      <c r="A3" s="150" t="s">
        <v>3323</v>
      </c>
      <c r="B3" s="150" t="s">
        <v>3324</v>
      </c>
      <c r="C3" s="150" t="s">
        <v>3325</v>
      </c>
      <c r="D3" s="150" t="s">
        <v>3326</v>
      </c>
      <c r="E3" s="150" t="s">
        <v>3327</v>
      </c>
    </row>
    <row r="4" spans="1:5">
      <c r="A4" s="151" t="s">
        <v>3328</v>
      </c>
      <c r="B4" s="101" t="s">
        <v>33</v>
      </c>
      <c r="C4" s="152" t="s">
        <v>3329</v>
      </c>
      <c r="D4" s="153" t="s">
        <v>3330</v>
      </c>
      <c r="E4" s="101" t="s">
        <v>3383</v>
      </c>
    </row>
    <row r="5" spans="1:5">
      <c r="A5" s="151">
        <f t="shared" ref="A5:A62" si="0">+A4+1</f>
        <v>2</v>
      </c>
      <c r="B5" s="101" t="s">
        <v>35</v>
      </c>
      <c r="C5" s="152" t="s">
        <v>3331</v>
      </c>
      <c r="D5" s="153" t="s">
        <v>3332</v>
      </c>
      <c r="E5" s="101" t="s">
        <v>3331</v>
      </c>
    </row>
    <row r="6" spans="1:5">
      <c r="A6" s="151">
        <f t="shared" si="0"/>
        <v>3</v>
      </c>
      <c r="B6" s="101" t="s">
        <v>37</v>
      </c>
      <c r="C6" s="152" t="s">
        <v>3333</v>
      </c>
      <c r="D6" s="153" t="s">
        <v>3334</v>
      </c>
      <c r="E6" s="101" t="s">
        <v>3333</v>
      </c>
    </row>
    <row r="7" spans="1:5">
      <c r="A7" s="151">
        <f t="shared" si="0"/>
        <v>4</v>
      </c>
      <c r="B7" s="101" t="s">
        <v>41</v>
      </c>
      <c r="C7" s="152" t="s">
        <v>3333</v>
      </c>
      <c r="D7" s="153" t="s">
        <v>3335</v>
      </c>
      <c r="E7" s="101" t="s">
        <v>3333</v>
      </c>
    </row>
    <row r="8" spans="1:5">
      <c r="A8" s="151">
        <f t="shared" si="0"/>
        <v>5</v>
      </c>
      <c r="B8" s="101" t="s">
        <v>6</v>
      </c>
      <c r="C8" s="152" t="s">
        <v>3336</v>
      </c>
      <c r="D8" s="153" t="s">
        <v>3337</v>
      </c>
      <c r="E8" s="101" t="s">
        <v>3338</v>
      </c>
    </row>
    <row r="9" spans="1:5">
      <c r="A9" s="151">
        <f t="shared" si="0"/>
        <v>6</v>
      </c>
      <c r="B9" s="55" t="s">
        <v>8</v>
      </c>
      <c r="C9" s="152" t="s">
        <v>3338</v>
      </c>
      <c r="D9" s="153" t="s">
        <v>3339</v>
      </c>
      <c r="E9" s="101" t="s">
        <v>3338</v>
      </c>
    </row>
    <row r="10" spans="1:5">
      <c r="A10" s="151">
        <f t="shared" si="0"/>
        <v>7</v>
      </c>
      <c r="B10" s="101" t="s">
        <v>43</v>
      </c>
      <c r="C10" s="152" t="s">
        <v>3333</v>
      </c>
      <c r="D10" s="153" t="s">
        <v>3340</v>
      </c>
      <c r="E10" s="101" t="s">
        <v>3333</v>
      </c>
    </row>
    <row r="11" spans="1:5">
      <c r="A11" s="151">
        <f t="shared" si="0"/>
        <v>8</v>
      </c>
      <c r="B11" s="101" t="s">
        <v>45</v>
      </c>
      <c r="C11" s="152" t="s">
        <v>3333</v>
      </c>
      <c r="D11" s="153" t="s">
        <v>3335</v>
      </c>
      <c r="E11" s="101" t="s">
        <v>3333</v>
      </c>
    </row>
    <row r="12" spans="1:5" ht="15.75" customHeight="1">
      <c r="A12" s="151">
        <f t="shared" si="0"/>
        <v>9</v>
      </c>
      <c r="B12" s="101" t="s">
        <v>47</v>
      </c>
      <c r="C12" s="152" t="s">
        <v>3333</v>
      </c>
      <c r="D12" s="153" t="s">
        <v>3335</v>
      </c>
      <c r="E12" s="101" t="s">
        <v>3333</v>
      </c>
    </row>
    <row r="13" spans="1:5">
      <c r="A13" s="151">
        <f t="shared" si="0"/>
        <v>10</v>
      </c>
      <c r="B13" s="101" t="s">
        <v>49</v>
      </c>
      <c r="C13" s="152" t="s">
        <v>3333</v>
      </c>
      <c r="D13" s="153" t="s">
        <v>3335</v>
      </c>
      <c r="E13" s="101" t="s">
        <v>3333</v>
      </c>
    </row>
    <row r="14" spans="1:5">
      <c r="A14" s="151">
        <f t="shared" si="0"/>
        <v>11</v>
      </c>
      <c r="B14" s="101" t="s">
        <v>51</v>
      </c>
      <c r="C14" s="152" t="s">
        <v>3338</v>
      </c>
      <c r="D14" s="153" t="s">
        <v>3341</v>
      </c>
      <c r="E14" s="101" t="s">
        <v>3384</v>
      </c>
    </row>
    <row r="15" spans="1:5">
      <c r="A15" s="151">
        <f t="shared" si="0"/>
        <v>12</v>
      </c>
      <c r="B15" s="101" t="s">
        <v>53</v>
      </c>
      <c r="C15" s="152" t="s">
        <v>3333</v>
      </c>
      <c r="D15" s="153" t="s">
        <v>3342</v>
      </c>
      <c r="E15" s="101" t="s">
        <v>3333</v>
      </c>
    </row>
    <row r="16" spans="1:5">
      <c r="A16" s="151">
        <f t="shared" si="0"/>
        <v>13</v>
      </c>
      <c r="B16" s="101" t="s">
        <v>55</v>
      </c>
      <c r="C16" s="152" t="s">
        <v>3333</v>
      </c>
      <c r="D16" s="153" t="s">
        <v>3335</v>
      </c>
      <c r="E16" s="101" t="s">
        <v>3333</v>
      </c>
    </row>
    <row r="17" spans="1:6">
      <c r="A17" s="151">
        <f t="shared" si="0"/>
        <v>14</v>
      </c>
      <c r="B17" s="101" t="s">
        <v>10</v>
      </c>
      <c r="C17" s="152" t="s">
        <v>3338</v>
      </c>
      <c r="D17" s="153" t="s">
        <v>3343</v>
      </c>
      <c r="E17" s="101" t="s">
        <v>3338</v>
      </c>
    </row>
    <row r="18" spans="1:6">
      <c r="A18" s="151">
        <f t="shared" si="0"/>
        <v>15</v>
      </c>
      <c r="B18" s="101" t="s">
        <v>57</v>
      </c>
      <c r="C18" s="152" t="s">
        <v>3333</v>
      </c>
      <c r="D18" s="153" t="s">
        <v>3335</v>
      </c>
      <c r="E18" s="101" t="s">
        <v>3333</v>
      </c>
    </row>
    <row r="19" spans="1:6">
      <c r="A19" s="151">
        <f t="shared" si="0"/>
        <v>16</v>
      </c>
      <c r="B19" s="101" t="s">
        <v>12</v>
      </c>
      <c r="C19" s="152" t="s">
        <v>3336</v>
      </c>
      <c r="D19" s="153" t="s">
        <v>3344</v>
      </c>
      <c r="E19" s="101" t="s">
        <v>3336</v>
      </c>
    </row>
    <row r="20" spans="1:6">
      <c r="A20" s="151">
        <f t="shared" si="0"/>
        <v>17</v>
      </c>
      <c r="B20" s="101" t="s">
        <v>124</v>
      </c>
      <c r="C20" s="152" t="s">
        <v>3331</v>
      </c>
      <c r="D20" s="153" t="s">
        <v>3345</v>
      </c>
      <c r="E20" s="101" t="s">
        <v>3331</v>
      </c>
    </row>
    <row r="21" spans="1:6">
      <c r="A21" s="151">
        <f t="shared" si="0"/>
        <v>18</v>
      </c>
      <c r="B21" s="101" t="s">
        <v>59</v>
      </c>
      <c r="C21" s="152" t="s">
        <v>3331</v>
      </c>
      <c r="D21" s="153" t="s">
        <v>3345</v>
      </c>
      <c r="E21" s="101" t="s">
        <v>3331</v>
      </c>
    </row>
    <row r="22" spans="1:6">
      <c r="A22" s="151">
        <f t="shared" si="0"/>
        <v>19</v>
      </c>
      <c r="B22" s="55" t="s">
        <v>61</v>
      </c>
      <c r="C22" s="152" t="s">
        <v>3333</v>
      </c>
      <c r="D22" s="153" t="s">
        <v>3346</v>
      </c>
      <c r="E22" s="101" t="s">
        <v>3333</v>
      </c>
    </row>
    <row r="23" spans="1:6">
      <c r="A23" s="151">
        <f t="shared" si="0"/>
        <v>20</v>
      </c>
      <c r="B23" s="101" t="s">
        <v>63</v>
      </c>
      <c r="C23" s="152" t="s">
        <v>3333</v>
      </c>
      <c r="D23" s="153" t="s">
        <v>3347</v>
      </c>
      <c r="E23" s="101" t="s">
        <v>3333</v>
      </c>
    </row>
    <row r="24" spans="1:6">
      <c r="A24" s="151">
        <f t="shared" si="0"/>
        <v>21</v>
      </c>
      <c r="B24" s="101" t="s">
        <v>65</v>
      </c>
      <c r="C24" s="152" t="s">
        <v>3333</v>
      </c>
      <c r="D24" s="153" t="s">
        <v>3348</v>
      </c>
      <c r="E24" s="101" t="s">
        <v>3333</v>
      </c>
    </row>
    <row r="25" spans="1:6">
      <c r="A25" s="151">
        <f t="shared" si="0"/>
        <v>22</v>
      </c>
      <c r="B25" s="101" t="s">
        <v>67</v>
      </c>
      <c r="C25" s="152" t="s">
        <v>3333</v>
      </c>
      <c r="D25" s="153" t="s">
        <v>3349</v>
      </c>
      <c r="E25" s="101" t="s">
        <v>3333</v>
      </c>
    </row>
    <row r="26" spans="1:6">
      <c r="A26" s="151">
        <f t="shared" si="0"/>
        <v>23</v>
      </c>
      <c r="B26" s="101" t="s">
        <v>69</v>
      </c>
      <c r="C26" s="152" t="s">
        <v>3333</v>
      </c>
      <c r="D26" s="153" t="s">
        <v>3350</v>
      </c>
      <c r="E26" s="101" t="s">
        <v>3333</v>
      </c>
    </row>
    <row r="27" spans="1:6">
      <c r="A27" s="151">
        <f t="shared" si="0"/>
        <v>24</v>
      </c>
      <c r="B27" s="101" t="s">
        <v>71</v>
      </c>
      <c r="C27" s="152" t="s">
        <v>3333</v>
      </c>
      <c r="D27" s="153" t="s">
        <v>3351</v>
      </c>
      <c r="E27" s="101" t="s">
        <v>3333</v>
      </c>
    </row>
    <row r="28" spans="1:6">
      <c r="A28" s="151">
        <f t="shared" si="0"/>
        <v>25</v>
      </c>
      <c r="B28" s="101" t="s">
        <v>73</v>
      </c>
      <c r="C28" s="152" t="s">
        <v>3333</v>
      </c>
      <c r="D28" s="153" t="s">
        <v>3352</v>
      </c>
      <c r="E28" s="101" t="s">
        <v>3333</v>
      </c>
    </row>
    <row r="29" spans="1:6">
      <c r="A29" s="151">
        <f t="shared" si="0"/>
        <v>26</v>
      </c>
      <c r="B29" s="101" t="s">
        <v>122</v>
      </c>
      <c r="C29" s="152" t="s">
        <v>3338</v>
      </c>
      <c r="D29" s="153" t="s">
        <v>3353</v>
      </c>
      <c r="E29" s="101" t="s">
        <v>3338</v>
      </c>
    </row>
    <row r="30" spans="1:6" s="49" customFormat="1" ht="48.75" customHeight="1">
      <c r="A30" s="151">
        <f t="shared" si="0"/>
        <v>27</v>
      </c>
      <c r="B30" s="101" t="s">
        <v>75</v>
      </c>
      <c r="C30" s="152" t="s">
        <v>3333</v>
      </c>
      <c r="D30" s="153" t="s">
        <v>3354</v>
      </c>
      <c r="E30" s="101" t="s">
        <v>3333</v>
      </c>
      <c r="F30" s="46"/>
    </row>
    <row r="31" spans="1:6">
      <c r="A31" s="151">
        <f t="shared" si="0"/>
        <v>28</v>
      </c>
      <c r="B31" s="101" t="s">
        <v>14</v>
      </c>
      <c r="C31" s="152" t="s">
        <v>3338</v>
      </c>
      <c r="D31" s="153" t="s">
        <v>3355</v>
      </c>
      <c r="E31" s="101" t="s">
        <v>3338</v>
      </c>
    </row>
    <row r="32" spans="1:6" ht="51.75">
      <c r="A32" s="151">
        <f t="shared" si="0"/>
        <v>29</v>
      </c>
      <c r="B32" s="45" t="s">
        <v>77</v>
      </c>
      <c r="C32" s="152" t="s">
        <v>3333</v>
      </c>
      <c r="D32" s="153" t="s">
        <v>3356</v>
      </c>
      <c r="E32" s="101" t="s">
        <v>3333</v>
      </c>
      <c r="F32" s="49"/>
    </row>
    <row r="33" spans="1:5">
      <c r="A33" s="151">
        <f t="shared" si="0"/>
        <v>30</v>
      </c>
      <c r="B33" s="101" t="s">
        <v>79</v>
      </c>
      <c r="C33" s="152" t="s">
        <v>3333</v>
      </c>
      <c r="D33" s="153" t="s">
        <v>3357</v>
      </c>
      <c r="E33" s="101" t="s">
        <v>3333</v>
      </c>
    </row>
    <row r="34" spans="1:5">
      <c r="A34" s="151">
        <f t="shared" si="0"/>
        <v>31</v>
      </c>
      <c r="B34" s="101" t="s">
        <v>81</v>
      </c>
      <c r="C34" s="152" t="s">
        <v>3333</v>
      </c>
      <c r="D34" s="153" t="s">
        <v>3358</v>
      </c>
      <c r="E34" s="101" t="s">
        <v>3333</v>
      </c>
    </row>
    <row r="35" spans="1:5">
      <c r="A35" s="151">
        <f t="shared" si="0"/>
        <v>32</v>
      </c>
      <c r="B35" s="101" t="s">
        <v>83</v>
      </c>
      <c r="C35" s="152" t="s">
        <v>3333</v>
      </c>
      <c r="D35" s="153" t="s">
        <v>3358</v>
      </c>
      <c r="E35" s="101" t="s">
        <v>3333</v>
      </c>
    </row>
    <row r="36" spans="1:5">
      <c r="A36" s="151">
        <f t="shared" si="0"/>
        <v>33</v>
      </c>
      <c r="B36" s="101" t="s">
        <v>16</v>
      </c>
      <c r="C36" s="152" t="s">
        <v>3338</v>
      </c>
      <c r="D36" s="153" t="s">
        <v>3359</v>
      </c>
      <c r="E36" s="101" t="s">
        <v>3385</v>
      </c>
    </row>
    <row r="37" spans="1:5">
      <c r="A37" s="151">
        <f t="shared" si="0"/>
        <v>34</v>
      </c>
      <c r="B37" s="55" t="s">
        <v>18</v>
      </c>
      <c r="C37" s="152" t="s">
        <v>3336</v>
      </c>
      <c r="D37" s="153" t="s">
        <v>3360</v>
      </c>
      <c r="E37" s="101" t="s">
        <v>3336</v>
      </c>
    </row>
    <row r="38" spans="1:5">
      <c r="A38" s="151">
        <f t="shared" si="0"/>
        <v>35</v>
      </c>
      <c r="B38" s="55" t="s">
        <v>89</v>
      </c>
      <c r="C38" s="152" t="s">
        <v>3333</v>
      </c>
      <c r="D38" s="153" t="s">
        <v>3361</v>
      </c>
      <c r="E38" s="101" t="s">
        <v>3333</v>
      </c>
    </row>
    <row r="39" spans="1:5">
      <c r="A39" s="151">
        <f t="shared" si="0"/>
        <v>36</v>
      </c>
      <c r="B39" s="55" t="s">
        <v>91</v>
      </c>
      <c r="C39" s="152" t="s">
        <v>3333</v>
      </c>
      <c r="D39" s="153" t="s">
        <v>3361</v>
      </c>
      <c r="E39" s="101" t="s">
        <v>3333</v>
      </c>
    </row>
    <row r="40" spans="1:5">
      <c r="A40" s="151">
        <f t="shared" si="0"/>
        <v>37</v>
      </c>
      <c r="B40" s="55" t="s">
        <v>95</v>
      </c>
      <c r="C40" s="152" t="s">
        <v>3333</v>
      </c>
      <c r="D40" s="153" t="s">
        <v>3362</v>
      </c>
      <c r="E40" s="101" t="s">
        <v>3333</v>
      </c>
    </row>
    <row r="41" spans="1:5">
      <c r="A41" s="151">
        <f t="shared" si="0"/>
        <v>38</v>
      </c>
      <c r="B41" s="101" t="s">
        <v>99</v>
      </c>
      <c r="C41" s="152" t="s">
        <v>3333</v>
      </c>
      <c r="D41" s="153" t="s">
        <v>3363</v>
      </c>
      <c r="E41" s="101" t="s">
        <v>3333</v>
      </c>
    </row>
    <row r="42" spans="1:5">
      <c r="A42" s="151">
        <f t="shared" si="0"/>
        <v>39</v>
      </c>
      <c r="B42" s="55" t="s">
        <v>20</v>
      </c>
      <c r="C42" s="152" t="s">
        <v>3338</v>
      </c>
      <c r="D42" s="153" t="s">
        <v>3364</v>
      </c>
      <c r="E42" s="154" t="s">
        <v>3385</v>
      </c>
    </row>
    <row r="43" spans="1:5">
      <c r="A43" s="151">
        <f t="shared" si="0"/>
        <v>40</v>
      </c>
      <c r="B43" s="101" t="s">
        <v>22</v>
      </c>
      <c r="C43" s="152" t="s">
        <v>3329</v>
      </c>
      <c r="D43" s="153" t="s">
        <v>3365</v>
      </c>
      <c r="E43" s="101" t="s">
        <v>3329</v>
      </c>
    </row>
    <row r="44" spans="1:5">
      <c r="A44" s="151">
        <f t="shared" si="0"/>
        <v>41</v>
      </c>
      <c r="B44" s="101" t="s">
        <v>107</v>
      </c>
      <c r="C44" s="152" t="s">
        <v>3333</v>
      </c>
      <c r="D44" s="153" t="s">
        <v>3366</v>
      </c>
      <c r="E44" s="101" t="s">
        <v>3333</v>
      </c>
    </row>
    <row r="45" spans="1:5">
      <c r="A45" s="151">
        <f t="shared" si="0"/>
        <v>42</v>
      </c>
      <c r="B45" s="101" t="s">
        <v>109</v>
      </c>
      <c r="C45" s="152" t="s">
        <v>3333</v>
      </c>
      <c r="D45" s="153" t="s">
        <v>3367</v>
      </c>
      <c r="E45" s="101" t="s">
        <v>3333</v>
      </c>
    </row>
    <row r="46" spans="1:5">
      <c r="A46" s="151">
        <f t="shared" si="0"/>
        <v>43</v>
      </c>
      <c r="B46" s="101" t="s">
        <v>24</v>
      </c>
      <c r="C46" s="152" t="s">
        <v>3368</v>
      </c>
      <c r="D46" s="153" t="s">
        <v>3369</v>
      </c>
      <c r="E46" s="101" t="s">
        <v>3368</v>
      </c>
    </row>
    <row r="47" spans="1:5">
      <c r="A47" s="151">
        <f t="shared" si="0"/>
        <v>44</v>
      </c>
      <c r="B47" s="101" t="s">
        <v>111</v>
      </c>
      <c r="C47" s="152" t="s">
        <v>3333</v>
      </c>
      <c r="D47" s="153" t="s">
        <v>3370</v>
      </c>
      <c r="E47" s="101" t="s">
        <v>3333</v>
      </c>
    </row>
    <row r="48" spans="1:5">
      <c r="A48" s="151">
        <f t="shared" si="0"/>
        <v>45</v>
      </c>
      <c r="B48" s="101" t="s">
        <v>113</v>
      </c>
      <c r="C48" s="152" t="s">
        <v>3333</v>
      </c>
      <c r="D48" s="153" t="s">
        <v>3335</v>
      </c>
      <c r="E48" s="101" t="s">
        <v>3333</v>
      </c>
    </row>
    <row r="49" spans="1:5">
      <c r="A49" s="151">
        <f t="shared" si="0"/>
        <v>46</v>
      </c>
      <c r="B49" s="101" t="s">
        <v>39</v>
      </c>
      <c r="C49" s="152" t="s">
        <v>3333</v>
      </c>
      <c r="D49" s="153" t="s">
        <v>3371</v>
      </c>
      <c r="E49" s="101" t="s">
        <v>3333</v>
      </c>
    </row>
    <row r="50" spans="1:5">
      <c r="A50" s="151">
        <f t="shared" si="0"/>
        <v>47</v>
      </c>
      <c r="B50" s="101" t="s">
        <v>26</v>
      </c>
      <c r="C50" s="152" t="s">
        <v>3336</v>
      </c>
      <c r="D50" s="153" t="s">
        <v>3343</v>
      </c>
      <c r="E50" s="101" t="s">
        <v>3338</v>
      </c>
    </row>
    <row r="51" spans="1:5">
      <c r="A51" s="151">
        <f t="shared" si="0"/>
        <v>48</v>
      </c>
      <c r="B51" s="101" t="s">
        <v>126</v>
      </c>
      <c r="C51" s="152" t="s">
        <v>3333</v>
      </c>
      <c r="D51" s="153" t="s">
        <v>3372</v>
      </c>
      <c r="E51" s="101" t="s">
        <v>3333</v>
      </c>
    </row>
    <row r="52" spans="1:5">
      <c r="A52" s="151">
        <f t="shared" si="0"/>
        <v>49</v>
      </c>
      <c r="B52" s="101" t="s">
        <v>115</v>
      </c>
      <c r="C52" s="152" t="s">
        <v>3333</v>
      </c>
      <c r="D52" s="153" t="s">
        <v>3372</v>
      </c>
      <c r="E52" s="101" t="s">
        <v>3333</v>
      </c>
    </row>
    <row r="53" spans="1:5">
      <c r="A53" s="151">
        <f t="shared" si="0"/>
        <v>50</v>
      </c>
      <c r="B53" s="101" t="s">
        <v>117</v>
      </c>
      <c r="C53" s="152" t="s">
        <v>3333</v>
      </c>
      <c r="D53" s="153" t="s">
        <v>3373</v>
      </c>
      <c r="E53" s="101" t="s">
        <v>3333</v>
      </c>
    </row>
    <row r="54" spans="1:5">
      <c r="A54" s="151">
        <f t="shared" si="0"/>
        <v>51</v>
      </c>
      <c r="B54" s="101" t="s">
        <v>28</v>
      </c>
      <c r="C54" s="152" t="s">
        <v>3338</v>
      </c>
      <c r="D54" s="153" t="s">
        <v>3374</v>
      </c>
      <c r="E54" s="101" t="s">
        <v>3338</v>
      </c>
    </row>
    <row r="55" spans="1:5">
      <c r="A55" s="151">
        <f t="shared" si="0"/>
        <v>52</v>
      </c>
      <c r="B55" s="101" t="s">
        <v>30</v>
      </c>
      <c r="C55" s="152" t="s">
        <v>3338</v>
      </c>
      <c r="D55" s="153" t="s">
        <v>3375</v>
      </c>
      <c r="E55" s="101" t="s">
        <v>3338</v>
      </c>
    </row>
    <row r="56" spans="1:5">
      <c r="A56" s="151">
        <f t="shared" si="0"/>
        <v>53</v>
      </c>
      <c r="B56" s="101" t="s">
        <v>119</v>
      </c>
      <c r="C56" s="152" t="s">
        <v>3333</v>
      </c>
      <c r="D56" s="153" t="s">
        <v>3335</v>
      </c>
      <c r="E56" s="101" t="s">
        <v>3333</v>
      </c>
    </row>
    <row r="57" spans="1:5">
      <c r="A57" s="151">
        <f t="shared" si="0"/>
        <v>54</v>
      </c>
      <c r="B57" s="101" t="s">
        <v>97</v>
      </c>
      <c r="C57" s="152" t="s">
        <v>3333</v>
      </c>
      <c r="D57" s="55" t="s">
        <v>3376</v>
      </c>
      <c r="E57" s="101" t="s">
        <v>3333</v>
      </c>
    </row>
    <row r="58" spans="1:5">
      <c r="A58" s="151">
        <f t="shared" si="0"/>
        <v>55</v>
      </c>
      <c r="B58" s="101" t="s">
        <v>85</v>
      </c>
      <c r="C58" s="152" t="s">
        <v>3333</v>
      </c>
      <c r="D58" s="55" t="s">
        <v>3377</v>
      </c>
      <c r="E58" s="101" t="s">
        <v>3333</v>
      </c>
    </row>
    <row r="59" spans="1:5">
      <c r="A59" s="151">
        <f t="shared" si="0"/>
        <v>56</v>
      </c>
      <c r="B59" s="101" t="s">
        <v>87</v>
      </c>
      <c r="C59" s="152" t="s">
        <v>3333</v>
      </c>
      <c r="D59" s="55" t="s">
        <v>3378</v>
      </c>
      <c r="E59" s="101" t="s">
        <v>3333</v>
      </c>
    </row>
    <row r="60" spans="1:5">
      <c r="A60" s="151">
        <f t="shared" si="0"/>
        <v>57</v>
      </c>
      <c r="B60" s="101" t="s">
        <v>101</v>
      </c>
      <c r="C60" s="152" t="s">
        <v>3333</v>
      </c>
      <c r="D60" s="55" t="s">
        <v>3379</v>
      </c>
      <c r="E60" s="101" t="s">
        <v>3333</v>
      </c>
    </row>
    <row r="61" spans="1:5">
      <c r="A61" s="151">
        <f t="shared" si="0"/>
        <v>58</v>
      </c>
      <c r="B61" s="101" t="s">
        <v>103</v>
      </c>
      <c r="C61" s="152" t="s">
        <v>3333</v>
      </c>
      <c r="D61" s="55" t="s">
        <v>3380</v>
      </c>
      <c r="E61" s="101" t="s">
        <v>3333</v>
      </c>
    </row>
    <row r="62" spans="1:5">
      <c r="A62" s="151">
        <f t="shared" si="0"/>
        <v>59</v>
      </c>
      <c r="B62" s="101" t="s">
        <v>105</v>
      </c>
      <c r="C62" s="152" t="s">
        <v>3333</v>
      </c>
      <c r="D62" s="55" t="s">
        <v>3381</v>
      </c>
      <c r="E62" s="101" t="s">
        <v>3333</v>
      </c>
    </row>
    <row r="63" spans="1:5">
      <c r="A63" s="151">
        <v>60</v>
      </c>
      <c r="B63" s="101" t="s">
        <v>93</v>
      </c>
      <c r="C63" s="152" t="s">
        <v>3333</v>
      </c>
      <c r="D63" s="55" t="s">
        <v>3382</v>
      </c>
      <c r="E63" s="101" t="s">
        <v>3333</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5AAE-95FB-4685-8EF4-686477125F70}">
  <dimension ref="B1:E585"/>
  <sheetViews>
    <sheetView topLeftCell="A104" workbookViewId="0">
      <selection activeCell="B120" sqref="B120"/>
    </sheetView>
  </sheetViews>
  <sheetFormatPr defaultColWidth="9.140625" defaultRowHeight="15"/>
  <cols>
    <col min="1" max="1" width="9.140625" style="58"/>
    <col min="2" max="2" width="18.7109375" style="65" customWidth="1"/>
    <col min="3" max="3" width="21.85546875" style="58" customWidth="1"/>
    <col min="4" max="4" width="18.28515625" style="58" customWidth="1"/>
    <col min="5" max="5" width="16.7109375" style="58" customWidth="1"/>
    <col min="6" max="257" width="9.140625" style="58"/>
    <col min="258" max="258" width="18.7109375" style="58" customWidth="1"/>
    <col min="259" max="259" width="21.85546875" style="58" customWidth="1"/>
    <col min="260" max="260" width="18.28515625" style="58" customWidth="1"/>
    <col min="261" max="261" width="16.7109375" style="58" customWidth="1"/>
    <col min="262" max="513" width="9.140625" style="58"/>
    <col min="514" max="514" width="18.7109375" style="58" customWidth="1"/>
    <col min="515" max="515" width="21.85546875" style="58" customWidth="1"/>
    <col min="516" max="516" width="18.28515625" style="58" customWidth="1"/>
    <col min="517" max="517" width="16.7109375" style="58" customWidth="1"/>
    <col min="518" max="769" width="9.140625" style="58"/>
    <col min="770" max="770" width="18.7109375" style="58" customWidth="1"/>
    <col min="771" max="771" width="21.85546875" style="58" customWidth="1"/>
    <col min="772" max="772" width="18.28515625" style="58" customWidth="1"/>
    <col min="773" max="773" width="16.7109375" style="58" customWidth="1"/>
    <col min="774" max="1025" width="9.140625" style="58"/>
    <col min="1026" max="1026" width="18.7109375" style="58" customWidth="1"/>
    <col min="1027" max="1027" width="21.85546875" style="58" customWidth="1"/>
    <col min="1028" max="1028" width="18.28515625" style="58" customWidth="1"/>
    <col min="1029" max="1029" width="16.7109375" style="58" customWidth="1"/>
    <col min="1030" max="1281" width="9.140625" style="58"/>
    <col min="1282" max="1282" width="18.7109375" style="58" customWidth="1"/>
    <col min="1283" max="1283" width="21.85546875" style="58" customWidth="1"/>
    <col min="1284" max="1284" width="18.28515625" style="58" customWidth="1"/>
    <col min="1285" max="1285" width="16.7109375" style="58" customWidth="1"/>
    <col min="1286" max="1537" width="9.140625" style="58"/>
    <col min="1538" max="1538" width="18.7109375" style="58" customWidth="1"/>
    <col min="1539" max="1539" width="21.85546875" style="58" customWidth="1"/>
    <col min="1540" max="1540" width="18.28515625" style="58" customWidth="1"/>
    <col min="1541" max="1541" width="16.7109375" style="58" customWidth="1"/>
    <col min="1542" max="1793" width="9.140625" style="58"/>
    <col min="1794" max="1794" width="18.7109375" style="58" customWidth="1"/>
    <col min="1795" max="1795" width="21.85546875" style="58" customWidth="1"/>
    <col min="1796" max="1796" width="18.28515625" style="58" customWidth="1"/>
    <col min="1797" max="1797" width="16.7109375" style="58" customWidth="1"/>
    <col min="1798" max="2049" width="9.140625" style="58"/>
    <col min="2050" max="2050" width="18.7109375" style="58" customWidth="1"/>
    <col min="2051" max="2051" width="21.85546875" style="58" customWidth="1"/>
    <col min="2052" max="2052" width="18.28515625" style="58" customWidth="1"/>
    <col min="2053" max="2053" width="16.7109375" style="58" customWidth="1"/>
    <col min="2054" max="2305" width="9.140625" style="58"/>
    <col min="2306" max="2306" width="18.7109375" style="58" customWidth="1"/>
    <col min="2307" max="2307" width="21.85546875" style="58" customWidth="1"/>
    <col min="2308" max="2308" width="18.28515625" style="58" customWidth="1"/>
    <col min="2309" max="2309" width="16.7109375" style="58" customWidth="1"/>
    <col min="2310" max="2561" width="9.140625" style="58"/>
    <col min="2562" max="2562" width="18.7109375" style="58" customWidth="1"/>
    <col min="2563" max="2563" width="21.85546875" style="58" customWidth="1"/>
    <col min="2564" max="2564" width="18.28515625" style="58" customWidth="1"/>
    <col min="2565" max="2565" width="16.7109375" style="58" customWidth="1"/>
    <col min="2566" max="2817" width="9.140625" style="58"/>
    <col min="2818" max="2818" width="18.7109375" style="58" customWidth="1"/>
    <col min="2819" max="2819" width="21.85546875" style="58" customWidth="1"/>
    <col min="2820" max="2820" width="18.28515625" style="58" customWidth="1"/>
    <col min="2821" max="2821" width="16.7109375" style="58" customWidth="1"/>
    <col min="2822" max="3073" width="9.140625" style="58"/>
    <col min="3074" max="3074" width="18.7109375" style="58" customWidth="1"/>
    <col min="3075" max="3075" width="21.85546875" style="58" customWidth="1"/>
    <col min="3076" max="3076" width="18.28515625" style="58" customWidth="1"/>
    <col min="3077" max="3077" width="16.7109375" style="58" customWidth="1"/>
    <col min="3078" max="3329" width="9.140625" style="58"/>
    <col min="3330" max="3330" width="18.7109375" style="58" customWidth="1"/>
    <col min="3331" max="3331" width="21.85546875" style="58" customWidth="1"/>
    <col min="3332" max="3332" width="18.28515625" style="58" customWidth="1"/>
    <col min="3333" max="3333" width="16.7109375" style="58" customWidth="1"/>
    <col min="3334" max="3585" width="9.140625" style="58"/>
    <col min="3586" max="3586" width="18.7109375" style="58" customWidth="1"/>
    <col min="3587" max="3587" width="21.85546875" style="58" customWidth="1"/>
    <col min="3588" max="3588" width="18.28515625" style="58" customWidth="1"/>
    <col min="3589" max="3589" width="16.7109375" style="58" customWidth="1"/>
    <col min="3590" max="3841" width="9.140625" style="58"/>
    <col min="3842" max="3842" width="18.7109375" style="58" customWidth="1"/>
    <col min="3843" max="3843" width="21.85546875" style="58" customWidth="1"/>
    <col min="3844" max="3844" width="18.28515625" style="58" customWidth="1"/>
    <col min="3845" max="3845" width="16.7109375" style="58" customWidth="1"/>
    <col min="3846" max="4097" width="9.140625" style="58"/>
    <col min="4098" max="4098" width="18.7109375" style="58" customWidth="1"/>
    <col min="4099" max="4099" width="21.85546875" style="58" customWidth="1"/>
    <col min="4100" max="4100" width="18.28515625" style="58" customWidth="1"/>
    <col min="4101" max="4101" width="16.7109375" style="58" customWidth="1"/>
    <col min="4102" max="4353" width="9.140625" style="58"/>
    <col min="4354" max="4354" width="18.7109375" style="58" customWidth="1"/>
    <col min="4355" max="4355" width="21.85546875" style="58" customWidth="1"/>
    <col min="4356" max="4356" width="18.28515625" style="58" customWidth="1"/>
    <col min="4357" max="4357" width="16.7109375" style="58" customWidth="1"/>
    <col min="4358" max="4609" width="9.140625" style="58"/>
    <col min="4610" max="4610" width="18.7109375" style="58" customWidth="1"/>
    <col min="4611" max="4611" width="21.85546875" style="58" customWidth="1"/>
    <col min="4612" max="4612" width="18.28515625" style="58" customWidth="1"/>
    <col min="4613" max="4613" width="16.7109375" style="58" customWidth="1"/>
    <col min="4614" max="4865" width="9.140625" style="58"/>
    <col min="4866" max="4866" width="18.7109375" style="58" customWidth="1"/>
    <col min="4867" max="4867" width="21.85546875" style="58" customWidth="1"/>
    <col min="4868" max="4868" width="18.28515625" style="58" customWidth="1"/>
    <col min="4869" max="4869" width="16.7109375" style="58" customWidth="1"/>
    <col min="4870" max="5121" width="9.140625" style="58"/>
    <col min="5122" max="5122" width="18.7109375" style="58" customWidth="1"/>
    <col min="5123" max="5123" width="21.85546875" style="58" customWidth="1"/>
    <col min="5124" max="5124" width="18.28515625" style="58" customWidth="1"/>
    <col min="5125" max="5125" width="16.7109375" style="58" customWidth="1"/>
    <col min="5126" max="5377" width="9.140625" style="58"/>
    <col min="5378" max="5378" width="18.7109375" style="58" customWidth="1"/>
    <col min="5379" max="5379" width="21.85546875" style="58" customWidth="1"/>
    <col min="5380" max="5380" width="18.28515625" style="58" customWidth="1"/>
    <col min="5381" max="5381" width="16.7109375" style="58" customWidth="1"/>
    <col min="5382" max="5633" width="9.140625" style="58"/>
    <col min="5634" max="5634" width="18.7109375" style="58" customWidth="1"/>
    <col min="5635" max="5635" width="21.85546875" style="58" customWidth="1"/>
    <col min="5636" max="5636" width="18.28515625" style="58" customWidth="1"/>
    <col min="5637" max="5637" width="16.7109375" style="58" customWidth="1"/>
    <col min="5638" max="5889" width="9.140625" style="58"/>
    <col min="5890" max="5890" width="18.7109375" style="58" customWidth="1"/>
    <col min="5891" max="5891" width="21.85546875" style="58" customWidth="1"/>
    <col min="5892" max="5892" width="18.28515625" style="58" customWidth="1"/>
    <col min="5893" max="5893" width="16.7109375" style="58" customWidth="1"/>
    <col min="5894" max="6145" width="9.140625" style="58"/>
    <col min="6146" max="6146" width="18.7109375" style="58" customWidth="1"/>
    <col min="6147" max="6147" width="21.85546875" style="58" customWidth="1"/>
    <col min="6148" max="6148" width="18.28515625" style="58" customWidth="1"/>
    <col min="6149" max="6149" width="16.7109375" style="58" customWidth="1"/>
    <col min="6150" max="6401" width="9.140625" style="58"/>
    <col min="6402" max="6402" width="18.7109375" style="58" customWidth="1"/>
    <col min="6403" max="6403" width="21.85546875" style="58" customWidth="1"/>
    <col min="6404" max="6404" width="18.28515625" style="58" customWidth="1"/>
    <col min="6405" max="6405" width="16.7109375" style="58" customWidth="1"/>
    <col min="6406" max="6657" width="9.140625" style="58"/>
    <col min="6658" max="6658" width="18.7109375" style="58" customWidth="1"/>
    <col min="6659" max="6659" width="21.85546875" style="58" customWidth="1"/>
    <col min="6660" max="6660" width="18.28515625" style="58" customWidth="1"/>
    <col min="6661" max="6661" width="16.7109375" style="58" customWidth="1"/>
    <col min="6662" max="6913" width="9.140625" style="58"/>
    <col min="6914" max="6914" width="18.7109375" style="58" customWidth="1"/>
    <col min="6915" max="6915" width="21.85546875" style="58" customWidth="1"/>
    <col min="6916" max="6916" width="18.28515625" style="58" customWidth="1"/>
    <col min="6917" max="6917" width="16.7109375" style="58" customWidth="1"/>
    <col min="6918" max="7169" width="9.140625" style="58"/>
    <col min="7170" max="7170" width="18.7109375" style="58" customWidth="1"/>
    <col min="7171" max="7171" width="21.85546875" style="58" customWidth="1"/>
    <col min="7172" max="7172" width="18.28515625" style="58" customWidth="1"/>
    <col min="7173" max="7173" width="16.7109375" style="58" customWidth="1"/>
    <col min="7174" max="7425" width="9.140625" style="58"/>
    <col min="7426" max="7426" width="18.7109375" style="58" customWidth="1"/>
    <col min="7427" max="7427" width="21.85546875" style="58" customWidth="1"/>
    <col min="7428" max="7428" width="18.28515625" style="58" customWidth="1"/>
    <col min="7429" max="7429" width="16.7109375" style="58" customWidth="1"/>
    <col min="7430" max="7681" width="9.140625" style="58"/>
    <col min="7682" max="7682" width="18.7109375" style="58" customWidth="1"/>
    <col min="7683" max="7683" width="21.85546875" style="58" customWidth="1"/>
    <col min="7684" max="7684" width="18.28515625" style="58" customWidth="1"/>
    <col min="7685" max="7685" width="16.7109375" style="58" customWidth="1"/>
    <col min="7686" max="7937" width="9.140625" style="58"/>
    <col min="7938" max="7938" width="18.7109375" style="58" customWidth="1"/>
    <col min="7939" max="7939" width="21.85546875" style="58" customWidth="1"/>
    <col min="7940" max="7940" width="18.28515625" style="58" customWidth="1"/>
    <col min="7941" max="7941" width="16.7109375" style="58" customWidth="1"/>
    <col min="7942" max="8193" width="9.140625" style="58"/>
    <col min="8194" max="8194" width="18.7109375" style="58" customWidth="1"/>
    <col min="8195" max="8195" width="21.85546875" style="58" customWidth="1"/>
    <col min="8196" max="8196" width="18.28515625" style="58" customWidth="1"/>
    <col min="8197" max="8197" width="16.7109375" style="58" customWidth="1"/>
    <col min="8198" max="8449" width="9.140625" style="58"/>
    <col min="8450" max="8450" width="18.7109375" style="58" customWidth="1"/>
    <col min="8451" max="8451" width="21.85546875" style="58" customWidth="1"/>
    <col min="8452" max="8452" width="18.28515625" style="58" customWidth="1"/>
    <col min="8453" max="8453" width="16.7109375" style="58" customWidth="1"/>
    <col min="8454" max="8705" width="9.140625" style="58"/>
    <col min="8706" max="8706" width="18.7109375" style="58" customWidth="1"/>
    <col min="8707" max="8707" width="21.85546875" style="58" customWidth="1"/>
    <col min="8708" max="8708" width="18.28515625" style="58" customWidth="1"/>
    <col min="8709" max="8709" width="16.7109375" style="58" customWidth="1"/>
    <col min="8710" max="8961" width="9.140625" style="58"/>
    <col min="8962" max="8962" width="18.7109375" style="58" customWidth="1"/>
    <col min="8963" max="8963" width="21.85546875" style="58" customWidth="1"/>
    <col min="8964" max="8964" width="18.28515625" style="58" customWidth="1"/>
    <col min="8965" max="8965" width="16.7109375" style="58" customWidth="1"/>
    <col min="8966" max="9217" width="9.140625" style="58"/>
    <col min="9218" max="9218" width="18.7109375" style="58" customWidth="1"/>
    <col min="9219" max="9219" width="21.85546875" style="58" customWidth="1"/>
    <col min="9220" max="9220" width="18.28515625" style="58" customWidth="1"/>
    <col min="9221" max="9221" width="16.7109375" style="58" customWidth="1"/>
    <col min="9222" max="9473" width="9.140625" style="58"/>
    <col min="9474" max="9474" width="18.7109375" style="58" customWidth="1"/>
    <col min="9475" max="9475" width="21.85546875" style="58" customWidth="1"/>
    <col min="9476" max="9476" width="18.28515625" style="58" customWidth="1"/>
    <col min="9477" max="9477" width="16.7109375" style="58" customWidth="1"/>
    <col min="9478" max="9729" width="9.140625" style="58"/>
    <col min="9730" max="9730" width="18.7109375" style="58" customWidth="1"/>
    <col min="9731" max="9731" width="21.85546875" style="58" customWidth="1"/>
    <col min="9732" max="9732" width="18.28515625" style="58" customWidth="1"/>
    <col min="9733" max="9733" width="16.7109375" style="58" customWidth="1"/>
    <col min="9734" max="9985" width="9.140625" style="58"/>
    <col min="9986" max="9986" width="18.7109375" style="58" customWidth="1"/>
    <col min="9987" max="9987" width="21.85546875" style="58" customWidth="1"/>
    <col min="9988" max="9988" width="18.28515625" style="58" customWidth="1"/>
    <col min="9989" max="9989" width="16.7109375" style="58" customWidth="1"/>
    <col min="9990" max="10241" width="9.140625" style="58"/>
    <col min="10242" max="10242" width="18.7109375" style="58" customWidth="1"/>
    <col min="10243" max="10243" width="21.85546875" style="58" customWidth="1"/>
    <col min="10244" max="10244" width="18.28515625" style="58" customWidth="1"/>
    <col min="10245" max="10245" width="16.7109375" style="58" customWidth="1"/>
    <col min="10246" max="10497" width="9.140625" style="58"/>
    <col min="10498" max="10498" width="18.7109375" style="58" customWidth="1"/>
    <col min="10499" max="10499" width="21.85546875" style="58" customWidth="1"/>
    <col min="10500" max="10500" width="18.28515625" style="58" customWidth="1"/>
    <col min="10501" max="10501" width="16.7109375" style="58" customWidth="1"/>
    <col min="10502" max="10753" width="9.140625" style="58"/>
    <col min="10754" max="10754" width="18.7109375" style="58" customWidth="1"/>
    <col min="10755" max="10755" width="21.85546875" style="58" customWidth="1"/>
    <col min="10756" max="10756" width="18.28515625" style="58" customWidth="1"/>
    <col min="10757" max="10757" width="16.7109375" style="58" customWidth="1"/>
    <col min="10758" max="11009" width="9.140625" style="58"/>
    <col min="11010" max="11010" width="18.7109375" style="58" customWidth="1"/>
    <col min="11011" max="11011" width="21.85546875" style="58" customWidth="1"/>
    <col min="11012" max="11012" width="18.28515625" style="58" customWidth="1"/>
    <col min="11013" max="11013" width="16.7109375" style="58" customWidth="1"/>
    <col min="11014" max="11265" width="9.140625" style="58"/>
    <col min="11266" max="11266" width="18.7109375" style="58" customWidth="1"/>
    <col min="11267" max="11267" width="21.85546875" style="58" customWidth="1"/>
    <col min="11268" max="11268" width="18.28515625" style="58" customWidth="1"/>
    <col min="11269" max="11269" width="16.7109375" style="58" customWidth="1"/>
    <col min="11270" max="11521" width="9.140625" style="58"/>
    <col min="11522" max="11522" width="18.7109375" style="58" customWidth="1"/>
    <col min="11523" max="11523" width="21.85546875" style="58" customWidth="1"/>
    <col min="11524" max="11524" width="18.28515625" style="58" customWidth="1"/>
    <col min="11525" max="11525" width="16.7109375" style="58" customWidth="1"/>
    <col min="11526" max="11777" width="9.140625" style="58"/>
    <col min="11778" max="11778" width="18.7109375" style="58" customWidth="1"/>
    <col min="11779" max="11779" width="21.85546875" style="58" customWidth="1"/>
    <col min="11780" max="11780" width="18.28515625" style="58" customWidth="1"/>
    <col min="11781" max="11781" width="16.7109375" style="58" customWidth="1"/>
    <col min="11782" max="12033" width="9.140625" style="58"/>
    <col min="12034" max="12034" width="18.7109375" style="58" customWidth="1"/>
    <col min="12035" max="12035" width="21.85546875" style="58" customWidth="1"/>
    <col min="12036" max="12036" width="18.28515625" style="58" customWidth="1"/>
    <col min="12037" max="12037" width="16.7109375" style="58" customWidth="1"/>
    <col min="12038" max="12289" width="9.140625" style="58"/>
    <col min="12290" max="12290" width="18.7109375" style="58" customWidth="1"/>
    <col min="12291" max="12291" width="21.85546875" style="58" customWidth="1"/>
    <col min="12292" max="12292" width="18.28515625" style="58" customWidth="1"/>
    <col min="12293" max="12293" width="16.7109375" style="58" customWidth="1"/>
    <col min="12294" max="12545" width="9.140625" style="58"/>
    <col min="12546" max="12546" width="18.7109375" style="58" customWidth="1"/>
    <col min="12547" max="12547" width="21.85546875" style="58" customWidth="1"/>
    <col min="12548" max="12548" width="18.28515625" style="58" customWidth="1"/>
    <col min="12549" max="12549" width="16.7109375" style="58" customWidth="1"/>
    <col min="12550" max="12801" width="9.140625" style="58"/>
    <col min="12802" max="12802" width="18.7109375" style="58" customWidth="1"/>
    <col min="12803" max="12803" width="21.85546875" style="58" customWidth="1"/>
    <col min="12804" max="12804" width="18.28515625" style="58" customWidth="1"/>
    <col min="12805" max="12805" width="16.7109375" style="58" customWidth="1"/>
    <col min="12806" max="13057" width="9.140625" style="58"/>
    <col min="13058" max="13058" width="18.7109375" style="58" customWidth="1"/>
    <col min="13059" max="13059" width="21.85546875" style="58" customWidth="1"/>
    <col min="13060" max="13060" width="18.28515625" style="58" customWidth="1"/>
    <col min="13061" max="13061" width="16.7109375" style="58" customWidth="1"/>
    <col min="13062" max="13313" width="9.140625" style="58"/>
    <col min="13314" max="13314" width="18.7109375" style="58" customWidth="1"/>
    <col min="13315" max="13315" width="21.85546875" style="58" customWidth="1"/>
    <col min="13316" max="13316" width="18.28515625" style="58" customWidth="1"/>
    <col min="13317" max="13317" width="16.7109375" style="58" customWidth="1"/>
    <col min="13318" max="13569" width="9.140625" style="58"/>
    <col min="13570" max="13570" width="18.7109375" style="58" customWidth="1"/>
    <col min="13571" max="13571" width="21.85546875" style="58" customWidth="1"/>
    <col min="13572" max="13572" width="18.28515625" style="58" customWidth="1"/>
    <col min="13573" max="13573" width="16.7109375" style="58" customWidth="1"/>
    <col min="13574" max="13825" width="9.140625" style="58"/>
    <col min="13826" max="13826" width="18.7109375" style="58" customWidth="1"/>
    <col min="13827" max="13827" width="21.85546875" style="58" customWidth="1"/>
    <col min="13828" max="13828" width="18.28515625" style="58" customWidth="1"/>
    <col min="13829" max="13829" width="16.7109375" style="58" customWidth="1"/>
    <col min="13830" max="14081" width="9.140625" style="58"/>
    <col min="14082" max="14082" width="18.7109375" style="58" customWidth="1"/>
    <col min="14083" max="14083" width="21.85546875" style="58" customWidth="1"/>
    <col min="14084" max="14084" width="18.28515625" style="58" customWidth="1"/>
    <col min="14085" max="14085" width="16.7109375" style="58" customWidth="1"/>
    <col min="14086" max="14337" width="9.140625" style="58"/>
    <col min="14338" max="14338" width="18.7109375" style="58" customWidth="1"/>
    <col min="14339" max="14339" width="21.85546875" style="58" customWidth="1"/>
    <col min="14340" max="14340" width="18.28515625" style="58" customWidth="1"/>
    <col min="14341" max="14341" width="16.7109375" style="58" customWidth="1"/>
    <col min="14342" max="14593" width="9.140625" style="58"/>
    <col min="14594" max="14594" width="18.7109375" style="58" customWidth="1"/>
    <col min="14595" max="14595" width="21.85546875" style="58" customWidth="1"/>
    <col min="14596" max="14596" width="18.28515625" style="58" customWidth="1"/>
    <col min="14597" max="14597" width="16.7109375" style="58" customWidth="1"/>
    <col min="14598" max="14849" width="9.140625" style="58"/>
    <col min="14850" max="14850" width="18.7109375" style="58" customWidth="1"/>
    <col min="14851" max="14851" width="21.85546875" style="58" customWidth="1"/>
    <col min="14852" max="14852" width="18.28515625" style="58" customWidth="1"/>
    <col min="14853" max="14853" width="16.7109375" style="58" customWidth="1"/>
    <col min="14854" max="15105" width="9.140625" style="58"/>
    <col min="15106" max="15106" width="18.7109375" style="58" customWidth="1"/>
    <col min="15107" max="15107" width="21.85546875" style="58" customWidth="1"/>
    <col min="15108" max="15108" width="18.28515625" style="58" customWidth="1"/>
    <col min="15109" max="15109" width="16.7109375" style="58" customWidth="1"/>
    <col min="15110" max="15361" width="9.140625" style="58"/>
    <col min="15362" max="15362" width="18.7109375" style="58" customWidth="1"/>
    <col min="15363" max="15363" width="21.85546875" style="58" customWidth="1"/>
    <col min="15364" max="15364" width="18.28515625" style="58" customWidth="1"/>
    <col min="15365" max="15365" width="16.7109375" style="58" customWidth="1"/>
    <col min="15366" max="15617" width="9.140625" style="58"/>
    <col min="15618" max="15618" width="18.7109375" style="58" customWidth="1"/>
    <col min="15619" max="15619" width="21.85546875" style="58" customWidth="1"/>
    <col min="15620" max="15620" width="18.28515625" style="58" customWidth="1"/>
    <col min="15621" max="15621" width="16.7109375" style="58" customWidth="1"/>
    <col min="15622" max="15873" width="9.140625" style="58"/>
    <col min="15874" max="15874" width="18.7109375" style="58" customWidth="1"/>
    <col min="15875" max="15875" width="21.85546875" style="58" customWidth="1"/>
    <col min="15876" max="15876" width="18.28515625" style="58" customWidth="1"/>
    <col min="15877" max="15877" width="16.7109375" style="58" customWidth="1"/>
    <col min="15878" max="16129" width="9.140625" style="58"/>
    <col min="16130" max="16130" width="18.7109375" style="58" customWidth="1"/>
    <col min="16131" max="16131" width="21.85546875" style="58" customWidth="1"/>
    <col min="16132" max="16132" width="18.28515625" style="58" customWidth="1"/>
    <col min="16133" max="16133" width="16.7109375" style="58" customWidth="1"/>
    <col min="16134" max="16384" width="9.140625" style="58"/>
  </cols>
  <sheetData>
    <row r="1" spans="2:5" ht="15.75">
      <c r="B1" s="254" t="s">
        <v>1553</v>
      </c>
      <c r="C1" s="254"/>
      <c r="D1" s="254"/>
      <c r="E1" s="254"/>
    </row>
    <row r="2" spans="2:5" s="59" customFormat="1" ht="40.5">
      <c r="B2" s="60" t="s">
        <v>1554</v>
      </c>
      <c r="C2" s="61" t="s">
        <v>1555</v>
      </c>
      <c r="D2" s="62" t="s">
        <v>1556</v>
      </c>
      <c r="E2" s="62" t="s">
        <v>1557</v>
      </c>
    </row>
    <row r="3" spans="2:5">
      <c r="B3" s="63">
        <v>45357</v>
      </c>
      <c r="C3" s="64">
        <v>84.486500000000007</v>
      </c>
      <c r="D3" s="64">
        <v>0.34</v>
      </c>
      <c r="E3" s="64">
        <v>0.34</v>
      </c>
    </row>
    <row r="4" spans="2:5">
      <c r="B4" s="63">
        <v>45385</v>
      </c>
      <c r="C4" s="64">
        <v>84.987399999999994</v>
      </c>
      <c r="D4" s="64">
        <v>0.34</v>
      </c>
      <c r="E4" s="64">
        <v>0.34</v>
      </c>
    </row>
    <row r="5" spans="2:5">
      <c r="B5" s="63">
        <v>45414</v>
      </c>
      <c r="C5" s="64">
        <v>85.951499999999996</v>
      </c>
      <c r="D5" s="64">
        <v>0.35</v>
      </c>
      <c r="E5" s="64">
        <v>0.35</v>
      </c>
    </row>
    <row r="6" spans="2:5">
      <c r="B6" s="63">
        <v>45448</v>
      </c>
      <c r="C6" s="64">
        <v>85.628600000000006</v>
      </c>
      <c r="D6" s="64">
        <v>0.35</v>
      </c>
      <c r="E6" s="64">
        <v>0.35</v>
      </c>
    </row>
    <row r="7" spans="2:5">
      <c r="B7" s="63">
        <v>45476</v>
      </c>
      <c r="C7" s="64">
        <v>90.799400000000006</v>
      </c>
      <c r="D7" s="64">
        <v>0.37</v>
      </c>
      <c r="E7" s="64">
        <v>0.37</v>
      </c>
    </row>
    <row r="8" spans="2:5">
      <c r="B8" s="63">
        <v>45511</v>
      </c>
      <c r="C8" s="64">
        <v>91.450500000000005</v>
      </c>
      <c r="D8" s="64">
        <v>0.38</v>
      </c>
      <c r="E8" s="64">
        <v>0.38</v>
      </c>
    </row>
    <row r="10" spans="2:5" ht="15.75">
      <c r="B10" s="254" t="s">
        <v>1558</v>
      </c>
      <c r="C10" s="254"/>
      <c r="D10" s="254"/>
      <c r="E10" s="254"/>
    </row>
    <row r="11" spans="2:5" s="59" customFormat="1" ht="40.5">
      <c r="B11" s="60" t="s">
        <v>1554</v>
      </c>
      <c r="C11" s="61" t="s">
        <v>1555</v>
      </c>
      <c r="D11" s="62" t="s">
        <v>1556</v>
      </c>
      <c r="E11" s="62" t="s">
        <v>1557</v>
      </c>
    </row>
    <row r="12" spans="2:5">
      <c r="B12" s="63">
        <v>45357</v>
      </c>
      <c r="C12" s="64">
        <v>97.638000000000005</v>
      </c>
      <c r="D12" s="64">
        <v>0.34</v>
      </c>
      <c r="E12" s="64">
        <v>0.34</v>
      </c>
    </row>
    <row r="13" spans="2:5">
      <c r="B13" s="63">
        <v>45385</v>
      </c>
      <c r="C13" s="64">
        <v>98.343500000000006</v>
      </c>
      <c r="D13" s="64">
        <v>0.34</v>
      </c>
      <c r="E13" s="64">
        <v>0.34</v>
      </c>
    </row>
    <row r="14" spans="2:5">
      <c r="B14" s="63">
        <v>45414</v>
      </c>
      <c r="C14" s="64">
        <v>99.588300000000004</v>
      </c>
      <c r="D14" s="64">
        <v>0.35</v>
      </c>
      <c r="E14" s="64">
        <v>0.35</v>
      </c>
    </row>
    <row r="15" spans="2:5">
      <c r="B15" s="63">
        <v>45448</v>
      </c>
      <c r="C15" s="64">
        <v>99.356399999999994</v>
      </c>
      <c r="D15" s="64">
        <v>0.35</v>
      </c>
      <c r="E15" s="64">
        <v>0.35</v>
      </c>
    </row>
    <row r="16" spans="2:5">
      <c r="B16" s="63">
        <v>45476</v>
      </c>
      <c r="C16" s="64">
        <v>105.4961</v>
      </c>
      <c r="D16" s="64">
        <v>0.37</v>
      </c>
      <c r="E16" s="64">
        <v>0.37</v>
      </c>
    </row>
    <row r="17" spans="2:5">
      <c r="B17" s="63">
        <v>45511</v>
      </c>
      <c r="C17" s="64">
        <v>106.40819999999999</v>
      </c>
      <c r="D17" s="64">
        <v>0.38</v>
      </c>
      <c r="E17" s="64">
        <v>0.38</v>
      </c>
    </row>
    <row r="19" spans="2:5" ht="15.75">
      <c r="B19" s="255" t="s">
        <v>1559</v>
      </c>
      <c r="C19" s="255"/>
      <c r="D19" s="255"/>
      <c r="E19" s="255"/>
    </row>
    <row r="20" spans="2:5" s="59" customFormat="1" ht="40.5">
      <c r="B20" s="60" t="s">
        <v>1554</v>
      </c>
      <c r="C20" s="61" t="s">
        <v>1555</v>
      </c>
      <c r="D20" s="62" t="s">
        <v>1556</v>
      </c>
      <c r="E20" s="62" t="s">
        <v>1557</v>
      </c>
    </row>
    <row r="21" spans="2:5" s="66" customFormat="1">
      <c r="B21" s="67" t="s">
        <v>1560</v>
      </c>
      <c r="C21" s="68">
        <v>1003.5288</v>
      </c>
      <c r="D21" s="69">
        <v>6.0448999999999993</v>
      </c>
      <c r="E21" s="69">
        <v>6.0448999999999993</v>
      </c>
    </row>
    <row r="22" spans="2:5" s="66" customFormat="1">
      <c r="B22" s="67" t="s">
        <v>1561</v>
      </c>
      <c r="C22" s="68">
        <v>1003.5288</v>
      </c>
      <c r="D22" s="69">
        <v>6.2857999999999992</v>
      </c>
      <c r="E22" s="69">
        <v>6.2857999999999992</v>
      </c>
    </row>
    <row r="23" spans="2:5" s="66" customFormat="1">
      <c r="B23" s="67" t="s">
        <v>1562</v>
      </c>
      <c r="C23" s="68">
        <v>1003.5288</v>
      </c>
      <c r="D23" s="69">
        <v>6.1121999999999987</v>
      </c>
      <c r="E23" s="69">
        <v>6.1121999999999987</v>
      </c>
    </row>
    <row r="24" spans="2:5" s="66" customFormat="1">
      <c r="B24" s="67" t="s">
        <v>1563</v>
      </c>
      <c r="C24" s="68">
        <v>1003.5288</v>
      </c>
      <c r="D24" s="69">
        <v>5.3646000000000003</v>
      </c>
      <c r="E24" s="69">
        <v>5.3646000000000003</v>
      </c>
    </row>
    <row r="25" spans="2:5" s="66" customFormat="1">
      <c r="B25" s="67" t="s">
        <v>1564</v>
      </c>
      <c r="C25" s="68">
        <v>1003.5288</v>
      </c>
      <c r="D25" s="69">
        <v>7.0470999999999995</v>
      </c>
      <c r="E25" s="69">
        <v>7.0470999999999995</v>
      </c>
    </row>
    <row r="26" spans="2:5" s="66" customFormat="1">
      <c r="B26" s="67" t="s">
        <v>1565</v>
      </c>
      <c r="C26" s="68">
        <v>1003.5288</v>
      </c>
      <c r="D26" s="69">
        <v>5.4520000000000008</v>
      </c>
      <c r="E26" s="69">
        <v>5.4520000000000008</v>
      </c>
    </row>
    <row r="28" spans="2:5" ht="15.75">
      <c r="B28" s="255" t="s">
        <v>1566</v>
      </c>
      <c r="C28" s="255"/>
      <c r="D28" s="255"/>
      <c r="E28" s="255"/>
    </row>
    <row r="29" spans="2:5" s="59" customFormat="1" ht="40.5">
      <c r="B29" s="60" t="s">
        <v>1554</v>
      </c>
      <c r="C29" s="61" t="s">
        <v>1555</v>
      </c>
      <c r="D29" s="62" t="s">
        <v>1556</v>
      </c>
      <c r="E29" s="62" t="s">
        <v>1557</v>
      </c>
    </row>
    <row r="30" spans="2:5" s="66" customFormat="1">
      <c r="B30" s="67" t="s">
        <v>1560</v>
      </c>
      <c r="C30" s="68">
        <v>1003.5316</v>
      </c>
      <c r="D30" s="69">
        <v>6.3027999999999995</v>
      </c>
      <c r="E30" s="69">
        <v>6.3027999999999995</v>
      </c>
    </row>
    <row r="31" spans="2:5" s="66" customFormat="1">
      <c r="B31" s="67" t="s">
        <v>1561</v>
      </c>
      <c r="C31" s="68">
        <v>1003.5316</v>
      </c>
      <c r="D31" s="69">
        <v>7.0073999999999996</v>
      </c>
      <c r="E31" s="69">
        <v>7.0073999999999996</v>
      </c>
    </row>
    <row r="32" spans="2:5" s="66" customFormat="1">
      <c r="B32" s="67" t="s">
        <v>1562</v>
      </c>
      <c r="C32" s="68">
        <v>1003.5316</v>
      </c>
      <c r="D32" s="69">
        <v>6.3997000000000002</v>
      </c>
      <c r="E32" s="69">
        <v>6.3997000000000002</v>
      </c>
    </row>
    <row r="33" spans="2:5" s="66" customFormat="1">
      <c r="B33" s="67" t="s">
        <v>1563</v>
      </c>
      <c r="C33" s="68">
        <v>1003.5316</v>
      </c>
      <c r="D33" s="69">
        <v>5.6188000000000002</v>
      </c>
      <c r="E33" s="69">
        <v>5.6188000000000002</v>
      </c>
    </row>
    <row r="34" spans="2:5" s="66" customFormat="1">
      <c r="B34" s="67" t="s">
        <v>1564</v>
      </c>
      <c r="C34" s="68">
        <v>1003.5316</v>
      </c>
      <c r="D34" s="69">
        <v>7.3483000000000001</v>
      </c>
      <c r="E34" s="69">
        <v>7.3483000000000001</v>
      </c>
    </row>
    <row r="35" spans="2:5" s="66" customFormat="1">
      <c r="B35" s="67" t="s">
        <v>1565</v>
      </c>
      <c r="C35" s="68">
        <v>1003.5316</v>
      </c>
      <c r="D35" s="69">
        <v>5.7295999999999987</v>
      </c>
      <c r="E35" s="69">
        <v>5.7295999999999987</v>
      </c>
    </row>
    <row r="36" spans="2:5">
      <c r="C36" s="70"/>
      <c r="D36" s="71"/>
      <c r="E36" s="71"/>
    </row>
    <row r="37" spans="2:5" ht="15.75">
      <c r="B37" s="254" t="s">
        <v>1567</v>
      </c>
      <c r="C37" s="254"/>
      <c r="D37" s="254"/>
      <c r="E37" s="254"/>
    </row>
    <row r="38" spans="2:5" s="59" customFormat="1" ht="40.5">
      <c r="B38" s="60" t="s">
        <v>1554</v>
      </c>
      <c r="C38" s="61" t="s">
        <v>1555</v>
      </c>
      <c r="D38" s="62" t="s">
        <v>1556</v>
      </c>
      <c r="E38" s="62" t="s">
        <v>1557</v>
      </c>
    </row>
    <row r="39" spans="2:5">
      <c r="B39" s="63">
        <v>45356</v>
      </c>
      <c r="C39" s="64">
        <v>1008.0658</v>
      </c>
      <c r="D39" s="64">
        <v>1.3631</v>
      </c>
      <c r="E39" s="64">
        <v>1.3631</v>
      </c>
    </row>
    <row r="40" spans="2:5">
      <c r="B40" s="63">
        <v>45363</v>
      </c>
      <c r="C40" s="64">
        <v>1008.0658</v>
      </c>
      <c r="D40" s="64">
        <v>1.6748000000000001</v>
      </c>
      <c r="E40" s="64">
        <v>1.6748000000000001</v>
      </c>
    </row>
    <row r="41" spans="2:5">
      <c r="B41" s="63">
        <v>45370</v>
      </c>
      <c r="C41" s="64">
        <v>1008.0658</v>
      </c>
      <c r="D41" s="64">
        <v>1.1767000000000001</v>
      </c>
      <c r="E41" s="64">
        <v>1.1767000000000001</v>
      </c>
    </row>
    <row r="42" spans="2:5">
      <c r="B42" s="63">
        <v>45377</v>
      </c>
      <c r="C42" s="64">
        <v>1008.0658</v>
      </c>
      <c r="D42" s="64">
        <v>1.2464999999999999</v>
      </c>
      <c r="E42" s="64">
        <v>1.2464999999999999</v>
      </c>
    </row>
    <row r="43" spans="2:5">
      <c r="B43" s="63">
        <v>45384</v>
      </c>
      <c r="C43" s="64">
        <v>1008.0658</v>
      </c>
      <c r="D43" s="64">
        <v>2.5424000000000002</v>
      </c>
      <c r="E43" s="64">
        <v>2.5424000000000002</v>
      </c>
    </row>
    <row r="44" spans="2:5">
      <c r="B44" s="63">
        <v>45392</v>
      </c>
      <c r="C44" s="64">
        <v>1008.0658</v>
      </c>
      <c r="D44" s="64">
        <v>1.7955000000000001</v>
      </c>
      <c r="E44" s="64">
        <v>1.7955000000000001</v>
      </c>
    </row>
    <row r="45" spans="2:5">
      <c r="B45" s="63">
        <v>45398</v>
      </c>
      <c r="C45" s="64">
        <v>1008.0658</v>
      </c>
      <c r="D45" s="64">
        <v>0.9788</v>
      </c>
      <c r="E45" s="64">
        <v>0.9788</v>
      </c>
    </row>
    <row r="46" spans="2:5">
      <c r="B46" s="63">
        <v>45405</v>
      </c>
      <c r="C46" s="64">
        <v>1008.0658</v>
      </c>
      <c r="D46" s="64">
        <v>1.2162999999999999</v>
      </c>
      <c r="E46" s="64">
        <v>1.2162999999999999</v>
      </c>
    </row>
    <row r="47" spans="2:5">
      <c r="B47" s="63">
        <v>45412</v>
      </c>
      <c r="C47" s="64">
        <v>1008.0658</v>
      </c>
      <c r="D47" s="64">
        <v>0.86729999999999996</v>
      </c>
      <c r="E47" s="64">
        <v>0.86729999999999996</v>
      </c>
    </row>
    <row r="48" spans="2:5">
      <c r="B48" s="63">
        <v>45419</v>
      </c>
      <c r="C48" s="64">
        <v>1008.0658</v>
      </c>
      <c r="D48" s="64">
        <v>1.6487000000000001</v>
      </c>
      <c r="E48" s="64">
        <v>1.6487000000000001</v>
      </c>
    </row>
    <row r="49" spans="2:5">
      <c r="B49" s="63">
        <v>45426</v>
      </c>
      <c r="C49" s="64">
        <v>1008.0658</v>
      </c>
      <c r="D49" s="64">
        <v>1.131</v>
      </c>
      <c r="E49" s="64">
        <v>1.131</v>
      </c>
    </row>
    <row r="50" spans="2:5">
      <c r="B50" s="63">
        <v>45433</v>
      </c>
      <c r="C50" s="64">
        <v>1008.0658</v>
      </c>
      <c r="D50" s="64">
        <v>1.6453</v>
      </c>
      <c r="E50" s="64">
        <v>1.6453</v>
      </c>
    </row>
    <row r="51" spans="2:5">
      <c r="B51" s="63">
        <v>45440</v>
      </c>
      <c r="C51" s="64">
        <v>1008.0658</v>
      </c>
      <c r="D51" s="64">
        <v>1.2628999999999999</v>
      </c>
      <c r="E51" s="64">
        <v>1.2628999999999999</v>
      </c>
    </row>
    <row r="52" spans="2:5">
      <c r="B52" s="63">
        <v>45447</v>
      </c>
      <c r="C52" s="64">
        <v>1008.0658</v>
      </c>
      <c r="D52" s="64">
        <v>0.81689999999999996</v>
      </c>
      <c r="E52" s="64">
        <v>0.81689999999999996</v>
      </c>
    </row>
    <row r="53" spans="2:5">
      <c r="B53" s="63">
        <v>45454</v>
      </c>
      <c r="C53" s="64">
        <v>1008.0658</v>
      </c>
      <c r="D53" s="64">
        <v>1.7194</v>
      </c>
      <c r="E53" s="64">
        <v>1.7194</v>
      </c>
    </row>
    <row r="54" spans="2:5">
      <c r="B54" s="63">
        <v>45461</v>
      </c>
      <c r="C54" s="64">
        <v>1008.0658</v>
      </c>
      <c r="D54" s="64">
        <v>1.4923999999999999</v>
      </c>
      <c r="E54" s="64">
        <v>1.4923999999999999</v>
      </c>
    </row>
    <row r="55" spans="2:5">
      <c r="B55" s="63">
        <v>45468</v>
      </c>
      <c r="C55" s="64">
        <v>1008.0658</v>
      </c>
      <c r="D55" s="64">
        <v>1.2607999999999999</v>
      </c>
      <c r="E55" s="64">
        <v>1.2607999999999999</v>
      </c>
    </row>
    <row r="56" spans="2:5">
      <c r="B56" s="63">
        <v>45475</v>
      </c>
      <c r="C56" s="64">
        <v>1008.0658</v>
      </c>
      <c r="D56" s="64">
        <v>1.6551</v>
      </c>
      <c r="E56" s="64">
        <v>1.6551</v>
      </c>
    </row>
    <row r="57" spans="2:5">
      <c r="B57" s="63">
        <v>45482</v>
      </c>
      <c r="C57" s="64">
        <v>1008.0658</v>
      </c>
      <c r="D57" s="64">
        <v>1.4913000000000001</v>
      </c>
      <c r="E57" s="64">
        <v>1.4913000000000001</v>
      </c>
    </row>
    <row r="58" spans="2:5">
      <c r="B58" s="63">
        <v>45489</v>
      </c>
      <c r="C58" s="64">
        <v>1008.0658</v>
      </c>
      <c r="D58" s="64">
        <v>1.4813000000000001</v>
      </c>
      <c r="E58" s="64">
        <v>1.4813000000000001</v>
      </c>
    </row>
    <row r="59" spans="2:5">
      <c r="B59" s="63">
        <v>45496</v>
      </c>
      <c r="C59" s="64">
        <v>1008.0658</v>
      </c>
      <c r="D59" s="64">
        <v>1.3724000000000001</v>
      </c>
      <c r="E59" s="64">
        <v>1.3724000000000001</v>
      </c>
    </row>
    <row r="60" spans="2:5">
      <c r="B60" s="63">
        <v>45503</v>
      </c>
      <c r="C60" s="64">
        <v>1008.0658</v>
      </c>
      <c r="D60" s="64">
        <v>1.5385</v>
      </c>
      <c r="E60" s="64">
        <v>1.5385</v>
      </c>
    </row>
    <row r="61" spans="2:5">
      <c r="B61" s="63">
        <v>45510</v>
      </c>
      <c r="C61" s="64">
        <v>1008.0658</v>
      </c>
      <c r="D61" s="64">
        <v>1.2228000000000001</v>
      </c>
      <c r="E61" s="64">
        <v>1.2228000000000001</v>
      </c>
    </row>
    <row r="62" spans="2:5">
      <c r="B62" s="63">
        <v>45517</v>
      </c>
      <c r="C62" s="64">
        <v>1008.0658</v>
      </c>
      <c r="D62" s="64">
        <v>1.2536</v>
      </c>
      <c r="E62" s="64">
        <v>1.2536</v>
      </c>
    </row>
    <row r="63" spans="2:5">
      <c r="B63" s="63">
        <v>45524</v>
      </c>
      <c r="C63" s="64">
        <v>1008.0658</v>
      </c>
      <c r="D63" s="64">
        <v>1.4104000000000001</v>
      </c>
      <c r="E63" s="64">
        <v>1.4104000000000001</v>
      </c>
    </row>
    <row r="64" spans="2:5">
      <c r="B64" s="63">
        <v>45531</v>
      </c>
      <c r="C64" s="64">
        <v>1008.0658</v>
      </c>
      <c r="D64" s="64">
        <v>1.2907</v>
      </c>
      <c r="E64" s="64">
        <v>1.2907</v>
      </c>
    </row>
    <row r="67" spans="2:5" ht="15.75">
      <c r="B67" s="254" t="s">
        <v>1568</v>
      </c>
      <c r="C67" s="254"/>
      <c r="D67" s="254"/>
      <c r="E67" s="254"/>
    </row>
    <row r="68" spans="2:5" s="59" customFormat="1" ht="40.5">
      <c r="B68" s="60" t="s">
        <v>1554</v>
      </c>
      <c r="C68" s="61" t="s">
        <v>1555</v>
      </c>
      <c r="D68" s="62" t="s">
        <v>1556</v>
      </c>
      <c r="E68" s="62" t="s">
        <v>1557</v>
      </c>
    </row>
    <row r="69" spans="2:5">
      <c r="B69" s="63">
        <v>45356</v>
      </c>
      <c r="C69" s="64">
        <v>1008.0658</v>
      </c>
      <c r="D69" s="64">
        <v>1.4291</v>
      </c>
      <c r="E69" s="64">
        <v>1.4291</v>
      </c>
    </row>
    <row r="70" spans="2:5">
      <c r="B70" s="63">
        <v>45363</v>
      </c>
      <c r="C70" s="64">
        <v>1008.0658</v>
      </c>
      <c r="D70" s="64">
        <v>1.7392000000000001</v>
      </c>
      <c r="E70" s="64">
        <v>1.7392000000000001</v>
      </c>
    </row>
    <row r="71" spans="2:5">
      <c r="B71" s="63">
        <v>45370</v>
      </c>
      <c r="C71" s="64">
        <v>1008.0658</v>
      </c>
      <c r="D71" s="64">
        <v>1.2419</v>
      </c>
      <c r="E71" s="64">
        <v>1.2419</v>
      </c>
    </row>
    <row r="72" spans="2:5">
      <c r="B72" s="63">
        <v>45377</v>
      </c>
      <c r="C72" s="64">
        <v>1008.0658</v>
      </c>
      <c r="D72" s="64">
        <v>1.3117000000000001</v>
      </c>
      <c r="E72" s="64">
        <v>1.3117000000000001</v>
      </c>
    </row>
    <row r="73" spans="2:5">
      <c r="B73" s="63">
        <v>45384</v>
      </c>
      <c r="C73" s="64">
        <v>1008.0658</v>
      </c>
      <c r="D73" s="64">
        <v>3.1084999999999998</v>
      </c>
      <c r="E73" s="64">
        <v>3.1084999999999998</v>
      </c>
    </row>
    <row r="74" spans="2:5">
      <c r="B74" s="63">
        <v>45392</v>
      </c>
      <c r="C74" s="64">
        <v>1008.0658</v>
      </c>
      <c r="D74" s="64">
        <v>1.8703000000000001</v>
      </c>
      <c r="E74" s="64">
        <v>1.8703000000000001</v>
      </c>
    </row>
    <row r="75" spans="2:5">
      <c r="B75" s="63">
        <v>45398</v>
      </c>
      <c r="C75" s="64">
        <v>1008.0658</v>
      </c>
      <c r="D75" s="64">
        <v>1.0347999999999999</v>
      </c>
      <c r="E75" s="64">
        <v>1.0347999999999999</v>
      </c>
    </row>
    <row r="76" spans="2:5">
      <c r="B76" s="63">
        <v>45405</v>
      </c>
      <c r="C76" s="64">
        <v>1008.0658</v>
      </c>
      <c r="D76" s="64">
        <v>1.2817000000000001</v>
      </c>
      <c r="E76" s="64">
        <v>1.2817000000000001</v>
      </c>
    </row>
    <row r="77" spans="2:5">
      <c r="B77" s="63">
        <v>45412</v>
      </c>
      <c r="C77" s="64">
        <v>1008.0658</v>
      </c>
      <c r="D77" s="64">
        <v>0.93230000000000002</v>
      </c>
      <c r="E77" s="64">
        <v>0.93230000000000002</v>
      </c>
    </row>
    <row r="78" spans="2:5">
      <c r="B78" s="63">
        <v>45419</v>
      </c>
      <c r="C78" s="64">
        <v>1008.0658</v>
      </c>
      <c r="D78" s="64">
        <v>1.7136</v>
      </c>
      <c r="E78" s="64">
        <v>1.7136</v>
      </c>
    </row>
    <row r="79" spans="2:5">
      <c r="B79" s="63">
        <v>45426</v>
      </c>
      <c r="C79" s="64">
        <v>1008.0658</v>
      </c>
      <c r="D79" s="64">
        <v>1.1962999999999999</v>
      </c>
      <c r="E79" s="64">
        <v>1.1962999999999999</v>
      </c>
    </row>
    <row r="80" spans="2:5">
      <c r="B80" s="63">
        <v>45433</v>
      </c>
      <c r="C80" s="64">
        <v>1008.0658</v>
      </c>
      <c r="D80" s="64">
        <v>1.7104999999999999</v>
      </c>
      <c r="E80" s="64">
        <v>1.7104999999999999</v>
      </c>
    </row>
    <row r="81" spans="2:5">
      <c r="B81" s="63">
        <v>45440</v>
      </c>
      <c r="C81" s="64">
        <v>1008.0658</v>
      </c>
      <c r="D81" s="64">
        <v>1.3257000000000001</v>
      </c>
      <c r="E81" s="64">
        <v>1.3257000000000001</v>
      </c>
    </row>
    <row r="82" spans="2:5">
      <c r="B82" s="63">
        <v>45447</v>
      </c>
      <c r="C82" s="64">
        <v>1008.0658</v>
      </c>
      <c r="D82" s="64">
        <v>0.88260000000000005</v>
      </c>
      <c r="E82" s="64">
        <v>0.88260000000000005</v>
      </c>
    </row>
    <row r="83" spans="2:5">
      <c r="B83" s="63">
        <v>45454</v>
      </c>
      <c r="C83" s="64">
        <v>1008.0658</v>
      </c>
      <c r="D83" s="64">
        <v>1.7850999999999999</v>
      </c>
      <c r="E83" s="64">
        <v>1.7850999999999999</v>
      </c>
    </row>
    <row r="84" spans="2:5">
      <c r="B84" s="63">
        <v>45461</v>
      </c>
      <c r="C84" s="64">
        <v>1008.0658</v>
      </c>
      <c r="D84" s="64">
        <v>1.5578000000000001</v>
      </c>
      <c r="E84" s="64">
        <v>1.5578000000000001</v>
      </c>
    </row>
    <row r="85" spans="2:5">
      <c r="B85" s="63">
        <v>45468</v>
      </c>
      <c r="C85" s="64">
        <v>1008.0658</v>
      </c>
      <c r="D85" s="64">
        <v>1.3254999999999999</v>
      </c>
      <c r="E85" s="64">
        <v>1.3254999999999999</v>
      </c>
    </row>
    <row r="86" spans="2:5">
      <c r="B86" s="63">
        <v>45475</v>
      </c>
      <c r="C86" s="64">
        <v>1008.0658</v>
      </c>
      <c r="D86" s="64">
        <v>1.7199</v>
      </c>
      <c r="E86" s="64">
        <v>1.7199</v>
      </c>
    </row>
    <row r="87" spans="2:5">
      <c r="B87" s="63">
        <v>45482</v>
      </c>
      <c r="C87" s="64">
        <v>1008.0658</v>
      </c>
      <c r="D87" s="64">
        <v>1.5566</v>
      </c>
      <c r="E87" s="64">
        <v>1.5566</v>
      </c>
    </row>
    <row r="88" spans="2:5">
      <c r="B88" s="63">
        <v>45489</v>
      </c>
      <c r="C88" s="64">
        <v>1008.0658</v>
      </c>
      <c r="D88" s="64">
        <v>1.5451999999999999</v>
      </c>
      <c r="E88" s="64">
        <v>1.5451999999999999</v>
      </c>
    </row>
    <row r="89" spans="2:5">
      <c r="B89" s="63">
        <v>45496</v>
      </c>
      <c r="C89" s="64">
        <v>1008.0658</v>
      </c>
      <c r="D89" s="64">
        <v>1.4380999999999999</v>
      </c>
      <c r="E89" s="64">
        <v>1.4380999999999999</v>
      </c>
    </row>
    <row r="90" spans="2:5">
      <c r="B90" s="63">
        <v>45503</v>
      </c>
      <c r="C90" s="64">
        <v>1008.0658</v>
      </c>
      <c r="D90" s="64">
        <v>1.6031</v>
      </c>
      <c r="E90" s="64">
        <v>1.6031</v>
      </c>
    </row>
    <row r="91" spans="2:5">
      <c r="B91" s="63">
        <v>45510</v>
      </c>
      <c r="C91" s="64">
        <v>1008.0658</v>
      </c>
      <c r="D91" s="64">
        <v>1.2887</v>
      </c>
      <c r="E91" s="64">
        <v>1.2887</v>
      </c>
    </row>
    <row r="92" spans="2:5">
      <c r="B92" s="63">
        <v>45517</v>
      </c>
      <c r="C92" s="64">
        <v>1008.0658</v>
      </c>
      <c r="D92" s="64">
        <v>1.3186</v>
      </c>
      <c r="E92" s="64">
        <v>1.3186</v>
      </c>
    </row>
    <row r="93" spans="2:5">
      <c r="B93" s="63">
        <v>45524</v>
      </c>
      <c r="C93" s="64">
        <v>1008.0658</v>
      </c>
      <c r="D93" s="64">
        <v>1.4758</v>
      </c>
      <c r="E93" s="64">
        <v>1.4758</v>
      </c>
    </row>
    <row r="94" spans="2:5">
      <c r="B94" s="63">
        <v>45531</v>
      </c>
      <c r="C94" s="64">
        <v>1008.0658</v>
      </c>
      <c r="D94" s="64">
        <v>1.3559000000000001</v>
      </c>
      <c r="E94" s="64">
        <v>1.3559000000000001</v>
      </c>
    </row>
    <row r="97" spans="2:5" ht="15.75">
      <c r="B97" s="254" t="s">
        <v>1569</v>
      </c>
      <c r="C97" s="254"/>
      <c r="D97" s="254"/>
      <c r="E97" s="254"/>
    </row>
    <row r="98" spans="2:5" s="59" customFormat="1" ht="40.5">
      <c r="B98" s="60" t="s">
        <v>1554</v>
      </c>
      <c r="C98" s="61" t="s">
        <v>1555</v>
      </c>
      <c r="D98" s="62" t="s">
        <v>1556</v>
      </c>
      <c r="E98" s="62" t="s">
        <v>1557</v>
      </c>
    </row>
    <row r="99" spans="2:5">
      <c r="B99" s="63">
        <v>45357</v>
      </c>
      <c r="C99" s="64">
        <v>16.5688</v>
      </c>
      <c r="D99" s="64">
        <v>5.5E-2</v>
      </c>
      <c r="E99" s="64">
        <v>5.5E-2</v>
      </c>
    </row>
    <row r="100" spans="2:5">
      <c r="B100" s="63">
        <v>45385</v>
      </c>
      <c r="C100" s="64">
        <v>16.6069</v>
      </c>
      <c r="D100" s="64">
        <v>5.5E-2</v>
      </c>
      <c r="E100" s="64">
        <v>5.5E-2</v>
      </c>
    </row>
    <row r="101" spans="2:5">
      <c r="B101" s="63">
        <v>45414</v>
      </c>
      <c r="C101" s="64">
        <v>16.718299999999999</v>
      </c>
      <c r="D101" s="64">
        <v>5.5E-2</v>
      </c>
      <c r="E101" s="64">
        <v>5.5E-2</v>
      </c>
    </row>
    <row r="102" spans="2:5">
      <c r="B102" s="63">
        <v>45448</v>
      </c>
      <c r="C102" s="64">
        <v>16.758299999999998</v>
      </c>
      <c r="D102" s="64">
        <v>5.5E-2</v>
      </c>
      <c r="E102" s="64">
        <v>5.5E-2</v>
      </c>
    </row>
    <row r="103" spans="2:5">
      <c r="B103" s="63">
        <v>45476</v>
      </c>
      <c r="C103" s="64">
        <v>17.288900000000002</v>
      </c>
      <c r="D103" s="64">
        <v>5.6000000000000001E-2</v>
      </c>
      <c r="E103" s="64">
        <v>5.6000000000000001E-2</v>
      </c>
    </row>
    <row r="104" spans="2:5">
      <c r="B104" s="63">
        <v>45511</v>
      </c>
      <c r="C104" s="64">
        <v>17.2484</v>
      </c>
      <c r="D104" s="64">
        <v>5.7000000000000002E-2</v>
      </c>
      <c r="E104" s="64">
        <v>5.7000000000000002E-2</v>
      </c>
    </row>
    <row r="105" spans="2:5">
      <c r="B105" s="72"/>
      <c r="C105" s="73"/>
      <c r="D105" s="73"/>
      <c r="E105" s="73"/>
    </row>
    <row r="106" spans="2:5" ht="15.75">
      <c r="B106" s="254" t="s">
        <v>1570</v>
      </c>
      <c r="C106" s="254"/>
      <c r="D106" s="254"/>
      <c r="E106" s="254"/>
    </row>
    <row r="107" spans="2:5" s="59" customFormat="1" ht="40.5">
      <c r="B107" s="60" t="s">
        <v>1554</v>
      </c>
      <c r="C107" s="61" t="s">
        <v>1555</v>
      </c>
      <c r="D107" s="62" t="s">
        <v>1556</v>
      </c>
      <c r="E107" s="62" t="s">
        <v>1557</v>
      </c>
    </row>
    <row r="108" spans="2:5">
      <c r="B108" s="63">
        <v>45357</v>
      </c>
      <c r="C108" s="64">
        <v>19.911799999999999</v>
      </c>
      <c r="D108" s="64">
        <v>5.5E-2</v>
      </c>
      <c r="E108" s="64">
        <v>5.5E-2</v>
      </c>
    </row>
    <row r="109" spans="2:5">
      <c r="B109" s="63">
        <v>45385</v>
      </c>
      <c r="C109" s="64">
        <v>19.979600000000001</v>
      </c>
      <c r="D109" s="64">
        <v>5.5E-2</v>
      </c>
      <c r="E109" s="64">
        <v>5.5E-2</v>
      </c>
    </row>
    <row r="110" spans="2:5">
      <c r="B110" s="63">
        <v>45414</v>
      </c>
      <c r="C110" s="64">
        <v>20.1355</v>
      </c>
      <c r="D110" s="64">
        <v>5.5E-2</v>
      </c>
      <c r="E110" s="64">
        <v>5.5E-2</v>
      </c>
    </row>
    <row r="111" spans="2:5">
      <c r="B111" s="63">
        <v>45448</v>
      </c>
      <c r="C111" s="64">
        <v>20.206900000000001</v>
      </c>
      <c r="D111" s="64">
        <v>5.5E-2</v>
      </c>
      <c r="E111" s="64">
        <v>5.5E-2</v>
      </c>
    </row>
    <row r="112" spans="2:5">
      <c r="B112" s="63">
        <v>45476</v>
      </c>
      <c r="C112" s="64">
        <v>20.868500000000001</v>
      </c>
      <c r="D112" s="64">
        <v>5.6000000000000001E-2</v>
      </c>
      <c r="E112" s="64">
        <v>5.6000000000000001E-2</v>
      </c>
    </row>
    <row r="113" spans="2:5">
      <c r="B113" s="63">
        <v>45511</v>
      </c>
      <c r="C113" s="64">
        <v>20.843900000000001</v>
      </c>
      <c r="D113" s="64">
        <v>5.7000000000000002E-2</v>
      </c>
      <c r="E113" s="64">
        <v>5.7000000000000002E-2</v>
      </c>
    </row>
    <row r="115" spans="2:5" ht="15.75">
      <c r="B115" s="254" t="s">
        <v>1571</v>
      </c>
      <c r="C115" s="254"/>
      <c r="D115" s="254"/>
      <c r="E115" s="254"/>
    </row>
    <row r="116" spans="2:5" s="59" customFormat="1" ht="40.5">
      <c r="B116" s="60" t="s">
        <v>1554</v>
      </c>
      <c r="C116" s="61" t="s">
        <v>1555</v>
      </c>
      <c r="D116" s="62" t="s">
        <v>1556</v>
      </c>
      <c r="E116" s="62" t="s">
        <v>1557</v>
      </c>
    </row>
    <row r="117" spans="2:5" s="66" customFormat="1">
      <c r="B117" s="67" t="s">
        <v>1560</v>
      </c>
      <c r="C117" s="74">
        <v>1114.52</v>
      </c>
      <c r="D117" s="64">
        <v>7.9486000000000008</v>
      </c>
      <c r="E117" s="64">
        <v>7.9486000000000008</v>
      </c>
    </row>
    <row r="118" spans="2:5" s="66" customFormat="1">
      <c r="B118" s="67" t="s">
        <v>1561</v>
      </c>
      <c r="C118" s="74">
        <v>1114.52</v>
      </c>
      <c r="D118" s="64">
        <v>7.3990999999999989</v>
      </c>
      <c r="E118" s="64">
        <v>7.3990999999999989</v>
      </c>
    </row>
    <row r="119" spans="2:5" s="66" customFormat="1">
      <c r="B119" s="67" t="s">
        <v>1562</v>
      </c>
      <c r="C119" s="74">
        <v>1114.52</v>
      </c>
      <c r="D119" s="64">
        <v>6.8459000000000003</v>
      </c>
      <c r="E119" s="64">
        <v>6.8459000000000003</v>
      </c>
    </row>
    <row r="120" spans="2:5" s="66" customFormat="1">
      <c r="B120" s="67" t="s">
        <v>1563</v>
      </c>
      <c r="C120" s="74">
        <v>1114.52</v>
      </c>
      <c r="D120" s="64">
        <v>6.1363000000000003</v>
      </c>
      <c r="E120" s="64">
        <v>6.1363000000000003</v>
      </c>
    </row>
    <row r="121" spans="2:5" s="66" customFormat="1">
      <c r="B121" s="67" t="s">
        <v>1564</v>
      </c>
      <c r="C121" s="74">
        <v>1114.52</v>
      </c>
      <c r="D121" s="64">
        <v>7.7868000000000004</v>
      </c>
      <c r="E121" s="64">
        <v>7.7868000000000004</v>
      </c>
    </row>
    <row r="122" spans="2:5" s="66" customFormat="1">
      <c r="B122" s="67" t="s">
        <v>1565</v>
      </c>
      <c r="C122" s="74">
        <v>1114.52</v>
      </c>
      <c r="D122" s="64">
        <v>6.1770000000000014</v>
      </c>
      <c r="E122" s="64">
        <v>6.1770000000000014</v>
      </c>
    </row>
    <row r="123" spans="2:5" s="66" customFormat="1">
      <c r="B123" s="75"/>
      <c r="C123" s="76"/>
      <c r="D123" s="73"/>
      <c r="E123" s="73"/>
    </row>
    <row r="125" spans="2:5" ht="15.75">
      <c r="B125" s="254" t="s">
        <v>1572</v>
      </c>
      <c r="C125" s="254"/>
      <c r="D125" s="254"/>
      <c r="E125" s="254"/>
    </row>
    <row r="126" spans="2:5" s="59" customFormat="1" ht="40.5">
      <c r="B126" s="60" t="s">
        <v>1554</v>
      </c>
      <c r="C126" s="61" t="s">
        <v>1555</v>
      </c>
      <c r="D126" s="62" t="s">
        <v>1556</v>
      </c>
      <c r="E126" s="62" t="s">
        <v>1557</v>
      </c>
    </row>
    <row r="127" spans="2:5">
      <c r="B127" s="67" t="s">
        <v>1560</v>
      </c>
      <c r="C127" s="74">
        <v>1114.52</v>
      </c>
      <c r="D127" s="64">
        <v>8.1722999999999999</v>
      </c>
      <c r="E127" s="64">
        <v>8.1722999999999999</v>
      </c>
    </row>
    <row r="128" spans="2:5">
      <c r="B128" s="67" t="s">
        <v>1561</v>
      </c>
      <c r="C128" s="74">
        <v>1114.52</v>
      </c>
      <c r="D128" s="64">
        <v>7.5019</v>
      </c>
      <c r="E128" s="64">
        <v>7.5019</v>
      </c>
    </row>
    <row r="129" spans="2:5">
      <c r="B129" s="67" t="s">
        <v>1562</v>
      </c>
      <c r="C129" s="74">
        <v>1114.52</v>
      </c>
      <c r="D129" s="64">
        <v>7.0957999999999988</v>
      </c>
      <c r="E129" s="64">
        <v>7.0957999999999988</v>
      </c>
    </row>
    <row r="130" spans="2:5">
      <c r="B130" s="67" t="s">
        <v>1563</v>
      </c>
      <c r="C130" s="74">
        <v>1114.52</v>
      </c>
      <c r="D130" s="64">
        <v>6.3715000000000002</v>
      </c>
      <c r="E130" s="64">
        <v>6.3715000000000002</v>
      </c>
    </row>
    <row r="131" spans="2:5">
      <c r="B131" s="67" t="s">
        <v>1564</v>
      </c>
      <c r="C131" s="74">
        <v>1114.52</v>
      </c>
      <c r="D131" s="64">
        <v>8.0338999999999974</v>
      </c>
      <c r="E131" s="64">
        <v>8.0338999999999974</v>
      </c>
    </row>
    <row r="132" spans="2:5">
      <c r="B132" s="67" t="s">
        <v>1565</v>
      </c>
      <c r="C132" s="74">
        <v>1114.52</v>
      </c>
      <c r="D132" s="64">
        <v>6.4101999999999997</v>
      </c>
      <c r="E132" s="64">
        <v>6.4101999999999997</v>
      </c>
    </row>
    <row r="133" spans="2:5">
      <c r="B133" s="77"/>
      <c r="C133" s="70"/>
    </row>
    <row r="134" spans="2:5" ht="15.75">
      <c r="B134" s="254" t="s">
        <v>1573</v>
      </c>
      <c r="C134" s="254"/>
      <c r="D134" s="254"/>
      <c r="E134" s="254"/>
    </row>
    <row r="135" spans="2:5" s="59" customFormat="1" ht="40.5">
      <c r="B135" s="60" t="s">
        <v>1554</v>
      </c>
      <c r="C135" s="61" t="s">
        <v>1555</v>
      </c>
      <c r="D135" s="62" t="s">
        <v>1556</v>
      </c>
      <c r="E135" s="62" t="s">
        <v>1557</v>
      </c>
    </row>
    <row r="136" spans="2:5">
      <c r="B136" s="67" t="s">
        <v>1560</v>
      </c>
      <c r="C136" s="74">
        <v>1001.5157</v>
      </c>
      <c r="D136" s="64">
        <v>6.3776999999999981</v>
      </c>
      <c r="E136" s="64">
        <v>6.3776999999999981</v>
      </c>
    </row>
    <row r="137" spans="2:5">
      <c r="B137" s="67" t="s">
        <v>1561</v>
      </c>
      <c r="C137" s="74">
        <v>1001.5157</v>
      </c>
      <c r="D137" s="64">
        <v>6.1044999999999998</v>
      </c>
      <c r="E137" s="64">
        <v>6.1044999999999998</v>
      </c>
    </row>
    <row r="138" spans="2:5">
      <c r="B138" s="67" t="s">
        <v>1562</v>
      </c>
      <c r="C138" s="74">
        <v>1001.5157</v>
      </c>
      <c r="D138" s="64">
        <v>5.9315999999999987</v>
      </c>
      <c r="E138" s="64">
        <v>5.9315999999999987</v>
      </c>
    </row>
    <row r="139" spans="2:5">
      <c r="B139" s="67" t="s">
        <v>1563</v>
      </c>
      <c r="C139" s="74">
        <v>1001.5157</v>
      </c>
      <c r="D139" s="64">
        <v>5.6082000000000001</v>
      </c>
      <c r="E139" s="64">
        <v>5.6082000000000001</v>
      </c>
    </row>
    <row r="140" spans="2:5">
      <c r="B140" s="67" t="s">
        <v>1564</v>
      </c>
      <c r="C140" s="74">
        <v>1001.5157</v>
      </c>
      <c r="D140" s="64">
        <v>6.0051999999999994</v>
      </c>
      <c r="E140" s="64">
        <v>6.0051999999999994</v>
      </c>
    </row>
    <row r="141" spans="2:5">
      <c r="B141" s="67" t="s">
        <v>1565</v>
      </c>
      <c r="C141" s="74">
        <v>1001.5157</v>
      </c>
      <c r="D141" s="64">
        <v>5.7122000000000011</v>
      </c>
      <c r="E141" s="64">
        <v>5.7122000000000011</v>
      </c>
    </row>
    <row r="142" spans="2:5">
      <c r="B142" s="78"/>
      <c r="C142" s="71"/>
      <c r="D142" s="71"/>
      <c r="E142" s="71"/>
    </row>
    <row r="143" spans="2:5" ht="15.75">
      <c r="B143" s="254" t="s">
        <v>1574</v>
      </c>
      <c r="C143" s="254"/>
      <c r="D143" s="254"/>
      <c r="E143" s="254"/>
    </row>
    <row r="144" spans="2:5" s="59" customFormat="1" ht="40.5">
      <c r="B144" s="60" t="s">
        <v>1554</v>
      </c>
      <c r="C144" s="61" t="s">
        <v>1555</v>
      </c>
      <c r="D144" s="62" t="s">
        <v>1556</v>
      </c>
      <c r="E144" s="62" t="s">
        <v>1557</v>
      </c>
    </row>
    <row r="145" spans="2:5">
      <c r="B145" s="67" t="s">
        <v>1560</v>
      </c>
      <c r="C145" s="74">
        <v>1001.5187</v>
      </c>
      <c r="D145" s="64">
        <v>6.4772000000000016</v>
      </c>
      <c r="E145" s="64">
        <v>6.4772000000000016</v>
      </c>
    </row>
    <row r="146" spans="2:5">
      <c r="B146" s="67" t="s">
        <v>1561</v>
      </c>
      <c r="C146" s="74">
        <v>1001.5187</v>
      </c>
      <c r="D146" s="64">
        <v>6.2008000000000001</v>
      </c>
      <c r="E146" s="64">
        <v>6.2008000000000001</v>
      </c>
    </row>
    <row r="147" spans="2:5">
      <c r="B147" s="67" t="s">
        <v>1562</v>
      </c>
      <c r="C147" s="74">
        <v>1001.5187</v>
      </c>
      <c r="D147" s="64">
        <v>6.0313000000000017</v>
      </c>
      <c r="E147" s="64">
        <v>6.0313000000000017</v>
      </c>
    </row>
    <row r="148" spans="2:5">
      <c r="B148" s="67" t="s">
        <v>1563</v>
      </c>
      <c r="C148" s="74">
        <v>1001.5187</v>
      </c>
      <c r="D148" s="64">
        <v>5.7052000000000005</v>
      </c>
      <c r="E148" s="64">
        <v>5.7052000000000005</v>
      </c>
    </row>
    <row r="149" spans="2:5">
      <c r="B149" s="67" t="s">
        <v>1564</v>
      </c>
      <c r="C149" s="74">
        <v>1001.5187</v>
      </c>
      <c r="D149" s="64">
        <v>6.1058000000000003</v>
      </c>
      <c r="E149" s="64">
        <v>6.1058000000000003</v>
      </c>
    </row>
    <row r="150" spans="2:5">
      <c r="B150" s="67" t="s">
        <v>1565</v>
      </c>
      <c r="C150" s="74">
        <v>1001.5187</v>
      </c>
      <c r="D150" s="64">
        <v>5.8137999999999996</v>
      </c>
      <c r="E150" s="64">
        <v>5.8137999999999996</v>
      </c>
    </row>
    <row r="151" spans="2:5">
      <c r="B151" s="79"/>
      <c r="C151" s="71"/>
      <c r="D151" s="71"/>
      <c r="E151" s="71"/>
    </row>
    <row r="152" spans="2:5" ht="15.75">
      <c r="B152" s="254" t="s">
        <v>1575</v>
      </c>
      <c r="C152" s="254"/>
      <c r="D152" s="254"/>
      <c r="E152" s="254"/>
    </row>
    <row r="153" spans="2:5" s="59" customFormat="1" ht="40.5">
      <c r="B153" s="60" t="s">
        <v>1554</v>
      </c>
      <c r="C153" s="61" t="s">
        <v>1555</v>
      </c>
      <c r="D153" s="62" t="s">
        <v>1556</v>
      </c>
      <c r="E153" s="62" t="s">
        <v>1557</v>
      </c>
    </row>
    <row r="154" spans="2:5" ht="15" customHeight="1">
      <c r="B154" s="80">
        <v>45352</v>
      </c>
      <c r="C154" s="74">
        <v>1000.0003</v>
      </c>
      <c r="D154" s="64">
        <v>0.1716</v>
      </c>
      <c r="E154" s="64">
        <v>0.1716</v>
      </c>
    </row>
    <row r="155" spans="2:5" ht="15" customHeight="1">
      <c r="B155" s="80">
        <v>45353</v>
      </c>
      <c r="C155" s="74">
        <v>1000.0003</v>
      </c>
      <c r="D155" s="64">
        <v>0.17249999999999999</v>
      </c>
      <c r="E155" s="64">
        <v>0.17249999999999999</v>
      </c>
    </row>
    <row r="156" spans="2:5" ht="15" customHeight="1">
      <c r="B156" s="80">
        <v>45354</v>
      </c>
      <c r="C156" s="74">
        <v>1000.0001999999999</v>
      </c>
      <c r="D156" s="64">
        <v>0.17249999999999999</v>
      </c>
      <c r="E156" s="64">
        <v>0.17249999999999999</v>
      </c>
    </row>
    <row r="157" spans="2:5" ht="15" customHeight="1">
      <c r="B157" s="80">
        <v>45355</v>
      </c>
      <c r="C157" s="74">
        <v>1000</v>
      </c>
      <c r="D157" s="64">
        <v>0.1704</v>
      </c>
      <c r="E157" s="64">
        <v>0.1704</v>
      </c>
    </row>
    <row r="158" spans="2:5" ht="15" customHeight="1">
      <c r="B158" s="80">
        <v>45356</v>
      </c>
      <c r="C158" s="74">
        <v>1000</v>
      </c>
      <c r="D158" s="64">
        <v>0.16969999999999999</v>
      </c>
      <c r="E158" s="64">
        <v>0.16969999999999999</v>
      </c>
    </row>
    <row r="159" spans="2:5" ht="15" customHeight="1">
      <c r="B159" s="80">
        <v>45357</v>
      </c>
      <c r="C159" s="74">
        <v>1000</v>
      </c>
      <c r="D159" s="64">
        <v>0.1691</v>
      </c>
      <c r="E159" s="64">
        <v>0.1691</v>
      </c>
    </row>
    <row r="160" spans="2:5" ht="15" customHeight="1">
      <c r="B160" s="80">
        <v>45358</v>
      </c>
      <c r="C160" s="74">
        <v>1000</v>
      </c>
      <c r="D160" s="64">
        <v>0.17660000000000001</v>
      </c>
      <c r="E160" s="64">
        <v>0.17660000000000001</v>
      </c>
    </row>
    <row r="161" spans="2:5" ht="15" customHeight="1">
      <c r="B161" s="80">
        <v>45359</v>
      </c>
      <c r="C161" s="74">
        <v>1000</v>
      </c>
      <c r="D161" s="64">
        <v>0.17730000000000001</v>
      </c>
      <c r="E161" s="64">
        <v>0.17730000000000001</v>
      </c>
    </row>
    <row r="162" spans="2:5" ht="15" customHeight="1">
      <c r="B162" s="80">
        <v>45360</v>
      </c>
      <c r="C162" s="74">
        <v>1000</v>
      </c>
      <c r="D162" s="64">
        <v>0.1772</v>
      </c>
      <c r="E162" s="64">
        <v>0.1772</v>
      </c>
    </row>
    <row r="163" spans="2:5" ht="15" customHeight="1">
      <c r="B163" s="80">
        <v>45361</v>
      </c>
      <c r="C163" s="74">
        <v>1000</v>
      </c>
      <c r="D163" s="64">
        <v>0.1772</v>
      </c>
      <c r="E163" s="64">
        <v>0.1772</v>
      </c>
    </row>
    <row r="164" spans="2:5" ht="15" customHeight="1">
      <c r="B164" s="80">
        <v>45362</v>
      </c>
      <c r="C164" s="74">
        <v>1000</v>
      </c>
      <c r="D164" s="64">
        <v>0.1764</v>
      </c>
      <c r="E164" s="64">
        <v>0.1764</v>
      </c>
    </row>
    <row r="165" spans="2:5" ht="15" customHeight="1">
      <c r="B165" s="80">
        <v>45363</v>
      </c>
      <c r="C165" s="74">
        <v>1000</v>
      </c>
      <c r="D165" s="64">
        <v>0.1719</v>
      </c>
      <c r="E165" s="64">
        <v>0.1719</v>
      </c>
    </row>
    <row r="166" spans="2:5" ht="15" customHeight="1">
      <c r="B166" s="80">
        <v>45364</v>
      </c>
      <c r="C166" s="74">
        <v>1000.0001999999999</v>
      </c>
      <c r="D166" s="64">
        <v>0.1696</v>
      </c>
      <c r="E166" s="64">
        <v>0.1696</v>
      </c>
    </row>
    <row r="167" spans="2:5" ht="15" customHeight="1">
      <c r="B167" s="80">
        <v>45365</v>
      </c>
      <c r="C167" s="74">
        <v>1000</v>
      </c>
      <c r="D167" s="64">
        <v>0.16900000000000001</v>
      </c>
      <c r="E167" s="64">
        <v>0.16900000000000001</v>
      </c>
    </row>
    <row r="168" spans="2:5" ht="15" customHeight="1">
      <c r="B168" s="80">
        <v>45366</v>
      </c>
      <c r="C168" s="74">
        <v>1000</v>
      </c>
      <c r="D168" s="64">
        <v>0.17630000000000001</v>
      </c>
      <c r="E168" s="64">
        <v>0.17630000000000001</v>
      </c>
    </row>
    <row r="169" spans="2:5" ht="15" customHeight="1">
      <c r="B169" s="80">
        <v>45367</v>
      </c>
      <c r="C169" s="74">
        <v>1000</v>
      </c>
      <c r="D169" s="64">
        <v>0.1792</v>
      </c>
      <c r="E169" s="64">
        <v>0.1792</v>
      </c>
    </row>
    <row r="170" spans="2:5" ht="15" customHeight="1">
      <c r="B170" s="80">
        <v>45368</v>
      </c>
      <c r="C170" s="74">
        <v>1000.0001999999999</v>
      </c>
      <c r="D170" s="64">
        <v>0.17910000000000001</v>
      </c>
      <c r="E170" s="64">
        <v>0.17910000000000001</v>
      </c>
    </row>
    <row r="171" spans="2:5" ht="15" customHeight="1">
      <c r="B171" s="80">
        <v>45369</v>
      </c>
      <c r="C171" s="74">
        <v>1000.0004</v>
      </c>
      <c r="D171" s="64">
        <v>0.17519999999999999</v>
      </c>
      <c r="E171" s="64">
        <v>0.17519999999999999</v>
      </c>
    </row>
    <row r="172" spans="2:5" ht="15" customHeight="1">
      <c r="B172" s="80">
        <v>45370</v>
      </c>
      <c r="C172" s="74">
        <v>1000</v>
      </c>
      <c r="D172" s="64">
        <v>0.1709</v>
      </c>
      <c r="E172" s="64">
        <v>0.1709</v>
      </c>
    </row>
    <row r="173" spans="2:5" ht="15" customHeight="1">
      <c r="B173" s="80">
        <v>45371</v>
      </c>
      <c r="C173" s="74">
        <v>1000</v>
      </c>
      <c r="D173" s="64">
        <v>0.1706</v>
      </c>
      <c r="E173" s="64">
        <v>0.1706</v>
      </c>
    </row>
    <row r="174" spans="2:5" ht="15" customHeight="1">
      <c r="B174" s="80">
        <v>45372</v>
      </c>
      <c r="C174" s="74">
        <v>1000</v>
      </c>
      <c r="D174" s="64">
        <v>0.1802</v>
      </c>
      <c r="E174" s="64">
        <v>0.1802</v>
      </c>
    </row>
    <row r="175" spans="2:5" ht="15" customHeight="1">
      <c r="B175" s="80">
        <v>45373</v>
      </c>
      <c r="C175" s="74">
        <v>1000</v>
      </c>
      <c r="D175" s="64">
        <v>0.18029999999999999</v>
      </c>
      <c r="E175" s="64">
        <v>0.18029999999999999</v>
      </c>
    </row>
    <row r="176" spans="2:5" ht="15" customHeight="1">
      <c r="B176" s="80">
        <v>45374</v>
      </c>
      <c r="C176" s="74">
        <v>1000</v>
      </c>
      <c r="D176" s="64">
        <v>0.1812</v>
      </c>
      <c r="E176" s="64">
        <v>0.1812</v>
      </c>
    </row>
    <row r="177" spans="2:5" ht="15" customHeight="1">
      <c r="B177" s="80">
        <v>45375</v>
      </c>
      <c r="C177" s="74">
        <v>1000</v>
      </c>
      <c r="D177" s="64">
        <v>0.18140000000000001</v>
      </c>
      <c r="E177" s="64">
        <v>0.18140000000000001</v>
      </c>
    </row>
    <row r="178" spans="2:5" ht="15" customHeight="1">
      <c r="B178" s="80">
        <v>45376</v>
      </c>
      <c r="C178" s="74">
        <v>1000</v>
      </c>
      <c r="D178" s="64">
        <v>0.1812</v>
      </c>
      <c r="E178" s="64">
        <v>0.1812</v>
      </c>
    </row>
    <row r="179" spans="2:5" ht="15" customHeight="1">
      <c r="B179" s="80">
        <v>45377</v>
      </c>
      <c r="C179" s="74">
        <v>1000</v>
      </c>
      <c r="D179" s="64">
        <v>0.17180000000000001</v>
      </c>
      <c r="E179" s="64">
        <v>0.17180000000000001</v>
      </c>
    </row>
    <row r="180" spans="2:5" ht="15" customHeight="1">
      <c r="B180" s="80">
        <v>45378</v>
      </c>
      <c r="C180" s="74">
        <v>1000</v>
      </c>
      <c r="D180" s="64">
        <v>0.17419999999999999</v>
      </c>
      <c r="E180" s="64">
        <v>0.17419999999999999</v>
      </c>
    </row>
    <row r="181" spans="2:5" ht="15" customHeight="1">
      <c r="B181" s="80">
        <v>45379</v>
      </c>
      <c r="C181" s="74">
        <v>1000.0236</v>
      </c>
      <c r="D181" s="64">
        <v>0.20730000000000001</v>
      </c>
      <c r="E181" s="64">
        <v>0.20730000000000001</v>
      </c>
    </row>
    <row r="182" spans="2:5" ht="15" customHeight="1">
      <c r="B182" s="80">
        <v>45380</v>
      </c>
      <c r="C182" s="74">
        <v>1000.0223999999999</v>
      </c>
      <c r="D182" s="64">
        <v>0.19</v>
      </c>
      <c r="E182" s="64">
        <v>0.19</v>
      </c>
    </row>
    <row r="183" spans="2:5" ht="15" customHeight="1">
      <c r="B183" s="80">
        <v>45381</v>
      </c>
      <c r="C183" s="74">
        <v>1000.0212</v>
      </c>
      <c r="D183" s="64">
        <v>0.18990000000000001</v>
      </c>
      <c r="E183" s="64">
        <v>0.18990000000000001</v>
      </c>
    </row>
    <row r="184" spans="2:5" ht="15" customHeight="1">
      <c r="B184" s="80">
        <v>45382</v>
      </c>
      <c r="C184" s="74">
        <v>1000.02</v>
      </c>
      <c r="D184" s="64">
        <v>0.18990000000000001</v>
      </c>
      <c r="E184" s="64">
        <v>0.18990000000000001</v>
      </c>
    </row>
    <row r="185" spans="2:5" ht="15" customHeight="1">
      <c r="B185" s="80">
        <v>45383</v>
      </c>
      <c r="C185" s="74">
        <v>1000.0189</v>
      </c>
      <c r="D185" s="64">
        <v>0.18990000000000001</v>
      </c>
      <c r="E185" s="64">
        <v>0.18990000000000001</v>
      </c>
    </row>
    <row r="186" spans="2:5" ht="15" customHeight="1">
      <c r="B186" s="80">
        <v>45384</v>
      </c>
      <c r="C186" s="74">
        <v>1000.0105</v>
      </c>
      <c r="D186" s="64">
        <v>0.17680000000000001</v>
      </c>
      <c r="E186" s="64">
        <v>0.17680000000000001</v>
      </c>
    </row>
    <row r="187" spans="2:5" ht="15" customHeight="1">
      <c r="B187" s="80">
        <v>45385</v>
      </c>
      <c r="C187" s="74">
        <v>1000.0069</v>
      </c>
      <c r="D187" s="64">
        <v>0.17330000000000001</v>
      </c>
      <c r="E187" s="64">
        <v>0.17330000000000001</v>
      </c>
    </row>
    <row r="188" spans="2:5" ht="15" customHeight="1">
      <c r="B188" s="80">
        <v>45386</v>
      </c>
      <c r="C188" s="74">
        <v>1000.0077</v>
      </c>
      <c r="D188" s="64">
        <v>0.17219999999999999</v>
      </c>
      <c r="E188" s="64">
        <v>0.17219999999999999</v>
      </c>
    </row>
    <row r="189" spans="2:5" ht="15" customHeight="1">
      <c r="B189" s="80">
        <v>45387</v>
      </c>
      <c r="C189" s="74">
        <v>1000.0091</v>
      </c>
      <c r="D189" s="64">
        <v>0.17199999999999999</v>
      </c>
      <c r="E189" s="64">
        <v>0.17199999999999999</v>
      </c>
    </row>
    <row r="190" spans="2:5" ht="15" customHeight="1">
      <c r="B190" s="80">
        <v>45388</v>
      </c>
      <c r="C190" s="74">
        <v>1000.0083</v>
      </c>
      <c r="D190" s="64">
        <v>0.17349999999999999</v>
      </c>
      <c r="E190" s="64">
        <v>0.17349999999999999</v>
      </c>
    </row>
    <row r="191" spans="2:5" ht="15" customHeight="1">
      <c r="B191" s="80">
        <v>45389</v>
      </c>
      <c r="C191" s="74">
        <v>1000.0074</v>
      </c>
      <c r="D191" s="64">
        <v>0.1736</v>
      </c>
      <c r="E191" s="64">
        <v>0.1736</v>
      </c>
    </row>
    <row r="192" spans="2:5" ht="15" customHeight="1">
      <c r="B192" s="80">
        <v>45390</v>
      </c>
      <c r="C192" s="74">
        <v>1000.0062</v>
      </c>
      <c r="D192" s="64">
        <v>0.17230000000000001</v>
      </c>
      <c r="E192" s="64">
        <v>0.17230000000000001</v>
      </c>
    </row>
    <row r="193" spans="2:5" ht="15" customHeight="1">
      <c r="B193" s="80">
        <v>45391</v>
      </c>
      <c r="C193" s="74">
        <v>1000.0055</v>
      </c>
      <c r="D193" s="64">
        <v>0.1736</v>
      </c>
      <c r="E193" s="64">
        <v>0.1736</v>
      </c>
    </row>
    <row r="194" spans="2:5" ht="15" customHeight="1">
      <c r="B194" s="80">
        <v>45392</v>
      </c>
      <c r="C194" s="74">
        <v>1000.0053</v>
      </c>
      <c r="D194" s="64">
        <v>0.1802</v>
      </c>
      <c r="E194" s="64">
        <v>0.1802</v>
      </c>
    </row>
    <row r="195" spans="2:5" ht="15" customHeight="1">
      <c r="B195" s="80">
        <v>45393</v>
      </c>
      <c r="C195" s="74">
        <v>1000.0049</v>
      </c>
      <c r="D195" s="64">
        <v>0.1757</v>
      </c>
      <c r="E195" s="64">
        <v>0.1757</v>
      </c>
    </row>
    <row r="196" spans="2:5" ht="15" customHeight="1">
      <c r="B196" s="80">
        <v>45394</v>
      </c>
      <c r="C196" s="74">
        <v>1000.0042</v>
      </c>
      <c r="D196" s="64">
        <v>0.17449999999999999</v>
      </c>
      <c r="E196" s="64">
        <v>0.17449999999999999</v>
      </c>
    </row>
    <row r="197" spans="2:5" ht="15" customHeight="1">
      <c r="B197" s="80">
        <v>45395</v>
      </c>
      <c r="C197" s="74">
        <v>1000.0038</v>
      </c>
      <c r="D197" s="64">
        <v>0.17519999999999999</v>
      </c>
      <c r="E197" s="64">
        <v>0.17519999999999999</v>
      </c>
    </row>
    <row r="198" spans="2:5" ht="15" customHeight="1">
      <c r="B198" s="80">
        <v>45396</v>
      </c>
      <c r="C198" s="74">
        <v>1000.0034000000001</v>
      </c>
      <c r="D198" s="64">
        <v>0.17519999999999999</v>
      </c>
      <c r="E198" s="64">
        <v>0.17519999999999999</v>
      </c>
    </row>
    <row r="199" spans="2:5" ht="15" customHeight="1">
      <c r="B199" s="80">
        <v>45397</v>
      </c>
      <c r="C199" s="74">
        <v>1000.0041</v>
      </c>
      <c r="D199" s="64">
        <v>0.17150000000000001</v>
      </c>
      <c r="E199" s="64">
        <v>0.17150000000000001</v>
      </c>
    </row>
    <row r="200" spans="2:5" ht="15" customHeight="1">
      <c r="B200" s="80">
        <v>45398</v>
      </c>
      <c r="C200" s="74">
        <v>1000.0035</v>
      </c>
      <c r="D200" s="64">
        <v>0.17</v>
      </c>
      <c r="E200" s="64">
        <v>0.17</v>
      </c>
    </row>
    <row r="201" spans="2:5" ht="15" customHeight="1">
      <c r="B201" s="80">
        <v>45399</v>
      </c>
      <c r="C201" s="74">
        <v>1000.0031</v>
      </c>
      <c r="D201" s="64">
        <v>0.1709</v>
      </c>
      <c r="E201" s="64">
        <v>0.1709</v>
      </c>
    </row>
    <row r="202" spans="2:5" ht="15" customHeight="1">
      <c r="B202" s="80">
        <v>45400</v>
      </c>
      <c r="C202" s="74">
        <v>1000.0024</v>
      </c>
      <c r="D202" s="64">
        <v>0.17</v>
      </c>
      <c r="E202" s="64">
        <v>0.17</v>
      </c>
    </row>
    <row r="203" spans="2:5" ht="15" customHeight="1">
      <c r="B203" s="80">
        <v>45401</v>
      </c>
      <c r="C203" s="74">
        <v>1000.002</v>
      </c>
      <c r="D203" s="64">
        <v>0.1706</v>
      </c>
      <c r="E203" s="64">
        <v>0.1706</v>
      </c>
    </row>
    <row r="204" spans="2:5" ht="15" customHeight="1">
      <c r="B204" s="80">
        <v>45402</v>
      </c>
      <c r="C204" s="74">
        <v>1000.0015</v>
      </c>
      <c r="D204" s="64">
        <v>0.17069999999999999</v>
      </c>
      <c r="E204" s="64">
        <v>0.17069999999999999</v>
      </c>
    </row>
    <row r="205" spans="2:5" ht="15" customHeight="1">
      <c r="B205" s="80">
        <v>45403</v>
      </c>
      <c r="C205" s="74">
        <v>1000.0012</v>
      </c>
      <c r="D205" s="64">
        <v>0.17169999999999999</v>
      </c>
      <c r="E205" s="64">
        <v>0.17169999999999999</v>
      </c>
    </row>
    <row r="206" spans="2:5" ht="15" customHeight="1">
      <c r="B206" s="80">
        <v>45404</v>
      </c>
      <c r="C206" s="74">
        <v>1000.0001</v>
      </c>
      <c r="D206" s="64">
        <v>0.17430000000000001</v>
      </c>
      <c r="E206" s="64">
        <v>0.17430000000000001</v>
      </c>
    </row>
    <row r="207" spans="2:5" ht="15" customHeight="1">
      <c r="B207" s="80">
        <v>45405</v>
      </c>
      <c r="C207" s="74">
        <v>1000</v>
      </c>
      <c r="D207" s="64">
        <v>0.1767</v>
      </c>
      <c r="E207" s="64">
        <v>0.1767</v>
      </c>
    </row>
    <row r="208" spans="2:5" ht="15" customHeight="1">
      <c r="B208" s="80">
        <v>45406</v>
      </c>
      <c r="C208" s="74">
        <v>1000</v>
      </c>
      <c r="D208" s="64">
        <v>0.1782</v>
      </c>
      <c r="E208" s="64">
        <v>0.1782</v>
      </c>
    </row>
    <row r="209" spans="2:5" ht="15" customHeight="1">
      <c r="B209" s="80">
        <v>45407</v>
      </c>
      <c r="C209" s="74">
        <v>1000</v>
      </c>
      <c r="D209" s="64">
        <v>0.1784</v>
      </c>
      <c r="E209" s="64">
        <v>0.1784</v>
      </c>
    </row>
    <row r="210" spans="2:5" ht="15" customHeight="1">
      <c r="B210" s="80">
        <v>45408</v>
      </c>
      <c r="C210" s="74">
        <v>1000</v>
      </c>
      <c r="D210" s="64">
        <v>0.17780000000000001</v>
      </c>
      <c r="E210" s="64">
        <v>0.17780000000000001</v>
      </c>
    </row>
    <row r="211" spans="2:5" ht="15" customHeight="1">
      <c r="B211" s="80">
        <v>45409</v>
      </c>
      <c r="C211" s="74">
        <v>1000</v>
      </c>
      <c r="D211" s="64">
        <v>0.17860000000000001</v>
      </c>
      <c r="E211" s="64">
        <v>0.17860000000000001</v>
      </c>
    </row>
    <row r="212" spans="2:5" ht="15" customHeight="1">
      <c r="B212" s="80">
        <v>45410</v>
      </c>
      <c r="C212" s="74">
        <v>1000</v>
      </c>
      <c r="D212" s="64">
        <v>0.17860000000000001</v>
      </c>
      <c r="E212" s="64">
        <v>0.17860000000000001</v>
      </c>
    </row>
    <row r="213" spans="2:5" ht="15" customHeight="1">
      <c r="B213" s="80">
        <v>45411</v>
      </c>
      <c r="C213" s="74">
        <v>1000</v>
      </c>
      <c r="D213" s="64">
        <v>0.17829999999999999</v>
      </c>
      <c r="E213" s="64">
        <v>0.17829999999999999</v>
      </c>
    </row>
    <row r="214" spans="2:5" ht="15" customHeight="1">
      <c r="B214" s="80">
        <v>45412</v>
      </c>
      <c r="C214" s="74">
        <v>1000.0006</v>
      </c>
      <c r="D214" s="64">
        <v>0.1774</v>
      </c>
      <c r="E214" s="64">
        <v>0.1774</v>
      </c>
    </row>
    <row r="215" spans="2:5" ht="15" customHeight="1">
      <c r="B215" s="80">
        <v>45413</v>
      </c>
      <c r="C215" s="74">
        <v>1000.0006</v>
      </c>
      <c r="D215" s="64">
        <v>0.17799999999999999</v>
      </c>
      <c r="E215" s="64">
        <v>0.17799999999999999</v>
      </c>
    </row>
    <row r="216" spans="2:5" ht="15" customHeight="1">
      <c r="B216" s="80">
        <v>45414</v>
      </c>
      <c r="C216" s="74">
        <v>1000.0008</v>
      </c>
      <c r="D216" s="64">
        <v>0.1724</v>
      </c>
      <c r="E216" s="64">
        <v>0.1724</v>
      </c>
    </row>
    <row r="217" spans="2:5" ht="15" customHeight="1">
      <c r="B217" s="80">
        <v>45415</v>
      </c>
      <c r="C217" s="74">
        <v>1000</v>
      </c>
      <c r="D217" s="64">
        <v>0.1666</v>
      </c>
      <c r="E217" s="64">
        <v>0.1666</v>
      </c>
    </row>
    <row r="218" spans="2:5" ht="15" customHeight="1">
      <c r="B218" s="80">
        <v>45416</v>
      </c>
      <c r="C218" s="74">
        <v>1000</v>
      </c>
      <c r="D218" s="64">
        <v>0.17280000000000001</v>
      </c>
      <c r="E218" s="64">
        <v>0.17280000000000001</v>
      </c>
    </row>
    <row r="219" spans="2:5" ht="15" customHeight="1">
      <c r="B219" s="80">
        <v>45417</v>
      </c>
      <c r="C219" s="74">
        <v>1000.0001</v>
      </c>
      <c r="D219" s="64">
        <v>0.17280000000000001</v>
      </c>
      <c r="E219" s="64">
        <v>0.17280000000000001</v>
      </c>
    </row>
    <row r="220" spans="2:5" ht="15" customHeight="1">
      <c r="B220" s="80">
        <v>45418</v>
      </c>
      <c r="C220" s="74">
        <v>1000.0001999999999</v>
      </c>
      <c r="D220" s="64">
        <v>0.17080000000000001</v>
      </c>
      <c r="E220" s="64">
        <v>0.17080000000000001</v>
      </c>
    </row>
    <row r="221" spans="2:5" ht="15" customHeight="1">
      <c r="B221" s="80">
        <v>45419</v>
      </c>
      <c r="C221" s="74">
        <v>1000.0001</v>
      </c>
      <c r="D221" s="64">
        <v>0.17419999999999999</v>
      </c>
      <c r="E221" s="64">
        <v>0.17419999999999999</v>
      </c>
    </row>
    <row r="222" spans="2:5" ht="15" customHeight="1">
      <c r="B222" s="80">
        <v>45420</v>
      </c>
      <c r="C222" s="74">
        <v>1000.0001999999999</v>
      </c>
      <c r="D222" s="64">
        <v>0.1772</v>
      </c>
      <c r="E222" s="64">
        <v>0.1772</v>
      </c>
    </row>
    <row r="223" spans="2:5" ht="15" customHeight="1">
      <c r="B223" s="80">
        <v>45421</v>
      </c>
      <c r="C223" s="74">
        <v>1000</v>
      </c>
      <c r="D223" s="64">
        <v>0.17749999999999999</v>
      </c>
      <c r="E223" s="64">
        <v>0.17749999999999999</v>
      </c>
    </row>
    <row r="224" spans="2:5" ht="15" customHeight="1">
      <c r="B224" s="80">
        <v>45422</v>
      </c>
      <c r="C224" s="74">
        <v>1000</v>
      </c>
      <c r="D224" s="64">
        <v>0.17749999999999999</v>
      </c>
      <c r="E224" s="64">
        <v>0.17749999999999999</v>
      </c>
    </row>
    <row r="225" spans="2:5" ht="15" customHeight="1">
      <c r="B225" s="80">
        <v>45423</v>
      </c>
      <c r="C225" s="74">
        <v>1000</v>
      </c>
      <c r="D225" s="64">
        <v>0.1794</v>
      </c>
      <c r="E225" s="64">
        <v>0.1794</v>
      </c>
    </row>
    <row r="226" spans="2:5" ht="15" customHeight="1">
      <c r="B226" s="80">
        <v>45424</v>
      </c>
      <c r="C226" s="74">
        <v>1000</v>
      </c>
      <c r="D226" s="64">
        <v>0.17949999999999999</v>
      </c>
      <c r="E226" s="64">
        <v>0.17949999999999999</v>
      </c>
    </row>
    <row r="227" spans="2:5" ht="15" customHeight="1">
      <c r="B227" s="80">
        <v>45425</v>
      </c>
      <c r="C227" s="74">
        <v>1000</v>
      </c>
      <c r="D227" s="64">
        <v>0.17829999999999999</v>
      </c>
      <c r="E227" s="64">
        <v>0.17829999999999999</v>
      </c>
    </row>
    <row r="228" spans="2:5" ht="15" customHeight="1">
      <c r="B228" s="80">
        <v>45426</v>
      </c>
      <c r="C228" s="74">
        <v>1000</v>
      </c>
      <c r="D228" s="64">
        <v>0.17530000000000001</v>
      </c>
      <c r="E228" s="64">
        <v>0.17530000000000001</v>
      </c>
    </row>
    <row r="229" spans="2:5" ht="15" customHeight="1">
      <c r="B229" s="80">
        <v>45427</v>
      </c>
      <c r="C229" s="74">
        <v>1000.0009</v>
      </c>
      <c r="D229" s="64">
        <v>0.17050000000000001</v>
      </c>
      <c r="E229" s="64">
        <v>0.17050000000000001</v>
      </c>
    </row>
    <row r="230" spans="2:5" ht="15" customHeight="1">
      <c r="B230" s="80">
        <v>45428</v>
      </c>
      <c r="C230" s="74">
        <v>1000.0014</v>
      </c>
      <c r="D230" s="64">
        <v>0.16739999999999999</v>
      </c>
      <c r="E230" s="64">
        <v>0.16739999999999999</v>
      </c>
    </row>
    <row r="231" spans="2:5" ht="15" customHeight="1">
      <c r="B231" s="80">
        <v>45429</v>
      </c>
      <c r="C231" s="74">
        <v>1000.0003</v>
      </c>
      <c r="D231" s="64">
        <v>0.1782</v>
      </c>
      <c r="E231" s="64">
        <v>0.1782</v>
      </c>
    </row>
    <row r="232" spans="2:5" ht="15" customHeight="1">
      <c r="B232" s="80">
        <v>45430</v>
      </c>
      <c r="C232" s="74">
        <v>1000.0001999999999</v>
      </c>
      <c r="D232" s="64">
        <v>0.18179999999999999</v>
      </c>
      <c r="E232" s="64">
        <v>0.18179999999999999</v>
      </c>
    </row>
    <row r="233" spans="2:5" ht="15" customHeight="1">
      <c r="B233" s="80">
        <v>45431</v>
      </c>
      <c r="C233" s="74">
        <v>1000.0003</v>
      </c>
      <c r="D233" s="64">
        <v>0.18179999999999999</v>
      </c>
      <c r="E233" s="64">
        <v>0.18179999999999999</v>
      </c>
    </row>
    <row r="234" spans="2:5" ht="15" customHeight="1">
      <c r="B234" s="80">
        <v>45432</v>
      </c>
      <c r="C234" s="74">
        <v>1000.0003</v>
      </c>
      <c r="D234" s="64">
        <v>0.18179999999999999</v>
      </c>
      <c r="E234" s="64">
        <v>0.18179999999999999</v>
      </c>
    </row>
    <row r="235" spans="2:5" ht="15" customHeight="1">
      <c r="B235" s="80">
        <v>45433</v>
      </c>
      <c r="C235" s="74">
        <v>1000.0021</v>
      </c>
      <c r="D235" s="64">
        <v>0.1799</v>
      </c>
      <c r="E235" s="64">
        <v>0.1799</v>
      </c>
    </row>
    <row r="236" spans="2:5" ht="15" customHeight="1">
      <c r="B236" s="80">
        <v>45434</v>
      </c>
      <c r="C236" s="74">
        <v>1000.0007000000001</v>
      </c>
      <c r="D236" s="64">
        <v>0.1762</v>
      </c>
      <c r="E236" s="64">
        <v>0.1762</v>
      </c>
    </row>
    <row r="237" spans="2:5" ht="15" customHeight="1">
      <c r="B237" s="80">
        <v>45435</v>
      </c>
      <c r="C237" s="74">
        <v>1000.0006</v>
      </c>
      <c r="D237" s="64">
        <v>0.1759</v>
      </c>
      <c r="E237" s="64">
        <v>0.1759</v>
      </c>
    </row>
    <row r="238" spans="2:5" ht="15" customHeight="1">
      <c r="B238" s="80">
        <v>45436</v>
      </c>
      <c r="C238" s="74">
        <v>1000.0006</v>
      </c>
      <c r="D238" s="64">
        <v>0.17699999999999999</v>
      </c>
      <c r="E238" s="64">
        <v>0.17699999999999999</v>
      </c>
    </row>
    <row r="239" spans="2:5" ht="15" customHeight="1">
      <c r="B239" s="80">
        <v>45437</v>
      </c>
      <c r="C239" s="74">
        <v>1000.0007000000001</v>
      </c>
      <c r="D239" s="64">
        <v>0.1782</v>
      </c>
      <c r="E239" s="64">
        <v>0.1782</v>
      </c>
    </row>
    <row r="240" spans="2:5" ht="15" customHeight="1">
      <c r="B240" s="80">
        <v>45438</v>
      </c>
      <c r="C240" s="74">
        <v>1000.001</v>
      </c>
      <c r="D240" s="64">
        <v>0.1782</v>
      </c>
      <c r="E240" s="64">
        <v>0.1782</v>
      </c>
    </row>
    <row r="241" spans="2:5" ht="15" customHeight="1">
      <c r="B241" s="80">
        <v>45439</v>
      </c>
      <c r="C241" s="74">
        <v>1000.0004</v>
      </c>
      <c r="D241" s="64">
        <v>0.1762</v>
      </c>
      <c r="E241" s="64">
        <v>0.1762</v>
      </c>
    </row>
    <row r="242" spans="2:5" ht="15" customHeight="1">
      <c r="B242" s="80">
        <v>45440</v>
      </c>
      <c r="C242" s="74">
        <v>1000.0007000000001</v>
      </c>
      <c r="D242" s="64">
        <v>0.1709</v>
      </c>
      <c r="E242" s="64">
        <v>0.1709</v>
      </c>
    </row>
    <row r="243" spans="2:5" ht="15" customHeight="1">
      <c r="B243" s="80">
        <v>45441</v>
      </c>
      <c r="C243" s="74">
        <v>1000.0006</v>
      </c>
      <c r="D243" s="64">
        <v>0.1709</v>
      </c>
      <c r="E243" s="64">
        <v>0.1709</v>
      </c>
    </row>
    <row r="244" spans="2:5" ht="15" customHeight="1">
      <c r="B244" s="80">
        <v>45442</v>
      </c>
      <c r="C244" s="74">
        <v>1000.0022</v>
      </c>
      <c r="D244" s="64">
        <v>0.16869999999999999</v>
      </c>
      <c r="E244" s="64">
        <v>0.16869999999999999</v>
      </c>
    </row>
    <row r="245" spans="2:5" ht="15" customHeight="1">
      <c r="B245" s="80">
        <v>45443</v>
      </c>
      <c r="C245" s="74">
        <v>1000.0016000000001</v>
      </c>
      <c r="D245" s="64">
        <v>0.1779</v>
      </c>
      <c r="E245" s="64">
        <v>0.1779</v>
      </c>
    </row>
    <row r="246" spans="2:5" ht="15" customHeight="1">
      <c r="B246" s="80">
        <v>45444</v>
      </c>
      <c r="C246" s="74">
        <v>1000.0017</v>
      </c>
      <c r="D246" s="64">
        <v>0.17829999999999999</v>
      </c>
      <c r="E246" s="64">
        <v>0.17829999999999999</v>
      </c>
    </row>
    <row r="247" spans="2:5" ht="15" customHeight="1">
      <c r="B247" s="80">
        <v>45445</v>
      </c>
      <c r="C247" s="74">
        <v>1000.0016000000001</v>
      </c>
      <c r="D247" s="64">
        <v>0.17829999999999999</v>
      </c>
      <c r="E247" s="64">
        <v>0.17829999999999999</v>
      </c>
    </row>
    <row r="248" spans="2:5" ht="15" customHeight="1">
      <c r="B248" s="80">
        <v>45446</v>
      </c>
      <c r="C248" s="74">
        <v>1000.0025000000001</v>
      </c>
      <c r="D248" s="64">
        <v>0.16900000000000001</v>
      </c>
      <c r="E248" s="64">
        <v>0.16900000000000001</v>
      </c>
    </row>
    <row r="249" spans="2:5" ht="15" customHeight="1">
      <c r="B249" s="80">
        <v>45447</v>
      </c>
      <c r="C249" s="74">
        <v>1000.0025000000001</v>
      </c>
      <c r="D249" s="64">
        <v>0.16969999999999999</v>
      </c>
      <c r="E249" s="64">
        <v>0.16969999999999999</v>
      </c>
    </row>
    <row r="250" spans="2:5" ht="15" customHeight="1">
      <c r="B250" s="80">
        <v>45448</v>
      </c>
      <c r="C250" s="74">
        <v>1000.0022</v>
      </c>
      <c r="D250" s="64">
        <v>0.1729</v>
      </c>
      <c r="E250" s="64">
        <v>0.1729</v>
      </c>
    </row>
    <row r="251" spans="2:5" ht="15" customHeight="1">
      <c r="B251" s="80">
        <v>45449</v>
      </c>
      <c r="C251" s="74">
        <v>1000.0024</v>
      </c>
      <c r="D251" s="64">
        <v>0.1711</v>
      </c>
      <c r="E251" s="64">
        <v>0.1711</v>
      </c>
    </row>
    <row r="252" spans="2:5" ht="15" customHeight="1">
      <c r="B252" s="80">
        <v>45450</v>
      </c>
      <c r="C252" s="74">
        <v>1000.0025000000001</v>
      </c>
      <c r="D252" s="64">
        <v>0.1711</v>
      </c>
      <c r="E252" s="64">
        <v>0.1711</v>
      </c>
    </row>
    <row r="253" spans="2:5" ht="15" customHeight="1">
      <c r="B253" s="80">
        <v>45451</v>
      </c>
      <c r="C253" s="74">
        <v>1000.0026</v>
      </c>
      <c r="D253" s="64">
        <v>0.17150000000000001</v>
      </c>
      <c r="E253" s="64">
        <v>0.17150000000000001</v>
      </c>
    </row>
    <row r="254" spans="2:5" ht="15" customHeight="1">
      <c r="B254" s="80">
        <v>45452</v>
      </c>
      <c r="C254" s="74">
        <v>1000.0028</v>
      </c>
      <c r="D254" s="64">
        <v>0.1714</v>
      </c>
      <c r="E254" s="64">
        <v>0.1714</v>
      </c>
    </row>
    <row r="255" spans="2:5" ht="15" customHeight="1">
      <c r="B255" s="80">
        <v>45453</v>
      </c>
      <c r="C255" s="74">
        <v>1000.0028</v>
      </c>
      <c r="D255" s="64">
        <v>0.17130000000000001</v>
      </c>
      <c r="E255" s="64">
        <v>0.17130000000000001</v>
      </c>
    </row>
    <row r="256" spans="2:5" ht="15" customHeight="1">
      <c r="B256" s="80">
        <v>45454</v>
      </c>
      <c r="C256" s="74">
        <v>1000.0027</v>
      </c>
      <c r="D256" s="64">
        <v>0.17100000000000001</v>
      </c>
      <c r="E256" s="64">
        <v>0.17100000000000001</v>
      </c>
    </row>
    <row r="257" spans="2:5" ht="15" customHeight="1">
      <c r="B257" s="80">
        <v>45455</v>
      </c>
      <c r="C257" s="74">
        <v>1000.0028</v>
      </c>
      <c r="D257" s="64">
        <v>0.17050000000000001</v>
      </c>
      <c r="E257" s="64">
        <v>0.17050000000000001</v>
      </c>
    </row>
    <row r="258" spans="2:5" ht="15" customHeight="1">
      <c r="B258" s="80">
        <v>45456</v>
      </c>
      <c r="C258" s="74">
        <v>1000.003</v>
      </c>
      <c r="D258" s="64">
        <v>0.17080000000000001</v>
      </c>
      <c r="E258" s="64">
        <v>0.17080000000000001</v>
      </c>
    </row>
    <row r="259" spans="2:5" ht="15" customHeight="1">
      <c r="B259" s="80">
        <v>45457</v>
      </c>
      <c r="C259" s="74">
        <v>1000.0036</v>
      </c>
      <c r="D259" s="64">
        <v>0.17699999999999999</v>
      </c>
      <c r="E259" s="64">
        <v>0.17699999999999999</v>
      </c>
    </row>
    <row r="260" spans="2:5" ht="15" customHeight="1">
      <c r="B260" s="80">
        <v>45458</v>
      </c>
      <c r="C260" s="74">
        <v>1000.0037</v>
      </c>
      <c r="D260" s="64">
        <v>0.1794</v>
      </c>
      <c r="E260" s="64">
        <v>0.1794</v>
      </c>
    </row>
    <row r="261" spans="2:5" ht="15" customHeight="1">
      <c r="B261" s="80">
        <v>45459</v>
      </c>
      <c r="C261" s="74">
        <v>1000.0038</v>
      </c>
      <c r="D261" s="64">
        <v>0.1794</v>
      </c>
      <c r="E261" s="64">
        <v>0.1794</v>
      </c>
    </row>
    <row r="262" spans="2:5" ht="15" customHeight="1">
      <c r="B262" s="80">
        <v>45460</v>
      </c>
      <c r="C262" s="74">
        <v>1000.004</v>
      </c>
      <c r="D262" s="64">
        <v>0.17929999999999999</v>
      </c>
      <c r="E262" s="64">
        <v>0.17929999999999999</v>
      </c>
    </row>
    <row r="263" spans="2:5" ht="15" customHeight="1">
      <c r="B263" s="80">
        <v>45461</v>
      </c>
      <c r="C263" s="74">
        <v>1000.0032</v>
      </c>
      <c r="D263" s="64">
        <v>0.1757</v>
      </c>
      <c r="E263" s="64">
        <v>0.1757</v>
      </c>
    </row>
    <row r="264" spans="2:5" ht="15" customHeight="1">
      <c r="B264" s="80">
        <v>45462</v>
      </c>
      <c r="C264" s="74">
        <v>1000.0044</v>
      </c>
      <c r="D264" s="64">
        <v>0.1744</v>
      </c>
      <c r="E264" s="64">
        <v>0.1744</v>
      </c>
    </row>
    <row r="265" spans="2:5" ht="15" customHeight="1">
      <c r="B265" s="80">
        <v>45463</v>
      </c>
      <c r="C265" s="74">
        <v>1000.0048</v>
      </c>
      <c r="D265" s="64">
        <v>0.17560000000000001</v>
      </c>
      <c r="E265" s="64">
        <v>0.17560000000000001</v>
      </c>
    </row>
    <row r="266" spans="2:5" ht="15" customHeight="1">
      <c r="B266" s="80">
        <v>45464</v>
      </c>
      <c r="C266" s="74">
        <v>1000.0047</v>
      </c>
      <c r="D266" s="64">
        <v>0.1774</v>
      </c>
      <c r="E266" s="64">
        <v>0.1774</v>
      </c>
    </row>
    <row r="267" spans="2:5" ht="15" customHeight="1">
      <c r="B267" s="80">
        <v>45465</v>
      </c>
      <c r="C267" s="74">
        <v>1000.0047</v>
      </c>
      <c r="D267" s="64">
        <v>0.17810000000000001</v>
      </c>
      <c r="E267" s="64">
        <v>0.17810000000000001</v>
      </c>
    </row>
    <row r="268" spans="2:5" ht="15" customHeight="1">
      <c r="B268" s="80">
        <v>45466</v>
      </c>
      <c r="C268" s="74">
        <v>1000.0048</v>
      </c>
      <c r="D268" s="64">
        <v>0.17810000000000001</v>
      </c>
      <c r="E268" s="64">
        <v>0.17810000000000001</v>
      </c>
    </row>
    <row r="269" spans="2:5" ht="15" customHeight="1">
      <c r="B269" s="80">
        <v>45467</v>
      </c>
      <c r="C269" s="74">
        <v>1000.0019</v>
      </c>
      <c r="D269" s="64">
        <v>0.17780000000000001</v>
      </c>
      <c r="E269" s="64">
        <v>0.17780000000000001</v>
      </c>
    </row>
    <row r="270" spans="2:5" ht="15" customHeight="1">
      <c r="B270" s="80">
        <v>45468</v>
      </c>
      <c r="C270" s="74">
        <v>1000.0022</v>
      </c>
      <c r="D270" s="64">
        <v>0.1731</v>
      </c>
      <c r="E270" s="64">
        <v>0.1731</v>
      </c>
    </row>
    <row r="271" spans="2:5" ht="15" customHeight="1">
      <c r="B271" s="80">
        <v>45469</v>
      </c>
      <c r="C271" s="74">
        <v>1000.0018</v>
      </c>
      <c r="D271" s="64">
        <v>0.17380000000000001</v>
      </c>
      <c r="E271" s="64">
        <v>0.17380000000000001</v>
      </c>
    </row>
    <row r="272" spans="2:5" ht="15" customHeight="1">
      <c r="B272" s="80">
        <v>45470</v>
      </c>
      <c r="C272" s="74">
        <v>1000</v>
      </c>
      <c r="D272" s="64">
        <v>0.18010000000000001</v>
      </c>
      <c r="E272" s="64">
        <v>0.18010000000000001</v>
      </c>
    </row>
    <row r="273" spans="2:5" ht="15" customHeight="1">
      <c r="B273" s="80">
        <v>45471</v>
      </c>
      <c r="C273" s="74">
        <v>1000.005</v>
      </c>
      <c r="D273" s="64">
        <v>0.17899999999999999</v>
      </c>
      <c r="E273" s="64">
        <v>0.17899999999999999</v>
      </c>
    </row>
    <row r="274" spans="2:5" ht="15" customHeight="1">
      <c r="B274" s="80">
        <v>45472</v>
      </c>
      <c r="C274" s="74">
        <v>1000.0047</v>
      </c>
      <c r="D274" s="64">
        <v>0.18</v>
      </c>
      <c r="E274" s="64">
        <v>0.18</v>
      </c>
    </row>
    <row r="275" spans="2:5" ht="15" customHeight="1">
      <c r="B275" s="80">
        <v>45473</v>
      </c>
      <c r="C275" s="74">
        <v>1000.0044</v>
      </c>
      <c r="D275" s="64">
        <v>0.1799</v>
      </c>
      <c r="E275" s="64">
        <v>0.1799</v>
      </c>
    </row>
    <row r="276" spans="2:5" ht="15" customHeight="1">
      <c r="B276" s="80">
        <v>45474</v>
      </c>
      <c r="C276" s="74">
        <v>1000.0028</v>
      </c>
      <c r="D276" s="64">
        <v>0.17530000000000001</v>
      </c>
      <c r="E276" s="64">
        <v>0.17530000000000001</v>
      </c>
    </row>
    <row r="277" spans="2:5" ht="15" customHeight="1">
      <c r="B277" s="80">
        <v>45475</v>
      </c>
      <c r="C277" s="74">
        <v>1000.0015</v>
      </c>
      <c r="D277" s="64">
        <v>0.16950000000000001</v>
      </c>
      <c r="E277" s="64">
        <v>0.16950000000000001</v>
      </c>
    </row>
    <row r="278" spans="2:5" ht="15" customHeight="1">
      <c r="B278" s="80">
        <v>45476</v>
      </c>
      <c r="C278" s="74">
        <v>1000.002</v>
      </c>
      <c r="D278" s="64">
        <v>0.16850000000000001</v>
      </c>
      <c r="E278" s="64">
        <v>0.16850000000000001</v>
      </c>
    </row>
    <row r="279" spans="2:5" ht="15" customHeight="1">
      <c r="B279" s="80">
        <v>45477</v>
      </c>
      <c r="C279" s="74">
        <v>1000.0018</v>
      </c>
      <c r="D279" s="64">
        <v>0.16789999999999999</v>
      </c>
      <c r="E279" s="64">
        <v>0.16789999999999999</v>
      </c>
    </row>
    <row r="280" spans="2:5" ht="15" customHeight="1">
      <c r="B280" s="80">
        <v>45478</v>
      </c>
      <c r="C280" s="74">
        <v>1000.0013</v>
      </c>
      <c r="D280" s="64">
        <v>0.16950000000000001</v>
      </c>
      <c r="E280" s="64">
        <v>0.16950000000000001</v>
      </c>
    </row>
    <row r="281" spans="2:5" ht="15" customHeight="1">
      <c r="B281" s="80">
        <v>45479</v>
      </c>
      <c r="C281" s="74">
        <v>1000.0013</v>
      </c>
      <c r="D281" s="64">
        <v>0.17119999999999999</v>
      </c>
      <c r="E281" s="64">
        <v>0.17119999999999999</v>
      </c>
    </row>
    <row r="282" spans="2:5" ht="15" customHeight="1">
      <c r="B282" s="80">
        <v>45480</v>
      </c>
      <c r="C282" s="74">
        <v>1000.0011</v>
      </c>
      <c r="D282" s="64">
        <v>0.17130000000000001</v>
      </c>
      <c r="E282" s="64">
        <v>0.17130000000000001</v>
      </c>
    </row>
    <row r="283" spans="2:5" ht="15" customHeight="1">
      <c r="B283" s="80">
        <v>45481</v>
      </c>
      <c r="C283" s="74">
        <v>1000.0007000000001</v>
      </c>
      <c r="D283" s="64">
        <v>0.1714</v>
      </c>
      <c r="E283" s="64">
        <v>0.1714</v>
      </c>
    </row>
    <row r="284" spans="2:5" ht="15" customHeight="1">
      <c r="B284" s="80">
        <v>45482</v>
      </c>
      <c r="C284" s="74">
        <v>1000.0009</v>
      </c>
      <c r="D284" s="64">
        <v>0.16969999999999999</v>
      </c>
      <c r="E284" s="64">
        <v>0.16969999999999999</v>
      </c>
    </row>
    <row r="285" spans="2:5" ht="15" customHeight="1">
      <c r="B285" s="80">
        <v>45483</v>
      </c>
      <c r="C285" s="74">
        <v>1000.0013</v>
      </c>
      <c r="D285" s="64">
        <v>0.217</v>
      </c>
      <c r="E285" s="64">
        <v>0.217</v>
      </c>
    </row>
    <row r="286" spans="2:5" ht="15" customHeight="1">
      <c r="B286" s="80">
        <v>45484</v>
      </c>
      <c r="C286" s="74">
        <v>1000.0018</v>
      </c>
      <c r="D286" s="64">
        <v>0.1716</v>
      </c>
      <c r="E286" s="64">
        <v>0.1716</v>
      </c>
    </row>
    <row r="287" spans="2:5" ht="15" customHeight="1">
      <c r="B287" s="80">
        <v>45485</v>
      </c>
      <c r="C287" s="74">
        <v>1000.0019</v>
      </c>
      <c r="D287" s="64">
        <v>0.16839999999999999</v>
      </c>
      <c r="E287" s="64">
        <v>0.16839999999999999</v>
      </c>
    </row>
    <row r="288" spans="2:5" ht="15" customHeight="1">
      <c r="B288" s="80">
        <v>45486</v>
      </c>
      <c r="C288" s="74">
        <v>1000.0017</v>
      </c>
      <c r="D288" s="64">
        <v>0.16900000000000001</v>
      </c>
      <c r="E288" s="64">
        <v>0.16900000000000001</v>
      </c>
    </row>
    <row r="289" spans="2:5" ht="15" customHeight="1">
      <c r="B289" s="80">
        <v>45487</v>
      </c>
      <c r="C289" s="74">
        <v>1000.0015</v>
      </c>
      <c r="D289" s="64">
        <v>0.16889999999999999</v>
      </c>
      <c r="E289" s="64">
        <v>0.16889999999999999</v>
      </c>
    </row>
    <row r="290" spans="2:5" ht="15" customHeight="1">
      <c r="B290" s="80">
        <v>45488</v>
      </c>
      <c r="C290" s="74">
        <v>1000.0008</v>
      </c>
      <c r="D290" s="64">
        <v>0.16819999999999999</v>
      </c>
      <c r="E290" s="64">
        <v>0.16819999999999999</v>
      </c>
    </row>
    <row r="291" spans="2:5" ht="15" customHeight="1">
      <c r="B291" s="80">
        <v>45489</v>
      </c>
      <c r="C291" s="74">
        <v>1000.0009</v>
      </c>
      <c r="D291" s="64">
        <v>0.16839999999999999</v>
      </c>
      <c r="E291" s="64">
        <v>0.16839999999999999</v>
      </c>
    </row>
    <row r="292" spans="2:5" ht="15" customHeight="1">
      <c r="B292" s="80">
        <v>45490</v>
      </c>
      <c r="C292" s="74">
        <v>1000.0008</v>
      </c>
      <c r="D292" s="64">
        <v>0.16980000000000001</v>
      </c>
      <c r="E292" s="64">
        <v>0.16980000000000001</v>
      </c>
    </row>
    <row r="293" spans="2:5" ht="15" customHeight="1">
      <c r="B293" s="80">
        <v>45491</v>
      </c>
      <c r="C293" s="74">
        <v>1000.0009</v>
      </c>
      <c r="D293" s="64">
        <v>0.16839999999999999</v>
      </c>
      <c r="E293" s="64">
        <v>0.16839999999999999</v>
      </c>
    </row>
    <row r="294" spans="2:5" ht="15" customHeight="1">
      <c r="B294" s="80">
        <v>45492</v>
      </c>
      <c r="C294" s="74">
        <v>1000.0008</v>
      </c>
      <c r="D294" s="64">
        <v>0.16930000000000001</v>
      </c>
      <c r="E294" s="64">
        <v>0.16930000000000001</v>
      </c>
    </row>
    <row r="295" spans="2:5" ht="15" customHeight="1">
      <c r="B295" s="80">
        <v>45493</v>
      </c>
      <c r="C295" s="74">
        <v>1000.0008</v>
      </c>
      <c r="D295" s="64">
        <v>0.1704</v>
      </c>
      <c r="E295" s="64">
        <v>0.1704</v>
      </c>
    </row>
    <row r="296" spans="2:5" ht="15" customHeight="1">
      <c r="B296" s="80">
        <v>45494</v>
      </c>
      <c r="C296" s="74">
        <v>1000.0005</v>
      </c>
      <c r="D296" s="64">
        <v>0.1704</v>
      </c>
      <c r="E296" s="64">
        <v>0.1704</v>
      </c>
    </row>
    <row r="297" spans="2:5" ht="15" customHeight="1">
      <c r="B297" s="80">
        <v>45495</v>
      </c>
      <c r="C297" s="74">
        <v>1000.0003</v>
      </c>
      <c r="D297" s="64">
        <v>0.17199999999999999</v>
      </c>
      <c r="E297" s="64">
        <v>0.17199999999999999</v>
      </c>
    </row>
    <row r="298" spans="2:5" ht="15" customHeight="1">
      <c r="B298" s="80">
        <v>45496</v>
      </c>
      <c r="C298" s="74">
        <v>1000.0001</v>
      </c>
      <c r="D298" s="64">
        <v>0.17610000000000001</v>
      </c>
      <c r="E298" s="64">
        <v>0.17610000000000001</v>
      </c>
    </row>
    <row r="299" spans="2:5" ht="15" customHeight="1">
      <c r="B299" s="80">
        <v>45497</v>
      </c>
      <c r="C299" s="74">
        <v>1000</v>
      </c>
      <c r="D299" s="64">
        <v>0.1757</v>
      </c>
      <c r="E299" s="64">
        <v>0.1757</v>
      </c>
    </row>
    <row r="300" spans="2:5" ht="15" customHeight="1">
      <c r="B300" s="80">
        <v>45498</v>
      </c>
      <c r="C300" s="74">
        <v>1000.0001999999999</v>
      </c>
      <c r="D300" s="64">
        <v>0.17100000000000001</v>
      </c>
      <c r="E300" s="64">
        <v>0.17100000000000001</v>
      </c>
    </row>
    <row r="301" spans="2:5" ht="15" customHeight="1">
      <c r="B301" s="80">
        <v>45499</v>
      </c>
      <c r="C301" s="74">
        <v>1000.0004</v>
      </c>
      <c r="D301" s="64">
        <v>0.16769999999999999</v>
      </c>
      <c r="E301" s="64">
        <v>0.16769999999999999</v>
      </c>
    </row>
    <row r="302" spans="2:5" ht="15" customHeight="1">
      <c r="B302" s="80">
        <v>45500</v>
      </c>
      <c r="C302" s="74">
        <v>1000.0004</v>
      </c>
      <c r="D302" s="64">
        <v>0.16819999999999999</v>
      </c>
      <c r="E302" s="64">
        <v>0.16819999999999999</v>
      </c>
    </row>
    <row r="303" spans="2:5" ht="15" customHeight="1">
      <c r="B303" s="80">
        <v>45501</v>
      </c>
      <c r="C303" s="74">
        <v>1000.0003</v>
      </c>
      <c r="D303" s="64">
        <v>0.16819999999999999</v>
      </c>
      <c r="E303" s="64">
        <v>0.16819999999999999</v>
      </c>
    </row>
    <row r="304" spans="2:5" ht="15" customHeight="1">
      <c r="B304" s="80">
        <v>45502</v>
      </c>
      <c r="C304" s="74">
        <v>1000.0001999999999</v>
      </c>
      <c r="D304" s="64">
        <v>0.1671</v>
      </c>
      <c r="E304" s="64">
        <v>0.1671</v>
      </c>
    </row>
    <row r="305" spans="2:5" ht="15" customHeight="1">
      <c r="B305" s="80">
        <v>45503</v>
      </c>
      <c r="C305" s="74">
        <v>1000</v>
      </c>
      <c r="D305" s="64">
        <v>0.16789999999999999</v>
      </c>
      <c r="E305" s="64">
        <v>0.16789999999999999</v>
      </c>
    </row>
    <row r="306" spans="2:5" ht="15" customHeight="1">
      <c r="B306" s="80">
        <v>45504</v>
      </c>
      <c r="C306" s="74">
        <v>1000.0005</v>
      </c>
      <c r="D306" s="64">
        <v>0.16850000000000001</v>
      </c>
      <c r="E306" s="64">
        <v>0.16850000000000001</v>
      </c>
    </row>
    <row r="307" spans="2:5" ht="15" customHeight="1">
      <c r="B307" s="80">
        <v>45505</v>
      </c>
      <c r="C307" s="74">
        <v>1000.0003</v>
      </c>
      <c r="D307" s="64">
        <v>0.16839999999999999</v>
      </c>
      <c r="E307" s="64">
        <v>0.16839999999999999</v>
      </c>
    </row>
    <row r="308" spans="2:5" ht="15" customHeight="1">
      <c r="B308" s="80">
        <v>45506</v>
      </c>
      <c r="C308" s="74">
        <v>1000.0011</v>
      </c>
      <c r="D308" s="64">
        <v>0.1663</v>
      </c>
      <c r="E308" s="64">
        <v>0.1663</v>
      </c>
    </row>
    <row r="309" spans="2:5" ht="15" customHeight="1">
      <c r="B309" s="80">
        <v>45507</v>
      </c>
      <c r="C309" s="74">
        <v>1000.001</v>
      </c>
      <c r="D309" s="64">
        <v>0.16689999999999999</v>
      </c>
      <c r="E309" s="64">
        <v>0.16689999999999999</v>
      </c>
    </row>
    <row r="310" spans="2:5" ht="15" customHeight="1">
      <c r="B310" s="80">
        <v>45508</v>
      </c>
      <c r="C310" s="74">
        <v>1000.0008</v>
      </c>
      <c r="D310" s="64">
        <v>0.16689999999999999</v>
      </c>
      <c r="E310" s="64">
        <v>0.16689999999999999</v>
      </c>
    </row>
    <row r="311" spans="2:5" ht="15" customHeight="1">
      <c r="B311" s="80">
        <v>45509</v>
      </c>
      <c r="C311" s="74">
        <v>1000.0016000000001</v>
      </c>
      <c r="D311" s="64">
        <v>0.16600000000000001</v>
      </c>
      <c r="E311" s="64">
        <v>0.16600000000000001</v>
      </c>
    </row>
    <row r="312" spans="2:5" ht="15" customHeight="1">
      <c r="B312" s="80">
        <v>45510</v>
      </c>
      <c r="C312" s="74">
        <v>1000.0001999999999</v>
      </c>
      <c r="D312" s="64">
        <v>0.16520000000000001</v>
      </c>
      <c r="E312" s="64">
        <v>0.16520000000000001</v>
      </c>
    </row>
    <row r="313" spans="2:5" ht="15" customHeight="1">
      <c r="B313" s="80">
        <v>45511</v>
      </c>
      <c r="C313" s="74">
        <v>1000.0011</v>
      </c>
      <c r="D313" s="64">
        <v>0.1666</v>
      </c>
      <c r="E313" s="64">
        <v>0.1666</v>
      </c>
    </row>
    <row r="314" spans="2:5" ht="15" customHeight="1">
      <c r="B314" s="80">
        <v>45512</v>
      </c>
      <c r="C314" s="74">
        <v>1000.0008</v>
      </c>
      <c r="D314" s="64">
        <v>0.1764</v>
      </c>
      <c r="E314" s="64">
        <v>0.1764</v>
      </c>
    </row>
    <row r="315" spans="2:5" ht="15" customHeight="1">
      <c r="B315" s="80">
        <v>45513</v>
      </c>
      <c r="C315" s="74">
        <v>1000.0007000000001</v>
      </c>
      <c r="D315" s="64">
        <v>0.16919999999999999</v>
      </c>
      <c r="E315" s="64">
        <v>0.16919999999999999</v>
      </c>
    </row>
    <row r="316" spans="2:5" ht="15" customHeight="1">
      <c r="B316" s="80">
        <v>45514</v>
      </c>
      <c r="C316" s="74">
        <v>1000.0006</v>
      </c>
      <c r="D316" s="64">
        <v>0.16819999999999999</v>
      </c>
      <c r="E316" s="64">
        <v>0.16819999999999999</v>
      </c>
    </row>
    <row r="317" spans="2:5" ht="15" customHeight="1">
      <c r="B317" s="80">
        <v>45515</v>
      </c>
      <c r="C317" s="74">
        <v>1000.0005</v>
      </c>
      <c r="D317" s="64">
        <v>0.16819999999999999</v>
      </c>
      <c r="E317" s="64">
        <v>0.16819999999999999</v>
      </c>
    </row>
    <row r="318" spans="2:5" ht="15" customHeight="1">
      <c r="B318" s="80">
        <v>45516</v>
      </c>
      <c r="C318" s="74">
        <v>1000.0006</v>
      </c>
      <c r="D318" s="64">
        <v>0.1668</v>
      </c>
      <c r="E318" s="64">
        <v>0.1668</v>
      </c>
    </row>
    <row r="319" spans="2:5" ht="15" customHeight="1">
      <c r="B319" s="80">
        <v>45517</v>
      </c>
      <c r="C319" s="74">
        <v>1000.0003</v>
      </c>
      <c r="D319" s="64">
        <v>0.1673</v>
      </c>
      <c r="E319" s="64">
        <v>0.1673</v>
      </c>
    </row>
    <row r="320" spans="2:5" ht="15" customHeight="1">
      <c r="B320" s="80">
        <v>45518</v>
      </c>
      <c r="C320" s="74">
        <v>1000</v>
      </c>
      <c r="D320" s="64">
        <v>0.16619999999999999</v>
      </c>
      <c r="E320" s="64">
        <v>0.16619999999999999</v>
      </c>
    </row>
    <row r="321" spans="2:5" ht="15" customHeight="1">
      <c r="B321" s="80">
        <v>45519</v>
      </c>
      <c r="C321" s="74">
        <v>1000.0003</v>
      </c>
      <c r="D321" s="64">
        <v>0.17050000000000001</v>
      </c>
      <c r="E321" s="64">
        <v>0.17050000000000001</v>
      </c>
    </row>
    <row r="322" spans="2:5" ht="15" customHeight="1">
      <c r="B322" s="80">
        <v>45520</v>
      </c>
      <c r="C322" s="74">
        <v>1000.0005</v>
      </c>
      <c r="D322" s="64">
        <v>0.16980000000000001</v>
      </c>
      <c r="E322" s="64">
        <v>0.16980000000000001</v>
      </c>
    </row>
    <row r="323" spans="2:5" ht="15" customHeight="1">
      <c r="B323" s="80">
        <v>45521</v>
      </c>
      <c r="C323" s="74">
        <v>1000.0004</v>
      </c>
      <c r="D323" s="64">
        <v>0.1704</v>
      </c>
      <c r="E323" s="64">
        <v>0.1704</v>
      </c>
    </row>
    <row r="324" spans="2:5" ht="15" customHeight="1">
      <c r="B324" s="80">
        <v>45522</v>
      </c>
      <c r="C324" s="74">
        <v>1000.0003</v>
      </c>
      <c r="D324" s="64">
        <v>0.17030000000000001</v>
      </c>
      <c r="E324" s="64">
        <v>0.17030000000000001</v>
      </c>
    </row>
    <row r="325" spans="2:5" ht="15" customHeight="1">
      <c r="B325" s="80">
        <v>45523</v>
      </c>
      <c r="C325" s="74">
        <v>1000</v>
      </c>
      <c r="D325" s="64">
        <v>0.16450000000000001</v>
      </c>
      <c r="E325" s="64">
        <v>0.16450000000000001</v>
      </c>
    </row>
    <row r="326" spans="2:5" ht="15" customHeight="1">
      <c r="B326" s="80">
        <v>45524</v>
      </c>
      <c r="C326" s="74">
        <v>1000.0001999999999</v>
      </c>
      <c r="D326" s="64">
        <v>0.1676</v>
      </c>
      <c r="E326" s="64">
        <v>0.1676</v>
      </c>
    </row>
    <row r="327" spans="2:5" ht="15" customHeight="1">
      <c r="B327" s="80">
        <v>45525</v>
      </c>
      <c r="C327" s="74">
        <v>1000</v>
      </c>
      <c r="D327" s="64">
        <v>0.16919999999999999</v>
      </c>
      <c r="E327" s="64">
        <v>0.16919999999999999</v>
      </c>
    </row>
    <row r="328" spans="2:5" ht="15" customHeight="1">
      <c r="B328" s="80">
        <v>45526</v>
      </c>
      <c r="C328" s="74">
        <v>1000</v>
      </c>
      <c r="D328" s="64">
        <v>0.1671</v>
      </c>
      <c r="E328" s="64">
        <v>0.1671</v>
      </c>
    </row>
    <row r="329" spans="2:5" ht="15" customHeight="1">
      <c r="B329" s="80">
        <v>45527</v>
      </c>
      <c r="C329" s="74">
        <v>1000.0003</v>
      </c>
      <c r="D329" s="64">
        <v>0.16719999999999999</v>
      </c>
      <c r="E329" s="64">
        <v>0.16719999999999999</v>
      </c>
    </row>
    <row r="330" spans="2:5" ht="15" customHeight="1">
      <c r="B330" s="80">
        <v>45528</v>
      </c>
      <c r="C330" s="74">
        <v>1000.0001999999999</v>
      </c>
      <c r="D330" s="64">
        <v>0.16819999999999999</v>
      </c>
      <c r="E330" s="64">
        <v>0.16819999999999999</v>
      </c>
    </row>
    <row r="331" spans="2:5" ht="15" customHeight="1">
      <c r="B331" s="80">
        <v>45529</v>
      </c>
      <c r="C331" s="74">
        <v>1000.0001999999999</v>
      </c>
      <c r="D331" s="64">
        <v>0.1681</v>
      </c>
      <c r="E331" s="64">
        <v>0.1681</v>
      </c>
    </row>
    <row r="332" spans="2:5" ht="15" customHeight="1">
      <c r="B332" s="80">
        <v>45530</v>
      </c>
      <c r="C332" s="74">
        <v>1000</v>
      </c>
      <c r="D332" s="64">
        <v>0.16800000000000001</v>
      </c>
      <c r="E332" s="64">
        <v>0.16800000000000001</v>
      </c>
    </row>
    <row r="333" spans="2:5" ht="15" customHeight="1">
      <c r="B333" s="80">
        <v>45531</v>
      </c>
      <c r="C333" s="74">
        <v>1000</v>
      </c>
      <c r="D333" s="64">
        <v>0.16750000000000001</v>
      </c>
      <c r="E333" s="64">
        <v>0.16750000000000001</v>
      </c>
    </row>
    <row r="334" spans="2:5" ht="15" customHeight="1">
      <c r="B334" s="80">
        <v>45532</v>
      </c>
      <c r="C334" s="74">
        <v>1000</v>
      </c>
      <c r="D334" s="64">
        <v>0.16869999999999999</v>
      </c>
      <c r="E334" s="64">
        <v>0.16869999999999999</v>
      </c>
    </row>
    <row r="335" spans="2:5" ht="15" customHeight="1">
      <c r="B335" s="80">
        <v>45533</v>
      </c>
      <c r="C335" s="74">
        <v>1000</v>
      </c>
      <c r="D335" s="64">
        <v>0.17180000000000001</v>
      </c>
      <c r="E335" s="64">
        <v>0.17180000000000001</v>
      </c>
    </row>
    <row r="336" spans="2:5" ht="15" customHeight="1">
      <c r="B336" s="80">
        <v>45534</v>
      </c>
      <c r="C336" s="74">
        <v>1000</v>
      </c>
      <c r="D336" s="64">
        <v>0.1726</v>
      </c>
      <c r="E336" s="64">
        <v>0.1726</v>
      </c>
    </row>
    <row r="337" spans="2:5" ht="15" customHeight="1">
      <c r="B337" s="80">
        <v>45535</v>
      </c>
      <c r="C337" s="74">
        <v>1000</v>
      </c>
      <c r="D337" s="64">
        <v>0.17080000000000001</v>
      </c>
      <c r="E337" s="64">
        <v>0.17080000000000001</v>
      </c>
    </row>
    <row r="338" spans="2:5" ht="15" customHeight="1">
      <c r="B338" s="77"/>
      <c r="C338" s="81"/>
      <c r="D338" s="71" t="s">
        <v>1576</v>
      </c>
      <c r="E338" s="71"/>
    </row>
    <row r="339" spans="2:5" ht="15.75">
      <c r="B339" s="254" t="s">
        <v>1577</v>
      </c>
      <c r="C339" s="254"/>
      <c r="D339" s="254"/>
      <c r="E339" s="254"/>
    </row>
    <row r="340" spans="2:5" s="59" customFormat="1" ht="40.5">
      <c r="B340" s="60" t="s">
        <v>1554</v>
      </c>
      <c r="C340" s="61" t="s">
        <v>1555</v>
      </c>
      <c r="D340" s="62" t="s">
        <v>1556</v>
      </c>
      <c r="E340" s="62" t="s">
        <v>1557</v>
      </c>
    </row>
    <row r="341" spans="2:5" s="66" customFormat="1">
      <c r="B341" s="80">
        <v>45352</v>
      </c>
      <c r="C341" s="74">
        <v>1000.0003</v>
      </c>
      <c r="D341" s="64">
        <v>0.1711</v>
      </c>
      <c r="E341" s="64">
        <v>0.1711</v>
      </c>
    </row>
    <row r="342" spans="2:5" s="66" customFormat="1">
      <c r="B342" s="80">
        <v>45353</v>
      </c>
      <c r="C342" s="74">
        <v>1000.0003</v>
      </c>
      <c r="D342" s="64">
        <v>0.17180000000000001</v>
      </c>
      <c r="E342" s="64">
        <v>0.17180000000000001</v>
      </c>
    </row>
    <row r="343" spans="2:5" s="66" customFormat="1">
      <c r="B343" s="80">
        <v>45354</v>
      </c>
      <c r="C343" s="74">
        <v>1000.0001999999999</v>
      </c>
      <c r="D343" s="64">
        <v>0.17180000000000001</v>
      </c>
      <c r="E343" s="64">
        <v>0.17180000000000001</v>
      </c>
    </row>
    <row r="344" spans="2:5" s="66" customFormat="1">
      <c r="B344" s="80">
        <v>45355</v>
      </c>
      <c r="C344" s="74">
        <v>1000</v>
      </c>
      <c r="D344" s="64">
        <v>0.1711</v>
      </c>
      <c r="E344" s="64">
        <v>0.1711</v>
      </c>
    </row>
    <row r="345" spans="2:5" s="66" customFormat="1">
      <c r="B345" s="80">
        <v>45356</v>
      </c>
      <c r="C345" s="74">
        <v>1000</v>
      </c>
      <c r="D345" s="64">
        <v>0.16919999999999999</v>
      </c>
      <c r="E345" s="64">
        <v>0.16919999999999999</v>
      </c>
    </row>
    <row r="346" spans="2:5" s="66" customFormat="1">
      <c r="B346" s="80">
        <v>45357</v>
      </c>
      <c r="C346" s="74">
        <v>1000</v>
      </c>
      <c r="D346" s="64">
        <v>0.16650000000000001</v>
      </c>
      <c r="E346" s="64">
        <v>0.16650000000000001</v>
      </c>
    </row>
    <row r="347" spans="2:5" s="66" customFormat="1">
      <c r="B347" s="80">
        <v>45358</v>
      </c>
      <c r="C347" s="74">
        <v>1000</v>
      </c>
      <c r="D347" s="64">
        <v>0.1736</v>
      </c>
      <c r="E347" s="64">
        <v>0.1736</v>
      </c>
    </row>
    <row r="348" spans="2:5" s="66" customFormat="1">
      <c r="B348" s="80">
        <v>45359</v>
      </c>
      <c r="C348" s="74">
        <v>1000</v>
      </c>
      <c r="D348" s="64">
        <v>0.1774</v>
      </c>
      <c r="E348" s="64">
        <v>0.1774</v>
      </c>
    </row>
    <row r="349" spans="2:5" s="66" customFormat="1">
      <c r="B349" s="80">
        <v>45360</v>
      </c>
      <c r="C349" s="74">
        <v>1000</v>
      </c>
      <c r="D349" s="64">
        <v>0.17730000000000001</v>
      </c>
      <c r="E349" s="64">
        <v>0.17730000000000001</v>
      </c>
    </row>
    <row r="350" spans="2:5" s="66" customFormat="1">
      <c r="B350" s="80">
        <v>45361</v>
      </c>
      <c r="C350" s="74">
        <v>1000</v>
      </c>
      <c r="D350" s="64">
        <v>0.1774</v>
      </c>
      <c r="E350" s="64">
        <v>0.1774</v>
      </c>
    </row>
    <row r="351" spans="2:5" s="66" customFormat="1">
      <c r="B351" s="80">
        <v>45362</v>
      </c>
      <c r="C351" s="74">
        <v>1000</v>
      </c>
      <c r="D351" s="64">
        <v>0.17130000000000001</v>
      </c>
      <c r="E351" s="64">
        <v>0.17130000000000001</v>
      </c>
    </row>
    <row r="352" spans="2:5" s="66" customFormat="1">
      <c r="B352" s="80">
        <v>45363</v>
      </c>
      <c r="C352" s="74">
        <v>1000</v>
      </c>
      <c r="D352" s="64">
        <v>0.17150000000000001</v>
      </c>
      <c r="E352" s="64">
        <v>0.17150000000000001</v>
      </c>
    </row>
    <row r="353" spans="2:5" s="66" customFormat="1">
      <c r="B353" s="80">
        <v>45364</v>
      </c>
      <c r="C353" s="74">
        <v>1000.0001</v>
      </c>
      <c r="D353" s="64">
        <v>0.1696</v>
      </c>
      <c r="E353" s="64">
        <v>0.1696</v>
      </c>
    </row>
    <row r="354" spans="2:5" s="66" customFormat="1">
      <c r="B354" s="80">
        <v>45365</v>
      </c>
      <c r="C354" s="74">
        <v>1000</v>
      </c>
      <c r="D354" s="64">
        <v>0.16719999999999999</v>
      </c>
      <c r="E354" s="64">
        <v>0.16719999999999999</v>
      </c>
    </row>
    <row r="355" spans="2:5" s="66" customFormat="1">
      <c r="B355" s="80">
        <v>45366</v>
      </c>
      <c r="C355" s="74">
        <v>1000</v>
      </c>
      <c r="D355" s="64">
        <v>0.17230000000000001</v>
      </c>
      <c r="E355" s="64">
        <v>0.17230000000000001</v>
      </c>
    </row>
    <row r="356" spans="2:5" s="66" customFormat="1">
      <c r="B356" s="80">
        <v>45367</v>
      </c>
      <c r="C356" s="74">
        <v>1000</v>
      </c>
      <c r="D356" s="64">
        <v>0.18010000000000001</v>
      </c>
      <c r="E356" s="64">
        <v>0.18010000000000001</v>
      </c>
    </row>
    <row r="357" spans="2:5" s="66" customFormat="1">
      <c r="B357" s="80">
        <v>45368</v>
      </c>
      <c r="C357" s="74">
        <v>1000.0003</v>
      </c>
      <c r="D357" s="64">
        <v>0.1799</v>
      </c>
      <c r="E357" s="64">
        <v>0.1799</v>
      </c>
    </row>
    <row r="358" spans="2:5" s="66" customFormat="1">
      <c r="B358" s="80">
        <v>45369</v>
      </c>
      <c r="C358" s="74">
        <v>1000.0004</v>
      </c>
      <c r="D358" s="64">
        <v>0.17299999999999999</v>
      </c>
      <c r="E358" s="64">
        <v>0.17299999999999999</v>
      </c>
    </row>
    <row r="359" spans="2:5" s="66" customFormat="1">
      <c r="B359" s="80">
        <v>45370</v>
      </c>
      <c r="C359" s="74">
        <v>1000</v>
      </c>
      <c r="D359" s="64">
        <v>0.1706</v>
      </c>
      <c r="E359" s="64">
        <v>0.1706</v>
      </c>
    </row>
    <row r="360" spans="2:5" s="66" customFormat="1">
      <c r="B360" s="80">
        <v>45371</v>
      </c>
      <c r="C360" s="74">
        <v>1000</v>
      </c>
      <c r="D360" s="64">
        <v>0.1699</v>
      </c>
      <c r="E360" s="64">
        <v>0.1699</v>
      </c>
    </row>
    <row r="361" spans="2:5" s="66" customFormat="1">
      <c r="B361" s="80">
        <v>45372</v>
      </c>
      <c r="C361" s="74">
        <v>1000</v>
      </c>
      <c r="D361" s="64">
        <v>0.1787</v>
      </c>
      <c r="E361" s="64">
        <v>0.1787</v>
      </c>
    </row>
    <row r="362" spans="2:5" s="66" customFormat="1">
      <c r="B362" s="80">
        <v>45373</v>
      </c>
      <c r="C362" s="74">
        <v>1000</v>
      </c>
      <c r="D362" s="64">
        <v>0.17849999999999999</v>
      </c>
      <c r="E362" s="64">
        <v>0.17849999999999999</v>
      </c>
    </row>
    <row r="363" spans="2:5" s="66" customFormat="1">
      <c r="B363" s="80">
        <v>45374</v>
      </c>
      <c r="C363" s="74">
        <v>1000</v>
      </c>
      <c r="D363" s="64">
        <v>0.1794</v>
      </c>
      <c r="E363" s="64">
        <v>0.1794</v>
      </c>
    </row>
    <row r="364" spans="2:5" s="66" customFormat="1">
      <c r="B364" s="80">
        <v>45375</v>
      </c>
      <c r="C364" s="74">
        <v>1000</v>
      </c>
      <c r="D364" s="64">
        <v>0.17960000000000001</v>
      </c>
      <c r="E364" s="64">
        <v>0.17960000000000001</v>
      </c>
    </row>
    <row r="365" spans="2:5" s="66" customFormat="1">
      <c r="B365" s="80">
        <v>45376</v>
      </c>
      <c r="C365" s="74">
        <v>1000</v>
      </c>
      <c r="D365" s="64">
        <v>0.1794</v>
      </c>
      <c r="E365" s="64">
        <v>0.1794</v>
      </c>
    </row>
    <row r="366" spans="2:5" s="66" customFormat="1">
      <c r="B366" s="80">
        <v>45377</v>
      </c>
      <c r="C366" s="74">
        <v>1000</v>
      </c>
      <c r="D366" s="64">
        <v>0.17249999999999999</v>
      </c>
      <c r="E366" s="64">
        <v>0.17249999999999999</v>
      </c>
    </row>
    <row r="367" spans="2:5" s="66" customFormat="1">
      <c r="B367" s="80">
        <v>45378</v>
      </c>
      <c r="C367" s="74">
        <v>1000</v>
      </c>
      <c r="D367" s="64">
        <v>0.17549999999999999</v>
      </c>
      <c r="E367" s="64">
        <v>0.17549999999999999</v>
      </c>
    </row>
    <row r="368" spans="2:5" s="66" customFormat="1">
      <c r="B368" s="80">
        <v>45379</v>
      </c>
      <c r="C368" s="74">
        <v>1000.0236</v>
      </c>
      <c r="D368" s="64">
        <v>0.20469999999999999</v>
      </c>
      <c r="E368" s="64">
        <v>0.20469999999999999</v>
      </c>
    </row>
    <row r="369" spans="2:5" s="66" customFormat="1">
      <c r="B369" s="80">
        <v>45380</v>
      </c>
      <c r="C369" s="74">
        <v>1000.0223999999999</v>
      </c>
      <c r="D369" s="64">
        <v>0.189</v>
      </c>
      <c r="E369" s="64">
        <v>0.189</v>
      </c>
    </row>
    <row r="370" spans="2:5" s="66" customFormat="1">
      <c r="B370" s="80">
        <v>45381</v>
      </c>
      <c r="C370" s="74">
        <v>1000.0212</v>
      </c>
      <c r="D370" s="64">
        <v>0.18890000000000001</v>
      </c>
      <c r="E370" s="64">
        <v>0.18890000000000001</v>
      </c>
    </row>
    <row r="371" spans="2:5" s="66" customFormat="1">
      <c r="B371" s="80">
        <v>45382</v>
      </c>
      <c r="C371" s="74">
        <v>1000.02</v>
      </c>
      <c r="D371" s="64">
        <v>0.18890000000000001</v>
      </c>
      <c r="E371" s="64">
        <v>0.18890000000000001</v>
      </c>
    </row>
    <row r="372" spans="2:5" s="66" customFormat="1">
      <c r="B372" s="80">
        <v>45383</v>
      </c>
      <c r="C372" s="74">
        <v>1000.0189</v>
      </c>
      <c r="D372" s="64">
        <v>0.19089999999999999</v>
      </c>
      <c r="E372" s="64">
        <v>0.19089999999999999</v>
      </c>
    </row>
    <row r="373" spans="2:5" s="66" customFormat="1">
      <c r="B373" s="80">
        <v>45384</v>
      </c>
      <c r="C373" s="74">
        <v>1000.0105</v>
      </c>
      <c r="D373" s="64">
        <v>0.1759</v>
      </c>
      <c r="E373" s="64">
        <v>0.1759</v>
      </c>
    </row>
    <row r="374" spans="2:5" s="66" customFormat="1">
      <c r="B374" s="80">
        <v>45385</v>
      </c>
      <c r="C374" s="74">
        <v>1000.0069</v>
      </c>
      <c r="D374" s="64">
        <v>0.1711</v>
      </c>
      <c r="E374" s="64">
        <v>0.1711</v>
      </c>
    </row>
    <row r="375" spans="2:5" s="66" customFormat="1">
      <c r="B375" s="80">
        <v>45386</v>
      </c>
      <c r="C375" s="74">
        <v>1000.0076</v>
      </c>
      <c r="D375" s="64">
        <v>0.1724</v>
      </c>
      <c r="E375" s="64">
        <v>0.1724</v>
      </c>
    </row>
    <row r="376" spans="2:5" s="66" customFormat="1">
      <c r="B376" s="80">
        <v>45387</v>
      </c>
      <c r="C376" s="74">
        <v>1000.0092</v>
      </c>
      <c r="D376" s="64">
        <v>0.17349999999999999</v>
      </c>
      <c r="E376" s="64">
        <v>0.17349999999999999</v>
      </c>
    </row>
    <row r="377" spans="2:5" s="66" customFormat="1">
      <c r="B377" s="80">
        <v>45388</v>
      </c>
      <c r="C377" s="74">
        <v>1000.0083</v>
      </c>
      <c r="D377" s="64">
        <v>0.17119999999999999</v>
      </c>
      <c r="E377" s="64">
        <v>0.17119999999999999</v>
      </c>
    </row>
    <row r="378" spans="2:5" s="66" customFormat="1">
      <c r="B378" s="80">
        <v>45389</v>
      </c>
      <c r="C378" s="74">
        <v>1000.0075000000001</v>
      </c>
      <c r="D378" s="64">
        <v>0.1711</v>
      </c>
      <c r="E378" s="64">
        <v>0.1711</v>
      </c>
    </row>
    <row r="379" spans="2:5" s="66" customFormat="1">
      <c r="B379" s="80">
        <v>45390</v>
      </c>
      <c r="C379" s="74">
        <v>1000.0063</v>
      </c>
      <c r="D379" s="64">
        <v>0.17549999999999999</v>
      </c>
      <c r="E379" s="64">
        <v>0.17549999999999999</v>
      </c>
    </row>
    <row r="380" spans="2:5" s="66" customFormat="1">
      <c r="B380" s="80">
        <v>45391</v>
      </c>
      <c r="C380" s="74">
        <v>1000.0054</v>
      </c>
      <c r="D380" s="64">
        <v>0.1716</v>
      </c>
      <c r="E380" s="64">
        <v>0.1716</v>
      </c>
    </row>
    <row r="381" spans="2:5" s="66" customFormat="1">
      <c r="B381" s="80">
        <v>45392</v>
      </c>
      <c r="C381" s="74">
        <v>1000.0053</v>
      </c>
      <c r="D381" s="64">
        <v>0.18090000000000001</v>
      </c>
      <c r="E381" s="64">
        <v>0.18090000000000001</v>
      </c>
    </row>
    <row r="382" spans="2:5" s="66" customFormat="1">
      <c r="B382" s="80">
        <v>45393</v>
      </c>
      <c r="C382" s="74">
        <v>1000.005</v>
      </c>
      <c r="D382" s="64">
        <v>0.17510000000000001</v>
      </c>
      <c r="E382" s="64">
        <v>0.17510000000000001</v>
      </c>
    </row>
    <row r="383" spans="2:5" s="66" customFormat="1">
      <c r="B383" s="80">
        <v>45394</v>
      </c>
      <c r="C383" s="74">
        <v>1000.0042</v>
      </c>
      <c r="D383" s="64">
        <v>0.1716</v>
      </c>
      <c r="E383" s="64">
        <v>0.1716</v>
      </c>
    </row>
    <row r="384" spans="2:5" s="66" customFormat="1">
      <c r="B384" s="80">
        <v>45395</v>
      </c>
      <c r="C384" s="74">
        <v>1000.0039</v>
      </c>
      <c r="D384" s="64">
        <v>0.1762</v>
      </c>
      <c r="E384" s="64">
        <v>0.1762</v>
      </c>
    </row>
    <row r="385" spans="2:5" s="66" customFormat="1">
      <c r="B385" s="80">
        <v>45396</v>
      </c>
      <c r="C385" s="74">
        <v>1000.0034000000001</v>
      </c>
      <c r="D385" s="64">
        <v>0.17630000000000001</v>
      </c>
      <c r="E385" s="64">
        <v>0.17630000000000001</v>
      </c>
    </row>
    <row r="386" spans="2:5" s="66" customFormat="1">
      <c r="B386" s="80">
        <v>45397</v>
      </c>
      <c r="C386" s="74">
        <v>1000.0041</v>
      </c>
      <c r="D386" s="64">
        <v>0.1671</v>
      </c>
      <c r="E386" s="64">
        <v>0.1671</v>
      </c>
    </row>
    <row r="387" spans="2:5" s="66" customFormat="1">
      <c r="B387" s="80">
        <v>45398</v>
      </c>
      <c r="C387" s="74">
        <v>1000.0036</v>
      </c>
      <c r="D387" s="64">
        <v>0.1666</v>
      </c>
      <c r="E387" s="64">
        <v>0.1666</v>
      </c>
    </row>
    <row r="388" spans="2:5" s="66" customFormat="1">
      <c r="B388" s="80">
        <v>45399</v>
      </c>
      <c r="C388" s="74">
        <v>1000.0031</v>
      </c>
      <c r="D388" s="64">
        <v>0.16719999999999999</v>
      </c>
      <c r="E388" s="64">
        <v>0.16719999999999999</v>
      </c>
    </row>
    <row r="389" spans="2:5" s="66" customFormat="1">
      <c r="B389" s="80">
        <v>45400</v>
      </c>
      <c r="C389" s="74">
        <v>1000.0023</v>
      </c>
      <c r="D389" s="64">
        <v>0.1668</v>
      </c>
      <c r="E389" s="64">
        <v>0.1668</v>
      </c>
    </row>
    <row r="390" spans="2:5" s="66" customFormat="1">
      <c r="B390" s="80">
        <v>45401</v>
      </c>
      <c r="C390" s="74">
        <v>1000.0019</v>
      </c>
      <c r="D390" s="64">
        <v>0.1671</v>
      </c>
      <c r="E390" s="64">
        <v>0.1671</v>
      </c>
    </row>
    <row r="391" spans="2:5" s="66" customFormat="1">
      <c r="B391" s="80">
        <v>45402</v>
      </c>
      <c r="C391" s="74">
        <v>1000.0016000000001</v>
      </c>
      <c r="D391" s="64">
        <v>0.16750000000000001</v>
      </c>
      <c r="E391" s="64">
        <v>0.16750000000000001</v>
      </c>
    </row>
    <row r="392" spans="2:5" s="66" customFormat="1">
      <c r="B392" s="80">
        <v>45403</v>
      </c>
      <c r="C392" s="74">
        <v>1000.0011</v>
      </c>
      <c r="D392" s="64">
        <v>0.16869999999999999</v>
      </c>
      <c r="E392" s="64">
        <v>0.16869999999999999</v>
      </c>
    </row>
    <row r="393" spans="2:5" s="66" customFormat="1">
      <c r="B393" s="80">
        <v>45404</v>
      </c>
      <c r="C393" s="74">
        <v>1000.0001999999999</v>
      </c>
      <c r="D393" s="64">
        <v>0.17280000000000001</v>
      </c>
      <c r="E393" s="64">
        <v>0.17280000000000001</v>
      </c>
    </row>
    <row r="394" spans="2:5" s="66" customFormat="1">
      <c r="B394" s="80">
        <v>45405</v>
      </c>
      <c r="C394" s="74">
        <v>1000</v>
      </c>
      <c r="D394" s="64">
        <v>0.17380000000000001</v>
      </c>
      <c r="E394" s="64">
        <v>0.17380000000000001</v>
      </c>
    </row>
    <row r="395" spans="2:5" s="66" customFormat="1">
      <c r="B395" s="80">
        <v>45406</v>
      </c>
      <c r="C395" s="74">
        <v>1000</v>
      </c>
      <c r="D395" s="64">
        <v>0.17630000000000001</v>
      </c>
      <c r="E395" s="64">
        <v>0.17630000000000001</v>
      </c>
    </row>
    <row r="396" spans="2:5" s="66" customFormat="1">
      <c r="B396" s="80">
        <v>45407</v>
      </c>
      <c r="C396" s="74">
        <v>1000</v>
      </c>
      <c r="D396" s="64">
        <v>0.1772</v>
      </c>
      <c r="E396" s="64">
        <v>0.1772</v>
      </c>
    </row>
    <row r="397" spans="2:5" s="66" customFormat="1">
      <c r="B397" s="80">
        <v>45408</v>
      </c>
      <c r="C397" s="74">
        <v>1000</v>
      </c>
      <c r="D397" s="64">
        <v>0.1774</v>
      </c>
      <c r="E397" s="64">
        <v>0.1774</v>
      </c>
    </row>
    <row r="398" spans="2:5" s="66" customFormat="1">
      <c r="B398" s="80">
        <v>45409</v>
      </c>
      <c r="C398" s="74">
        <v>1000</v>
      </c>
      <c r="D398" s="64">
        <v>0.17680000000000001</v>
      </c>
      <c r="E398" s="64">
        <v>0.17680000000000001</v>
      </c>
    </row>
    <row r="399" spans="2:5" s="66" customFormat="1">
      <c r="B399" s="80">
        <v>45410</v>
      </c>
      <c r="C399" s="74">
        <v>1000</v>
      </c>
      <c r="D399" s="64">
        <v>0.1769</v>
      </c>
      <c r="E399" s="64">
        <v>0.1769</v>
      </c>
    </row>
    <row r="400" spans="2:5" s="66" customFormat="1">
      <c r="B400" s="80">
        <v>45411</v>
      </c>
      <c r="C400" s="74">
        <v>1000</v>
      </c>
      <c r="D400" s="64">
        <v>0.1787</v>
      </c>
      <c r="E400" s="64">
        <v>0.1787</v>
      </c>
    </row>
    <row r="401" spans="2:5" s="66" customFormat="1">
      <c r="B401" s="80">
        <v>45412</v>
      </c>
      <c r="C401" s="74">
        <v>1000.0006</v>
      </c>
      <c r="D401" s="64">
        <v>0.1767</v>
      </c>
      <c r="E401" s="64">
        <v>0.1767</v>
      </c>
    </row>
    <row r="402" spans="2:5" s="66" customFormat="1">
      <c r="B402" s="80">
        <v>45413</v>
      </c>
      <c r="C402" s="74">
        <v>1000.0006</v>
      </c>
      <c r="D402" s="64">
        <v>0.1774</v>
      </c>
      <c r="E402" s="64">
        <v>0.1774</v>
      </c>
    </row>
    <row r="403" spans="2:5" s="66" customFormat="1">
      <c r="B403" s="80">
        <v>45414</v>
      </c>
      <c r="C403" s="74">
        <v>1000.0009</v>
      </c>
      <c r="D403" s="64">
        <v>0.17050000000000001</v>
      </c>
      <c r="E403" s="64">
        <v>0.17050000000000001</v>
      </c>
    </row>
    <row r="404" spans="2:5" s="66" customFormat="1">
      <c r="B404" s="80">
        <v>45415</v>
      </c>
      <c r="C404" s="74">
        <v>1000</v>
      </c>
      <c r="D404" s="64">
        <v>0.1671</v>
      </c>
      <c r="E404" s="64">
        <v>0.1671</v>
      </c>
    </row>
    <row r="405" spans="2:5" s="66" customFormat="1">
      <c r="B405" s="80">
        <v>45416</v>
      </c>
      <c r="C405" s="74">
        <v>1000</v>
      </c>
      <c r="D405" s="64">
        <v>0.17</v>
      </c>
      <c r="E405" s="64">
        <v>0.17</v>
      </c>
    </row>
    <row r="406" spans="2:5" s="66" customFormat="1">
      <c r="B406" s="80">
        <v>45417</v>
      </c>
      <c r="C406" s="74">
        <v>1000.0001</v>
      </c>
      <c r="D406" s="64">
        <v>0.1701</v>
      </c>
      <c r="E406" s="64">
        <v>0.1701</v>
      </c>
    </row>
    <row r="407" spans="2:5" s="66" customFormat="1">
      <c r="B407" s="80">
        <v>45418</v>
      </c>
      <c r="C407" s="74">
        <v>1000.0001999999999</v>
      </c>
      <c r="D407" s="64">
        <v>0.17369999999999999</v>
      </c>
      <c r="E407" s="64">
        <v>0.17369999999999999</v>
      </c>
    </row>
    <row r="408" spans="2:5" s="66" customFormat="1">
      <c r="B408" s="80">
        <v>45419</v>
      </c>
      <c r="C408" s="74">
        <v>1000.0001999999999</v>
      </c>
      <c r="D408" s="64">
        <v>0.1709</v>
      </c>
      <c r="E408" s="64">
        <v>0.1709</v>
      </c>
    </row>
    <row r="409" spans="2:5" s="66" customFormat="1">
      <c r="B409" s="80">
        <v>45420</v>
      </c>
      <c r="C409" s="74">
        <v>1000.0003</v>
      </c>
      <c r="D409" s="64">
        <v>0.17799999999999999</v>
      </c>
      <c r="E409" s="64">
        <v>0.17799999999999999</v>
      </c>
    </row>
    <row r="410" spans="2:5" s="66" customFormat="1">
      <c r="B410" s="80">
        <v>45421</v>
      </c>
      <c r="C410" s="74">
        <v>1000</v>
      </c>
      <c r="D410" s="64">
        <v>0.17649999999999999</v>
      </c>
      <c r="E410" s="64">
        <v>0.17649999999999999</v>
      </c>
    </row>
    <row r="411" spans="2:5" s="66" customFormat="1">
      <c r="B411" s="80">
        <v>45422</v>
      </c>
      <c r="C411" s="74">
        <v>1000</v>
      </c>
      <c r="D411" s="64">
        <v>0.1769</v>
      </c>
      <c r="E411" s="64">
        <v>0.1769</v>
      </c>
    </row>
    <row r="412" spans="2:5" s="66" customFormat="1">
      <c r="B412" s="80">
        <v>45423</v>
      </c>
      <c r="C412" s="74">
        <v>1000</v>
      </c>
      <c r="D412" s="64">
        <v>0.17749999999999999</v>
      </c>
      <c r="E412" s="64">
        <v>0.17749999999999999</v>
      </c>
    </row>
    <row r="413" spans="2:5" s="66" customFormat="1">
      <c r="B413" s="80">
        <v>45424</v>
      </c>
      <c r="C413" s="74">
        <v>1000</v>
      </c>
      <c r="D413" s="64">
        <v>0.17760000000000001</v>
      </c>
      <c r="E413" s="64">
        <v>0.17760000000000001</v>
      </c>
    </row>
    <row r="414" spans="2:5" s="66" customFormat="1">
      <c r="B414" s="80">
        <v>45425</v>
      </c>
      <c r="C414" s="74">
        <v>1000</v>
      </c>
      <c r="D414" s="64">
        <v>0.17749999999999999</v>
      </c>
      <c r="E414" s="64">
        <v>0.17749999999999999</v>
      </c>
    </row>
    <row r="415" spans="2:5" s="66" customFormat="1">
      <c r="B415" s="80">
        <v>45426</v>
      </c>
      <c r="C415" s="74">
        <v>1000</v>
      </c>
      <c r="D415" s="64">
        <v>0.1739</v>
      </c>
      <c r="E415" s="64">
        <v>0.1739</v>
      </c>
    </row>
    <row r="416" spans="2:5" s="66" customFormat="1">
      <c r="B416" s="80">
        <v>45427</v>
      </c>
      <c r="C416" s="74">
        <v>1000.0008</v>
      </c>
      <c r="D416" s="64">
        <v>0.1676</v>
      </c>
      <c r="E416" s="64">
        <v>0.1676</v>
      </c>
    </row>
    <row r="417" spans="2:5" s="66" customFormat="1">
      <c r="B417" s="80">
        <v>45428</v>
      </c>
      <c r="C417" s="74">
        <v>1000.0014</v>
      </c>
      <c r="D417" s="64">
        <v>0.16550000000000001</v>
      </c>
      <c r="E417" s="64">
        <v>0.16550000000000001</v>
      </c>
    </row>
    <row r="418" spans="2:5" s="66" customFormat="1">
      <c r="B418" s="80">
        <v>45429</v>
      </c>
      <c r="C418" s="74">
        <v>1000.0003</v>
      </c>
      <c r="D418" s="64">
        <v>0.17419999999999999</v>
      </c>
      <c r="E418" s="64">
        <v>0.17419999999999999</v>
      </c>
    </row>
    <row r="419" spans="2:5" s="66" customFormat="1">
      <c r="B419" s="80">
        <v>45430</v>
      </c>
      <c r="C419" s="74">
        <v>1000.0003</v>
      </c>
      <c r="D419" s="64">
        <v>0.17910000000000001</v>
      </c>
      <c r="E419" s="64">
        <v>0.17910000000000001</v>
      </c>
    </row>
    <row r="420" spans="2:5" s="66" customFormat="1">
      <c r="B420" s="80">
        <v>45431</v>
      </c>
      <c r="C420" s="74">
        <v>1000.0001999999999</v>
      </c>
      <c r="D420" s="64">
        <v>0.1792</v>
      </c>
      <c r="E420" s="64">
        <v>0.1792</v>
      </c>
    </row>
    <row r="421" spans="2:5" s="66" customFormat="1">
      <c r="B421" s="80">
        <v>45432</v>
      </c>
      <c r="C421" s="74">
        <v>1000.0004</v>
      </c>
      <c r="D421" s="64">
        <v>0.17910000000000001</v>
      </c>
      <c r="E421" s="64">
        <v>0.17910000000000001</v>
      </c>
    </row>
    <row r="422" spans="2:5" s="66" customFormat="1">
      <c r="B422" s="80">
        <v>45433</v>
      </c>
      <c r="C422" s="74">
        <v>1000.0021</v>
      </c>
      <c r="D422" s="64">
        <v>0.18129999999999999</v>
      </c>
      <c r="E422" s="64">
        <v>0.18129999999999999</v>
      </c>
    </row>
    <row r="423" spans="2:5" s="66" customFormat="1">
      <c r="B423" s="80">
        <v>45434</v>
      </c>
      <c r="C423" s="74">
        <v>1000.0007000000001</v>
      </c>
      <c r="D423" s="64">
        <v>0.1736</v>
      </c>
      <c r="E423" s="64">
        <v>0.1736</v>
      </c>
    </row>
    <row r="424" spans="2:5" s="66" customFormat="1">
      <c r="B424" s="80">
        <v>45435</v>
      </c>
      <c r="C424" s="74">
        <v>1000.0006</v>
      </c>
      <c r="D424" s="64">
        <v>0.1729</v>
      </c>
      <c r="E424" s="64">
        <v>0.1729</v>
      </c>
    </row>
    <row r="425" spans="2:5" s="66" customFormat="1">
      <c r="B425" s="80">
        <v>45436</v>
      </c>
      <c r="C425" s="74">
        <v>1000.0007000000001</v>
      </c>
      <c r="D425" s="64">
        <v>0.17519999999999999</v>
      </c>
      <c r="E425" s="64">
        <v>0.17519999999999999</v>
      </c>
    </row>
    <row r="426" spans="2:5" s="66" customFormat="1">
      <c r="B426" s="80">
        <v>45437</v>
      </c>
      <c r="C426" s="74">
        <v>1000.0008</v>
      </c>
      <c r="D426" s="64">
        <v>0.1769</v>
      </c>
      <c r="E426" s="64">
        <v>0.1769</v>
      </c>
    </row>
    <row r="427" spans="2:5" s="66" customFormat="1">
      <c r="B427" s="80">
        <v>45438</v>
      </c>
      <c r="C427" s="74">
        <v>1000.0009</v>
      </c>
      <c r="D427" s="64">
        <v>0.1769</v>
      </c>
      <c r="E427" s="64">
        <v>0.1769</v>
      </c>
    </row>
    <row r="428" spans="2:5" s="66" customFormat="1">
      <c r="B428" s="80">
        <v>45439</v>
      </c>
      <c r="C428" s="74">
        <v>1000.0004</v>
      </c>
      <c r="D428" s="64">
        <v>0.17419999999999999</v>
      </c>
      <c r="E428" s="64">
        <v>0.17419999999999999</v>
      </c>
    </row>
    <row r="429" spans="2:5" s="66" customFormat="1">
      <c r="B429" s="80">
        <v>45440</v>
      </c>
      <c r="C429" s="74">
        <v>1000.0007000000001</v>
      </c>
      <c r="D429" s="64">
        <v>0.1686</v>
      </c>
      <c r="E429" s="64">
        <v>0.1686</v>
      </c>
    </row>
    <row r="430" spans="2:5" s="66" customFormat="1">
      <c r="B430" s="80">
        <v>45441</v>
      </c>
      <c r="C430" s="74">
        <v>1000.0005</v>
      </c>
      <c r="D430" s="64">
        <v>0.1704</v>
      </c>
      <c r="E430" s="64">
        <v>0.1704</v>
      </c>
    </row>
    <row r="431" spans="2:5" s="66" customFormat="1">
      <c r="B431" s="80">
        <v>45442</v>
      </c>
      <c r="C431" s="74">
        <v>1000.0022</v>
      </c>
      <c r="D431" s="64">
        <v>0.1706</v>
      </c>
      <c r="E431" s="64">
        <v>0.1706</v>
      </c>
    </row>
    <row r="432" spans="2:5" s="66" customFormat="1">
      <c r="B432" s="80">
        <v>45443</v>
      </c>
      <c r="C432" s="74">
        <v>1000.0016000000001</v>
      </c>
      <c r="D432" s="64">
        <v>0.17949999999999999</v>
      </c>
      <c r="E432" s="64">
        <v>0.17949999999999999</v>
      </c>
    </row>
    <row r="433" spans="2:5" s="66" customFormat="1">
      <c r="B433" s="80">
        <v>45444</v>
      </c>
      <c r="C433" s="74">
        <v>1000.0017</v>
      </c>
      <c r="D433" s="64">
        <v>0.17730000000000001</v>
      </c>
      <c r="E433" s="64">
        <v>0.17730000000000001</v>
      </c>
    </row>
    <row r="434" spans="2:5" s="66" customFormat="1">
      <c r="B434" s="80">
        <v>45445</v>
      </c>
      <c r="C434" s="74">
        <v>1000.0016000000001</v>
      </c>
      <c r="D434" s="64">
        <v>0.17730000000000001</v>
      </c>
      <c r="E434" s="64">
        <v>0.17730000000000001</v>
      </c>
    </row>
    <row r="435" spans="2:5" s="66" customFormat="1">
      <c r="B435" s="80">
        <v>45446</v>
      </c>
      <c r="C435" s="74">
        <v>1000.0024</v>
      </c>
      <c r="D435" s="64">
        <v>0.16669999999999999</v>
      </c>
      <c r="E435" s="64">
        <v>0.16669999999999999</v>
      </c>
    </row>
    <row r="436" spans="2:5" s="66" customFormat="1">
      <c r="B436" s="80">
        <v>45447</v>
      </c>
      <c r="C436" s="74">
        <v>1000.0024</v>
      </c>
      <c r="D436" s="64">
        <v>0.16819999999999999</v>
      </c>
      <c r="E436" s="64">
        <v>0.16819999999999999</v>
      </c>
    </row>
    <row r="437" spans="2:5" s="66" customFormat="1">
      <c r="B437" s="80">
        <v>45448</v>
      </c>
      <c r="C437" s="74">
        <v>1000.0023</v>
      </c>
      <c r="D437" s="64">
        <v>0.17280000000000001</v>
      </c>
      <c r="E437" s="64">
        <v>0.17280000000000001</v>
      </c>
    </row>
    <row r="438" spans="2:5" s="66" customFormat="1">
      <c r="B438" s="80">
        <v>45449</v>
      </c>
      <c r="C438" s="74">
        <v>1000.0023</v>
      </c>
      <c r="D438" s="64">
        <v>0.1706</v>
      </c>
      <c r="E438" s="64">
        <v>0.1706</v>
      </c>
    </row>
    <row r="439" spans="2:5" s="66" customFormat="1">
      <c r="B439" s="80">
        <v>45450</v>
      </c>
      <c r="C439" s="74">
        <v>1000.0025000000001</v>
      </c>
      <c r="D439" s="64">
        <v>0.1734</v>
      </c>
      <c r="E439" s="64">
        <v>0.1734</v>
      </c>
    </row>
    <row r="440" spans="2:5" s="66" customFormat="1">
      <c r="B440" s="80">
        <v>45451</v>
      </c>
      <c r="C440" s="74">
        <v>1000.0027</v>
      </c>
      <c r="D440" s="64">
        <v>0.16980000000000001</v>
      </c>
      <c r="E440" s="64">
        <v>0.16980000000000001</v>
      </c>
    </row>
    <row r="441" spans="2:5" s="66" customFormat="1">
      <c r="B441" s="80">
        <v>45452</v>
      </c>
      <c r="C441" s="74">
        <v>1000.0028</v>
      </c>
      <c r="D441" s="64">
        <v>0.17</v>
      </c>
      <c r="E441" s="64">
        <v>0.17</v>
      </c>
    </row>
    <row r="442" spans="2:5" s="66" customFormat="1">
      <c r="B442" s="80">
        <v>45453</v>
      </c>
      <c r="C442" s="74">
        <v>1000.0028</v>
      </c>
      <c r="D442" s="64">
        <v>0.17610000000000001</v>
      </c>
      <c r="E442" s="64">
        <v>0.17610000000000001</v>
      </c>
    </row>
    <row r="443" spans="2:5" s="66" customFormat="1">
      <c r="B443" s="80">
        <v>45454</v>
      </c>
      <c r="C443" s="74">
        <v>1000.0027</v>
      </c>
      <c r="D443" s="64">
        <v>0.16919999999999999</v>
      </c>
      <c r="E443" s="64">
        <v>0.16919999999999999</v>
      </c>
    </row>
    <row r="444" spans="2:5" s="66" customFormat="1">
      <c r="B444" s="80">
        <v>45455</v>
      </c>
      <c r="C444" s="74">
        <v>1000.0028</v>
      </c>
      <c r="D444" s="64">
        <v>0.1724</v>
      </c>
      <c r="E444" s="64">
        <v>0.1724</v>
      </c>
    </row>
    <row r="445" spans="2:5" s="66" customFormat="1">
      <c r="B445" s="80">
        <v>45456</v>
      </c>
      <c r="C445" s="74">
        <v>1000.003</v>
      </c>
      <c r="D445" s="64">
        <v>0.17069999999999999</v>
      </c>
      <c r="E445" s="64">
        <v>0.17069999999999999</v>
      </c>
    </row>
    <row r="446" spans="2:5" s="66" customFormat="1">
      <c r="B446" s="80">
        <v>45457</v>
      </c>
      <c r="C446" s="74">
        <v>1000.0036</v>
      </c>
      <c r="D446" s="64">
        <v>0.1807</v>
      </c>
      <c r="E446" s="64">
        <v>0.1807</v>
      </c>
    </row>
    <row r="447" spans="2:5" s="66" customFormat="1">
      <c r="B447" s="80">
        <v>45458</v>
      </c>
      <c r="C447" s="74">
        <v>1000.0038</v>
      </c>
      <c r="D447" s="64">
        <v>0.17699999999999999</v>
      </c>
      <c r="E447" s="64">
        <v>0.17699999999999999</v>
      </c>
    </row>
    <row r="448" spans="2:5" s="66" customFormat="1">
      <c r="B448" s="80">
        <v>45459</v>
      </c>
      <c r="C448" s="74">
        <v>1000.0039</v>
      </c>
      <c r="D448" s="64">
        <v>0.17699999999999999</v>
      </c>
      <c r="E448" s="64">
        <v>0.17699999999999999</v>
      </c>
    </row>
    <row r="449" spans="2:5" s="66" customFormat="1">
      <c r="B449" s="80">
        <v>45460</v>
      </c>
      <c r="C449" s="74">
        <v>1000.004</v>
      </c>
      <c r="D449" s="64">
        <v>0.1769</v>
      </c>
      <c r="E449" s="64">
        <v>0.1769</v>
      </c>
    </row>
    <row r="450" spans="2:5" s="66" customFormat="1">
      <c r="B450" s="80">
        <v>45461</v>
      </c>
      <c r="C450" s="74">
        <v>1000.0032</v>
      </c>
      <c r="D450" s="64">
        <v>0.17749999999999999</v>
      </c>
      <c r="E450" s="64">
        <v>0.17749999999999999</v>
      </c>
    </row>
    <row r="451" spans="2:5" s="66" customFormat="1">
      <c r="B451" s="80">
        <v>45462</v>
      </c>
      <c r="C451" s="74">
        <v>1000.0045</v>
      </c>
      <c r="D451" s="64">
        <v>0.1739</v>
      </c>
      <c r="E451" s="64">
        <v>0.1739</v>
      </c>
    </row>
    <row r="452" spans="2:5" s="66" customFormat="1">
      <c r="B452" s="80">
        <v>45463</v>
      </c>
      <c r="C452" s="74">
        <v>1000.0048</v>
      </c>
      <c r="D452" s="64">
        <v>0.1754</v>
      </c>
      <c r="E452" s="64">
        <v>0.1754</v>
      </c>
    </row>
    <row r="453" spans="2:5" s="66" customFormat="1">
      <c r="B453" s="80">
        <v>45464</v>
      </c>
      <c r="C453" s="74">
        <v>1000.0047</v>
      </c>
      <c r="D453" s="64">
        <v>0.17660000000000001</v>
      </c>
      <c r="E453" s="64">
        <v>0.17660000000000001</v>
      </c>
    </row>
    <row r="454" spans="2:5" s="66" customFormat="1">
      <c r="B454" s="80">
        <v>45465</v>
      </c>
      <c r="C454" s="74">
        <v>1000.0048</v>
      </c>
      <c r="D454" s="64">
        <v>0.1769</v>
      </c>
      <c r="E454" s="64">
        <v>0.1769</v>
      </c>
    </row>
    <row r="455" spans="2:5" s="66" customFormat="1">
      <c r="B455" s="80">
        <v>45466</v>
      </c>
      <c r="C455" s="74">
        <v>1000.0048</v>
      </c>
      <c r="D455" s="64">
        <v>0.1769</v>
      </c>
      <c r="E455" s="64">
        <v>0.1769</v>
      </c>
    </row>
    <row r="456" spans="2:5" s="66" customFormat="1">
      <c r="B456" s="80">
        <v>45467</v>
      </c>
      <c r="C456" s="74">
        <v>1000.0019</v>
      </c>
      <c r="D456" s="64">
        <v>0.1774</v>
      </c>
      <c r="E456" s="64">
        <v>0.1774</v>
      </c>
    </row>
    <row r="457" spans="2:5" s="66" customFormat="1">
      <c r="B457" s="80">
        <v>45468</v>
      </c>
      <c r="C457" s="74">
        <v>1000.0021</v>
      </c>
      <c r="D457" s="64">
        <v>0.17269999999999999</v>
      </c>
      <c r="E457" s="64">
        <v>0.17269999999999999</v>
      </c>
    </row>
    <row r="458" spans="2:5" s="66" customFormat="1">
      <c r="B458" s="80">
        <v>45469</v>
      </c>
      <c r="C458" s="74">
        <v>1000.0017</v>
      </c>
      <c r="D458" s="64">
        <v>0.17219999999999999</v>
      </c>
      <c r="E458" s="64">
        <v>0.17219999999999999</v>
      </c>
    </row>
    <row r="459" spans="2:5" s="66" customFormat="1">
      <c r="B459" s="80">
        <v>45470</v>
      </c>
      <c r="C459" s="74">
        <v>1000</v>
      </c>
      <c r="D459" s="64">
        <v>0.17960000000000001</v>
      </c>
      <c r="E459" s="64">
        <v>0.17960000000000001</v>
      </c>
    </row>
    <row r="460" spans="2:5" s="66" customFormat="1">
      <c r="B460" s="80">
        <v>45471</v>
      </c>
      <c r="C460" s="74">
        <v>1000.0051</v>
      </c>
      <c r="D460" s="64">
        <v>0.1774</v>
      </c>
      <c r="E460" s="64">
        <v>0.1774</v>
      </c>
    </row>
    <row r="461" spans="2:5" s="66" customFormat="1">
      <c r="B461" s="80">
        <v>45472</v>
      </c>
      <c r="C461" s="74">
        <v>1000.0047</v>
      </c>
      <c r="D461" s="64">
        <v>0.17979999999999999</v>
      </c>
      <c r="E461" s="64">
        <v>0.17979999999999999</v>
      </c>
    </row>
    <row r="462" spans="2:5" s="66" customFormat="1">
      <c r="B462" s="80">
        <v>45473</v>
      </c>
      <c r="C462" s="74">
        <v>1000.0044</v>
      </c>
      <c r="D462" s="64">
        <v>0.1797</v>
      </c>
      <c r="E462" s="64">
        <v>0.1797</v>
      </c>
    </row>
    <row r="463" spans="2:5" s="66" customFormat="1">
      <c r="B463" s="80">
        <v>45474</v>
      </c>
      <c r="C463" s="74">
        <v>1000.0028</v>
      </c>
      <c r="D463" s="64">
        <v>0.1729</v>
      </c>
      <c r="E463" s="64">
        <v>0.1729</v>
      </c>
    </row>
    <row r="464" spans="2:5" s="66" customFormat="1">
      <c r="B464" s="80">
        <v>45475</v>
      </c>
      <c r="C464" s="74">
        <v>1000.0015</v>
      </c>
      <c r="D464" s="64">
        <v>0.16819999999999999</v>
      </c>
      <c r="E464" s="64">
        <v>0.16819999999999999</v>
      </c>
    </row>
    <row r="465" spans="2:5" s="66" customFormat="1">
      <c r="B465" s="80">
        <v>45476</v>
      </c>
      <c r="C465" s="74">
        <v>1000.002</v>
      </c>
      <c r="D465" s="64">
        <v>0.16900000000000001</v>
      </c>
      <c r="E465" s="64">
        <v>0.16900000000000001</v>
      </c>
    </row>
    <row r="466" spans="2:5" s="66" customFormat="1">
      <c r="B466" s="80">
        <v>45477</v>
      </c>
      <c r="C466" s="74">
        <v>1000.0018</v>
      </c>
      <c r="D466" s="64">
        <v>0.1694</v>
      </c>
      <c r="E466" s="64">
        <v>0.1694</v>
      </c>
    </row>
    <row r="467" spans="2:5" s="66" customFormat="1">
      <c r="B467" s="80">
        <v>45478</v>
      </c>
      <c r="C467" s="74">
        <v>1000.0013</v>
      </c>
      <c r="D467" s="64">
        <v>0.17119999999999999</v>
      </c>
      <c r="E467" s="64">
        <v>0.17119999999999999</v>
      </c>
    </row>
    <row r="468" spans="2:5" s="66" customFormat="1">
      <c r="B468" s="80">
        <v>45479</v>
      </c>
      <c r="C468" s="74">
        <v>1000.0012</v>
      </c>
      <c r="D468" s="64">
        <v>0.1709</v>
      </c>
      <c r="E468" s="64">
        <v>0.1709</v>
      </c>
    </row>
    <row r="469" spans="2:5" s="66" customFormat="1">
      <c r="B469" s="80">
        <v>45480</v>
      </c>
      <c r="C469" s="74">
        <v>1000.0011</v>
      </c>
      <c r="D469" s="64">
        <v>0.1709</v>
      </c>
      <c r="E469" s="64">
        <v>0.1709</v>
      </c>
    </row>
    <row r="470" spans="2:5" s="66" customFormat="1">
      <c r="B470" s="80">
        <v>45481</v>
      </c>
      <c r="C470" s="74">
        <v>1000.0007000000001</v>
      </c>
      <c r="D470" s="64">
        <v>0.17069999999999999</v>
      </c>
      <c r="E470" s="64">
        <v>0.17069999999999999</v>
      </c>
    </row>
    <row r="471" spans="2:5" s="66" customFormat="1">
      <c r="B471" s="80">
        <v>45482</v>
      </c>
      <c r="C471" s="74">
        <v>1000.001</v>
      </c>
      <c r="D471" s="64">
        <v>0.16900000000000001</v>
      </c>
      <c r="E471" s="64">
        <v>0.16900000000000001</v>
      </c>
    </row>
    <row r="472" spans="2:5" s="66" customFormat="1">
      <c r="B472" s="80">
        <v>45483</v>
      </c>
      <c r="C472" s="74">
        <v>1000.0012</v>
      </c>
      <c r="D472" s="64">
        <v>0.21929999999999999</v>
      </c>
      <c r="E472" s="64">
        <v>0.21929999999999999</v>
      </c>
    </row>
    <row r="473" spans="2:5" s="66" customFormat="1">
      <c r="B473" s="80">
        <v>45484</v>
      </c>
      <c r="C473" s="74">
        <v>1000.0018</v>
      </c>
      <c r="D473" s="64">
        <v>0.17299999999999999</v>
      </c>
      <c r="E473" s="64">
        <v>0.17299999999999999</v>
      </c>
    </row>
    <row r="474" spans="2:5" s="66" customFormat="1">
      <c r="B474" s="80">
        <v>45485</v>
      </c>
      <c r="C474" s="74">
        <v>1000.0019</v>
      </c>
      <c r="D474" s="64">
        <v>0.1678</v>
      </c>
      <c r="E474" s="64">
        <v>0.1678</v>
      </c>
    </row>
    <row r="475" spans="2:5" s="66" customFormat="1">
      <c r="B475" s="80">
        <v>45486</v>
      </c>
      <c r="C475" s="74">
        <v>1000.0017</v>
      </c>
      <c r="D475" s="64">
        <v>0.17</v>
      </c>
      <c r="E475" s="64">
        <v>0.17</v>
      </c>
    </row>
    <row r="476" spans="2:5" s="66" customFormat="1">
      <c r="B476" s="80">
        <v>45487</v>
      </c>
      <c r="C476" s="74">
        <v>1000.0015</v>
      </c>
      <c r="D476" s="64">
        <v>0.17</v>
      </c>
      <c r="E476" s="64">
        <v>0.17</v>
      </c>
    </row>
    <row r="477" spans="2:5" s="66" customFormat="1">
      <c r="B477" s="80">
        <v>45488</v>
      </c>
      <c r="C477" s="74">
        <v>1000.0009</v>
      </c>
      <c r="D477" s="64">
        <v>0.17080000000000001</v>
      </c>
      <c r="E477" s="64">
        <v>0.17080000000000001</v>
      </c>
    </row>
    <row r="478" spans="2:5" s="66" customFormat="1">
      <c r="B478" s="80">
        <v>45489</v>
      </c>
      <c r="C478" s="74">
        <v>1000.0009</v>
      </c>
      <c r="D478" s="64">
        <v>0.16750000000000001</v>
      </c>
      <c r="E478" s="64">
        <v>0.16750000000000001</v>
      </c>
    </row>
    <row r="479" spans="2:5" s="66" customFormat="1">
      <c r="B479" s="80">
        <v>45490</v>
      </c>
      <c r="C479" s="74">
        <v>1000.0008</v>
      </c>
      <c r="D479" s="64">
        <v>0.17030000000000001</v>
      </c>
      <c r="E479" s="64">
        <v>0.17030000000000001</v>
      </c>
    </row>
    <row r="480" spans="2:5" s="66" customFormat="1">
      <c r="B480" s="80">
        <v>45491</v>
      </c>
      <c r="C480" s="74">
        <v>1000.0009</v>
      </c>
      <c r="D480" s="64">
        <v>0.16769999999999999</v>
      </c>
      <c r="E480" s="64">
        <v>0.16769999999999999</v>
      </c>
    </row>
    <row r="481" spans="2:5" s="66" customFormat="1">
      <c r="B481" s="80">
        <v>45492</v>
      </c>
      <c r="C481" s="74">
        <v>1000.0009</v>
      </c>
      <c r="D481" s="64">
        <v>0.17130000000000001</v>
      </c>
      <c r="E481" s="64">
        <v>0.17130000000000001</v>
      </c>
    </row>
    <row r="482" spans="2:5" s="66" customFormat="1">
      <c r="B482" s="80">
        <v>45493</v>
      </c>
      <c r="C482" s="74">
        <v>1000.0007000000001</v>
      </c>
      <c r="D482" s="64">
        <v>0.1711</v>
      </c>
      <c r="E482" s="64">
        <v>0.1711</v>
      </c>
    </row>
    <row r="483" spans="2:5" s="66" customFormat="1">
      <c r="B483" s="80">
        <v>45494</v>
      </c>
      <c r="C483" s="74">
        <v>1000.0005</v>
      </c>
      <c r="D483" s="64">
        <v>0.17100000000000001</v>
      </c>
      <c r="E483" s="64">
        <v>0.17100000000000001</v>
      </c>
    </row>
    <row r="484" spans="2:5" s="66" customFormat="1">
      <c r="B484" s="80">
        <v>45495</v>
      </c>
      <c r="C484" s="74">
        <v>1000.0003</v>
      </c>
      <c r="D484" s="64">
        <v>0.17230000000000001</v>
      </c>
      <c r="E484" s="64">
        <v>0.17230000000000001</v>
      </c>
    </row>
    <row r="485" spans="2:5" s="66" customFormat="1">
      <c r="B485" s="80">
        <v>45496</v>
      </c>
      <c r="C485" s="74">
        <v>1000.0001</v>
      </c>
      <c r="D485" s="64">
        <v>0.17560000000000001</v>
      </c>
      <c r="E485" s="64">
        <v>0.17560000000000001</v>
      </c>
    </row>
    <row r="486" spans="2:5" s="66" customFormat="1">
      <c r="B486" s="80">
        <v>45497</v>
      </c>
      <c r="C486" s="74">
        <v>1000</v>
      </c>
      <c r="D486" s="64">
        <v>0.17430000000000001</v>
      </c>
      <c r="E486" s="64">
        <v>0.17430000000000001</v>
      </c>
    </row>
    <row r="487" spans="2:5" s="66" customFormat="1">
      <c r="B487" s="80">
        <v>45498</v>
      </c>
      <c r="C487" s="74">
        <v>1000.0003</v>
      </c>
      <c r="D487" s="64">
        <v>0.17030000000000001</v>
      </c>
      <c r="E487" s="64">
        <v>0.17030000000000001</v>
      </c>
    </row>
    <row r="488" spans="2:5" s="66" customFormat="1">
      <c r="B488" s="80">
        <v>45499</v>
      </c>
      <c r="C488" s="74">
        <v>1000.0005</v>
      </c>
      <c r="D488" s="64">
        <v>0.1663</v>
      </c>
      <c r="E488" s="64">
        <v>0.1663</v>
      </c>
    </row>
    <row r="489" spans="2:5" s="66" customFormat="1">
      <c r="B489" s="80">
        <v>45500</v>
      </c>
      <c r="C489" s="74">
        <v>1000.0004</v>
      </c>
      <c r="D489" s="64">
        <v>0.16750000000000001</v>
      </c>
      <c r="E489" s="64">
        <v>0.16750000000000001</v>
      </c>
    </row>
    <row r="490" spans="2:5" s="66" customFormat="1">
      <c r="B490" s="80">
        <v>45501</v>
      </c>
      <c r="C490" s="74">
        <v>1000.0003</v>
      </c>
      <c r="D490" s="64">
        <v>0.16739999999999999</v>
      </c>
      <c r="E490" s="64">
        <v>0.16739999999999999</v>
      </c>
    </row>
    <row r="491" spans="2:5" s="66" customFormat="1">
      <c r="B491" s="80">
        <v>45502</v>
      </c>
      <c r="C491" s="74">
        <v>1000.0001</v>
      </c>
      <c r="D491" s="64">
        <v>0.1686</v>
      </c>
      <c r="E491" s="64">
        <v>0.1686</v>
      </c>
    </row>
    <row r="492" spans="2:5" s="66" customFormat="1">
      <c r="B492" s="80">
        <v>45503</v>
      </c>
      <c r="C492" s="74">
        <v>1000</v>
      </c>
      <c r="D492" s="64">
        <v>0.16819999999999999</v>
      </c>
      <c r="E492" s="64">
        <v>0.16819999999999999</v>
      </c>
    </row>
    <row r="493" spans="2:5" s="66" customFormat="1">
      <c r="B493" s="80">
        <v>45504</v>
      </c>
      <c r="C493" s="74">
        <v>1000.0006</v>
      </c>
      <c r="D493" s="64">
        <v>0.16900000000000001</v>
      </c>
      <c r="E493" s="64">
        <v>0.16900000000000001</v>
      </c>
    </row>
    <row r="494" spans="2:5" s="66" customFormat="1">
      <c r="B494" s="80">
        <v>45505</v>
      </c>
      <c r="C494" s="74">
        <v>1000.0003</v>
      </c>
      <c r="D494" s="64">
        <v>0.16980000000000001</v>
      </c>
      <c r="E494" s="64">
        <v>0.16980000000000001</v>
      </c>
    </row>
    <row r="495" spans="2:5" s="66" customFormat="1">
      <c r="B495" s="80">
        <v>45506</v>
      </c>
      <c r="C495" s="74">
        <v>1000.001</v>
      </c>
      <c r="D495" s="64">
        <v>0.16439999999999999</v>
      </c>
      <c r="E495" s="64">
        <v>0.16439999999999999</v>
      </c>
    </row>
    <row r="496" spans="2:5" s="66" customFormat="1">
      <c r="B496" s="80">
        <v>45507</v>
      </c>
      <c r="C496" s="74">
        <v>1000.0009</v>
      </c>
      <c r="D496" s="64">
        <v>0.1638</v>
      </c>
      <c r="E496" s="64">
        <v>0.1638</v>
      </c>
    </row>
    <row r="497" spans="2:5" s="66" customFormat="1">
      <c r="B497" s="80">
        <v>45508</v>
      </c>
      <c r="C497" s="74">
        <v>1000.0009</v>
      </c>
      <c r="D497" s="64">
        <v>0.1638</v>
      </c>
      <c r="E497" s="64">
        <v>0.1638</v>
      </c>
    </row>
    <row r="498" spans="2:5" s="66" customFormat="1">
      <c r="B498" s="80">
        <v>45509</v>
      </c>
      <c r="C498" s="74">
        <v>1000.0016000000001</v>
      </c>
      <c r="D498" s="64">
        <v>0.16400000000000001</v>
      </c>
      <c r="E498" s="64">
        <v>0.16400000000000001</v>
      </c>
    </row>
    <row r="499" spans="2:5" s="66" customFormat="1">
      <c r="B499" s="80">
        <v>45510</v>
      </c>
      <c r="C499" s="74">
        <v>1000.0001999999999</v>
      </c>
      <c r="D499" s="64">
        <v>0.16170000000000001</v>
      </c>
      <c r="E499" s="64">
        <v>0.16170000000000001</v>
      </c>
    </row>
    <row r="500" spans="2:5" s="66" customFormat="1">
      <c r="B500" s="80">
        <v>45511</v>
      </c>
      <c r="C500" s="74">
        <v>1000.0011</v>
      </c>
      <c r="D500" s="64">
        <v>0.1666</v>
      </c>
      <c r="E500" s="64">
        <v>0.1666</v>
      </c>
    </row>
    <row r="501" spans="2:5" s="66" customFormat="1">
      <c r="B501" s="80">
        <v>45512</v>
      </c>
      <c r="C501" s="74">
        <v>1000.0008</v>
      </c>
      <c r="D501" s="64">
        <v>0.17649999999999999</v>
      </c>
      <c r="E501" s="64">
        <v>0.17649999999999999</v>
      </c>
    </row>
    <row r="502" spans="2:5" s="66" customFormat="1">
      <c r="B502" s="80">
        <v>45513</v>
      </c>
      <c r="C502" s="74">
        <v>1000.0007000000001</v>
      </c>
      <c r="D502" s="64">
        <v>0.16839999999999999</v>
      </c>
      <c r="E502" s="64">
        <v>0.16839999999999999</v>
      </c>
    </row>
    <row r="503" spans="2:5" s="66" customFormat="1">
      <c r="B503" s="80">
        <v>45514</v>
      </c>
      <c r="C503" s="74">
        <v>1000.0005</v>
      </c>
      <c r="D503" s="64">
        <v>0.1716</v>
      </c>
      <c r="E503" s="64">
        <v>0.1716</v>
      </c>
    </row>
    <row r="504" spans="2:5" s="66" customFormat="1">
      <c r="B504" s="80">
        <v>45515</v>
      </c>
      <c r="C504" s="74">
        <v>1000.0005</v>
      </c>
      <c r="D504" s="64">
        <v>0.17150000000000001</v>
      </c>
      <c r="E504" s="64">
        <v>0.17150000000000001</v>
      </c>
    </row>
    <row r="505" spans="2:5" s="66" customFormat="1">
      <c r="B505" s="80">
        <v>45516</v>
      </c>
      <c r="C505" s="74">
        <v>1000.0006</v>
      </c>
      <c r="D505" s="64">
        <v>0.16270000000000001</v>
      </c>
      <c r="E505" s="64">
        <v>0.16270000000000001</v>
      </c>
    </row>
    <row r="506" spans="2:5" s="66" customFormat="1">
      <c r="B506" s="80">
        <v>45517</v>
      </c>
      <c r="C506" s="74">
        <v>1000.0001999999999</v>
      </c>
      <c r="D506" s="64">
        <v>0.1633</v>
      </c>
      <c r="E506" s="64">
        <v>0.1633</v>
      </c>
    </row>
    <row r="507" spans="2:5" s="66" customFormat="1">
      <c r="B507" s="80">
        <v>45518</v>
      </c>
      <c r="C507" s="74">
        <v>1000</v>
      </c>
      <c r="D507" s="64">
        <v>0.16370000000000001</v>
      </c>
      <c r="E507" s="64">
        <v>0.16370000000000001</v>
      </c>
    </row>
    <row r="508" spans="2:5" s="66" customFormat="1">
      <c r="B508" s="80">
        <v>45519</v>
      </c>
      <c r="C508" s="74">
        <v>1000.0003</v>
      </c>
      <c r="D508" s="64">
        <v>0.1678</v>
      </c>
      <c r="E508" s="64">
        <v>0.1678</v>
      </c>
    </row>
    <row r="509" spans="2:5" s="66" customFormat="1">
      <c r="B509" s="80">
        <v>45520</v>
      </c>
      <c r="C509" s="74">
        <v>1000.0005</v>
      </c>
      <c r="D509" s="64">
        <v>0.1714</v>
      </c>
      <c r="E509" s="64">
        <v>0.1714</v>
      </c>
    </row>
    <row r="510" spans="2:5" s="66" customFormat="1">
      <c r="B510" s="80">
        <v>45521</v>
      </c>
      <c r="C510" s="74">
        <v>1000.0004</v>
      </c>
      <c r="D510" s="64">
        <v>0.16969999999999999</v>
      </c>
      <c r="E510" s="64">
        <v>0.16969999999999999</v>
      </c>
    </row>
    <row r="511" spans="2:5" s="66" customFormat="1">
      <c r="B511" s="80">
        <v>45522</v>
      </c>
      <c r="C511" s="74">
        <v>1000.0003</v>
      </c>
      <c r="D511" s="64">
        <v>0.1696</v>
      </c>
      <c r="E511" s="64">
        <v>0.1696</v>
      </c>
    </row>
    <row r="512" spans="2:5" s="66" customFormat="1">
      <c r="B512" s="80">
        <v>45523</v>
      </c>
      <c r="C512" s="74">
        <v>1000</v>
      </c>
      <c r="D512" s="64">
        <v>0.1641</v>
      </c>
      <c r="E512" s="64">
        <v>0.1641</v>
      </c>
    </row>
    <row r="513" spans="2:5" s="66" customFormat="1">
      <c r="B513" s="80">
        <v>45524</v>
      </c>
      <c r="C513" s="74">
        <v>1000.0001</v>
      </c>
      <c r="D513" s="64">
        <v>0.16520000000000001</v>
      </c>
      <c r="E513" s="64">
        <v>0.16520000000000001</v>
      </c>
    </row>
    <row r="514" spans="2:5" s="66" customFormat="1">
      <c r="B514" s="80">
        <v>45525</v>
      </c>
      <c r="C514" s="74">
        <v>1000</v>
      </c>
      <c r="D514" s="64">
        <v>0.1678</v>
      </c>
      <c r="E514" s="64">
        <v>0.1678</v>
      </c>
    </row>
    <row r="515" spans="2:5" s="66" customFormat="1">
      <c r="B515" s="80">
        <v>45526</v>
      </c>
      <c r="C515" s="74">
        <v>1000</v>
      </c>
      <c r="D515" s="64">
        <v>0.1686</v>
      </c>
      <c r="E515" s="64">
        <v>0.1686</v>
      </c>
    </row>
    <row r="516" spans="2:5" s="66" customFormat="1">
      <c r="B516" s="80">
        <v>45527</v>
      </c>
      <c r="C516" s="74">
        <v>1000.0001999999999</v>
      </c>
      <c r="D516" s="64">
        <v>0.16919999999999999</v>
      </c>
      <c r="E516" s="64">
        <v>0.16919999999999999</v>
      </c>
    </row>
    <row r="517" spans="2:5" s="66" customFormat="1">
      <c r="B517" s="80">
        <v>45528</v>
      </c>
      <c r="C517" s="74">
        <v>1000.0001999999999</v>
      </c>
      <c r="D517" s="64">
        <v>0.16639999999999999</v>
      </c>
      <c r="E517" s="64">
        <v>0.16639999999999999</v>
      </c>
    </row>
    <row r="518" spans="2:5" s="66" customFormat="1">
      <c r="B518" s="80">
        <v>45529</v>
      </c>
      <c r="C518" s="74">
        <v>1000.0001999999999</v>
      </c>
      <c r="D518" s="64">
        <v>0.1663</v>
      </c>
      <c r="E518" s="64">
        <v>0.1663</v>
      </c>
    </row>
    <row r="519" spans="2:5" s="66" customFormat="1">
      <c r="B519" s="80">
        <v>45530</v>
      </c>
      <c r="C519" s="74">
        <v>1000</v>
      </c>
      <c r="D519" s="64">
        <v>0.16789999999999999</v>
      </c>
      <c r="E519" s="64">
        <v>0.16789999999999999</v>
      </c>
    </row>
    <row r="520" spans="2:5" s="66" customFormat="1">
      <c r="B520" s="80">
        <v>45531</v>
      </c>
      <c r="C520" s="74">
        <v>1000</v>
      </c>
      <c r="D520" s="64">
        <v>0.17180000000000001</v>
      </c>
      <c r="E520" s="64">
        <v>0.17180000000000001</v>
      </c>
    </row>
    <row r="521" spans="2:5" s="66" customFormat="1">
      <c r="B521" s="80">
        <v>45532</v>
      </c>
      <c r="C521" s="74">
        <v>1000</v>
      </c>
      <c r="D521" s="64">
        <v>0.1729</v>
      </c>
      <c r="E521" s="64">
        <v>0.1729</v>
      </c>
    </row>
    <row r="522" spans="2:5" s="66" customFormat="1">
      <c r="B522" s="80">
        <v>45533</v>
      </c>
      <c r="C522" s="74">
        <v>1000</v>
      </c>
      <c r="D522" s="64">
        <v>0.17710000000000001</v>
      </c>
      <c r="E522" s="64">
        <v>0.17710000000000001</v>
      </c>
    </row>
    <row r="523" spans="2:5" s="66" customFormat="1">
      <c r="B523" s="80">
        <v>45534</v>
      </c>
      <c r="C523" s="74">
        <v>1000</v>
      </c>
      <c r="D523" s="64">
        <v>0.1754</v>
      </c>
      <c r="E523" s="64">
        <v>0.1754</v>
      </c>
    </row>
    <row r="524" spans="2:5" s="66" customFormat="1">
      <c r="B524" s="80">
        <v>45535</v>
      </c>
      <c r="C524" s="74">
        <v>1000</v>
      </c>
      <c r="D524" s="64">
        <v>0.1757</v>
      </c>
      <c r="E524" s="64">
        <v>0.1757</v>
      </c>
    </row>
    <row r="525" spans="2:5" s="66" customFormat="1">
      <c r="B525" s="82"/>
      <c r="C525" s="76"/>
      <c r="D525" s="73"/>
      <c r="E525" s="73"/>
    </row>
    <row r="527" spans="2:5" ht="15.75">
      <c r="B527" s="254" t="s">
        <v>1578</v>
      </c>
      <c r="C527" s="254"/>
      <c r="D527" s="254"/>
      <c r="E527" s="254"/>
    </row>
    <row r="528" spans="2:5" s="59" customFormat="1" ht="40.5">
      <c r="B528" s="60" t="s">
        <v>1554</v>
      </c>
      <c r="C528" s="61" t="s">
        <v>1555</v>
      </c>
      <c r="D528" s="62" t="s">
        <v>1556</v>
      </c>
      <c r="E528" s="62" t="s">
        <v>1557</v>
      </c>
    </row>
    <row r="529" spans="2:5">
      <c r="B529" s="63">
        <v>45356</v>
      </c>
      <c r="C529" s="64">
        <v>10.3758</v>
      </c>
      <c r="D529" s="64">
        <v>1.49E-2</v>
      </c>
      <c r="E529" s="64">
        <v>1.49E-2</v>
      </c>
    </row>
    <row r="530" spans="2:5">
      <c r="B530" s="63">
        <v>45363</v>
      </c>
      <c r="C530" s="64">
        <v>10.3758</v>
      </c>
      <c r="D530" s="64">
        <v>1.4500000000000001E-2</v>
      </c>
      <c r="E530" s="64">
        <v>1.4500000000000001E-2</v>
      </c>
    </row>
    <row r="531" spans="2:5">
      <c r="B531" s="63">
        <v>45370</v>
      </c>
      <c r="C531" s="64">
        <v>10.3758</v>
      </c>
      <c r="D531" s="64">
        <v>1.26E-2</v>
      </c>
      <c r="E531" s="64">
        <v>1.26E-2</v>
      </c>
    </row>
    <row r="532" spans="2:5">
      <c r="B532" s="63">
        <v>45377</v>
      </c>
      <c r="C532" s="64">
        <v>10.3758</v>
      </c>
      <c r="D532" s="64">
        <v>1.23E-2</v>
      </c>
      <c r="E532" s="64">
        <v>1.23E-2</v>
      </c>
    </row>
    <row r="533" spans="2:5">
      <c r="B533" s="63">
        <v>45384</v>
      </c>
      <c r="C533" s="64">
        <v>10.3758</v>
      </c>
      <c r="D533" s="64">
        <v>2.2100000000000002E-2</v>
      </c>
      <c r="E533" s="64">
        <v>2.2100000000000002E-2</v>
      </c>
    </row>
    <row r="534" spans="2:5">
      <c r="B534" s="63">
        <v>45392</v>
      </c>
      <c r="C534" s="64">
        <v>10.3758</v>
      </c>
      <c r="D534" s="64">
        <v>1.89E-2</v>
      </c>
      <c r="E534" s="64">
        <v>1.89E-2</v>
      </c>
    </row>
    <row r="535" spans="2:5">
      <c r="B535" s="63">
        <v>45398</v>
      </c>
      <c r="C535" s="64">
        <v>10.3758</v>
      </c>
      <c r="D535" s="64">
        <v>1.0999999999999999E-2</v>
      </c>
      <c r="E535" s="64">
        <v>1.0999999999999999E-2</v>
      </c>
    </row>
    <row r="536" spans="2:5">
      <c r="B536" s="63">
        <v>45405</v>
      </c>
      <c r="C536" s="64">
        <v>10.3758</v>
      </c>
      <c r="D536" s="64">
        <v>1.18E-2</v>
      </c>
      <c r="E536" s="64">
        <v>1.18E-2</v>
      </c>
    </row>
    <row r="537" spans="2:5">
      <c r="B537" s="63">
        <v>45412</v>
      </c>
      <c r="C537" s="64">
        <v>10.3758</v>
      </c>
      <c r="D537" s="64">
        <v>8.8999999999999999E-3</v>
      </c>
      <c r="E537" s="64">
        <v>8.8999999999999999E-3</v>
      </c>
    </row>
    <row r="538" spans="2:5">
      <c r="B538" s="63">
        <v>45419</v>
      </c>
      <c r="C538" s="64">
        <v>10.3758</v>
      </c>
      <c r="D538" s="64">
        <v>1.3599999999999999E-2</v>
      </c>
      <c r="E538" s="64">
        <v>1.3599999999999999E-2</v>
      </c>
    </row>
    <row r="539" spans="2:5">
      <c r="B539" s="63">
        <v>45426</v>
      </c>
      <c r="C539" s="64">
        <v>10.3758</v>
      </c>
      <c r="D539" s="64">
        <v>1.1900000000000001E-2</v>
      </c>
      <c r="E539" s="64">
        <v>1.1900000000000001E-2</v>
      </c>
    </row>
    <row r="540" spans="2:5">
      <c r="B540" s="63">
        <v>45433</v>
      </c>
      <c r="C540" s="64">
        <v>10.3758</v>
      </c>
      <c r="D540" s="64">
        <v>1.37E-2</v>
      </c>
      <c r="E540" s="64">
        <v>1.37E-2</v>
      </c>
    </row>
    <row r="541" spans="2:5">
      <c r="B541" s="63">
        <v>45440</v>
      </c>
      <c r="C541" s="64">
        <v>10.3758</v>
      </c>
      <c r="D541" s="64">
        <v>1.18E-2</v>
      </c>
      <c r="E541" s="64">
        <v>1.18E-2</v>
      </c>
    </row>
    <row r="542" spans="2:5">
      <c r="B542" s="63">
        <v>45447</v>
      </c>
      <c r="C542" s="64">
        <v>10.3758</v>
      </c>
      <c r="D542" s="64">
        <v>1.1599999999999999E-2</v>
      </c>
      <c r="E542" s="64">
        <v>1.1599999999999999E-2</v>
      </c>
    </row>
    <row r="543" spans="2:5">
      <c r="B543" s="63">
        <v>45454</v>
      </c>
      <c r="C543" s="64">
        <v>10.3758</v>
      </c>
      <c r="D543" s="64">
        <v>1.3899999999999999E-2</v>
      </c>
      <c r="E543" s="64">
        <v>1.3899999999999999E-2</v>
      </c>
    </row>
    <row r="544" spans="2:5">
      <c r="B544" s="63">
        <v>45461</v>
      </c>
      <c r="C544" s="64">
        <v>10.3758</v>
      </c>
      <c r="D544" s="64">
        <v>1.4500000000000001E-2</v>
      </c>
      <c r="E544" s="64">
        <v>1.4500000000000001E-2</v>
      </c>
    </row>
    <row r="545" spans="2:5">
      <c r="B545" s="63">
        <v>45468</v>
      </c>
      <c r="C545" s="64">
        <v>10.3758</v>
      </c>
      <c r="D545" s="64">
        <v>1.2800000000000001E-2</v>
      </c>
      <c r="E545" s="64">
        <v>1.2800000000000001E-2</v>
      </c>
    </row>
    <row r="546" spans="2:5">
      <c r="B546" s="63">
        <v>45475</v>
      </c>
      <c r="C546" s="64">
        <v>10.3758</v>
      </c>
      <c r="D546" s="64">
        <v>1.6500000000000001E-2</v>
      </c>
      <c r="E546" s="64">
        <v>1.6500000000000001E-2</v>
      </c>
    </row>
    <row r="547" spans="2:5">
      <c r="B547" s="63">
        <v>45482</v>
      </c>
      <c r="C547" s="64">
        <v>10.3758</v>
      </c>
      <c r="D547" s="64">
        <v>1.38E-2</v>
      </c>
      <c r="E547" s="64">
        <v>1.38E-2</v>
      </c>
    </row>
    <row r="548" spans="2:5">
      <c r="B548" s="63">
        <v>45489</v>
      </c>
      <c r="C548" s="64">
        <v>10.3758</v>
      </c>
      <c r="D548" s="64">
        <v>1.3299999999999999E-2</v>
      </c>
      <c r="E548" s="64">
        <v>1.3299999999999999E-2</v>
      </c>
    </row>
    <row r="549" spans="2:5">
      <c r="B549" s="63">
        <v>45496</v>
      </c>
      <c r="C549" s="64">
        <v>10.3758</v>
      </c>
      <c r="D549" s="64">
        <v>1.26E-2</v>
      </c>
      <c r="E549" s="64">
        <v>1.26E-2</v>
      </c>
    </row>
    <row r="550" spans="2:5">
      <c r="B550" s="63">
        <v>45503</v>
      </c>
      <c r="C550" s="64">
        <v>10.3758</v>
      </c>
      <c r="D550" s="64">
        <v>1.26E-2</v>
      </c>
      <c r="E550" s="64">
        <v>1.26E-2</v>
      </c>
    </row>
    <row r="551" spans="2:5">
      <c r="B551" s="63">
        <v>45510</v>
      </c>
      <c r="C551" s="64">
        <v>10.3758</v>
      </c>
      <c r="D551" s="64">
        <v>1.12E-2</v>
      </c>
      <c r="E551" s="64">
        <v>1.12E-2</v>
      </c>
    </row>
    <row r="552" spans="2:5">
      <c r="B552" s="63">
        <v>45517</v>
      </c>
      <c r="C552" s="64">
        <v>10.3758</v>
      </c>
      <c r="D552" s="64">
        <v>1.15E-2</v>
      </c>
      <c r="E552" s="64">
        <v>1.15E-2</v>
      </c>
    </row>
    <row r="553" spans="2:5">
      <c r="B553" s="63">
        <v>45524</v>
      </c>
      <c r="C553" s="64">
        <v>10.3758</v>
      </c>
      <c r="D553" s="64">
        <v>1.35E-2</v>
      </c>
      <c r="E553" s="64">
        <v>1.35E-2</v>
      </c>
    </row>
    <row r="554" spans="2:5">
      <c r="B554" s="63">
        <v>45531</v>
      </c>
      <c r="C554" s="64">
        <v>10.3758</v>
      </c>
      <c r="D554" s="64">
        <v>1.23E-2</v>
      </c>
      <c r="E554" s="64">
        <v>1.23E-2</v>
      </c>
    </row>
    <row r="555" spans="2:5">
      <c r="B555" s="72"/>
      <c r="C555" s="73"/>
      <c r="D555" s="73"/>
      <c r="E555" s="73"/>
    </row>
    <row r="556" spans="2:5" ht="15.75">
      <c r="B556" s="254" t="s">
        <v>1579</v>
      </c>
      <c r="C556" s="254"/>
      <c r="D556" s="254"/>
      <c r="E556" s="254"/>
    </row>
    <row r="557" spans="2:5" s="59" customFormat="1" ht="40.5">
      <c r="B557" s="60" t="s">
        <v>1554</v>
      </c>
      <c r="C557" s="61" t="s">
        <v>1555</v>
      </c>
      <c r="D557" s="62" t="s">
        <v>1556</v>
      </c>
      <c r="E557" s="62" t="s">
        <v>1557</v>
      </c>
    </row>
    <row r="558" spans="2:5">
      <c r="B558" s="63">
        <v>45356</v>
      </c>
      <c r="C558" s="64">
        <v>10.4023</v>
      </c>
      <c r="D558" s="64">
        <v>1.67E-2</v>
      </c>
      <c r="E558" s="64">
        <v>1.67E-2</v>
      </c>
    </row>
    <row r="559" spans="2:5">
      <c r="B559" s="63">
        <v>45363</v>
      </c>
      <c r="C559" s="64">
        <v>10.4023</v>
      </c>
      <c r="D559" s="64">
        <v>1.6199999999999999E-2</v>
      </c>
      <c r="E559" s="64">
        <v>1.6199999999999999E-2</v>
      </c>
    </row>
    <row r="560" spans="2:5">
      <c r="B560" s="63">
        <v>45370</v>
      </c>
      <c r="C560" s="64">
        <v>10.4023</v>
      </c>
      <c r="D560" s="64">
        <v>1.3299999999999999E-2</v>
      </c>
      <c r="E560" s="64">
        <v>1.3299999999999999E-2</v>
      </c>
    </row>
    <row r="561" spans="2:5">
      <c r="B561" s="63">
        <v>45377</v>
      </c>
      <c r="C561" s="64">
        <v>10.4023</v>
      </c>
      <c r="D561" s="64">
        <v>9.2999999999999992E-3</v>
      </c>
      <c r="E561" s="64">
        <v>9.2999999999999992E-3</v>
      </c>
    </row>
    <row r="562" spans="2:5">
      <c r="B562" s="63">
        <v>45384</v>
      </c>
      <c r="C562" s="64">
        <v>10.4023</v>
      </c>
      <c r="D562" s="64">
        <v>2.3699999999999999E-2</v>
      </c>
      <c r="E562" s="64">
        <v>2.3699999999999999E-2</v>
      </c>
    </row>
    <row r="563" spans="2:5">
      <c r="B563" s="63">
        <v>45392</v>
      </c>
      <c r="C563" s="64">
        <v>10.4023</v>
      </c>
      <c r="D563" s="64">
        <v>2.1000000000000001E-2</v>
      </c>
      <c r="E563" s="64">
        <v>2.1000000000000001E-2</v>
      </c>
    </row>
    <row r="564" spans="2:5">
      <c r="B564" s="63">
        <v>45398</v>
      </c>
      <c r="C564" s="64">
        <v>10.4023</v>
      </c>
      <c r="D564" s="64">
        <v>1.29E-2</v>
      </c>
      <c r="E564" s="64">
        <v>1.29E-2</v>
      </c>
    </row>
    <row r="565" spans="2:5">
      <c r="B565" s="63">
        <v>45405</v>
      </c>
      <c r="C565" s="64">
        <v>10.4023</v>
      </c>
      <c r="D565" s="64">
        <v>1.35E-2</v>
      </c>
      <c r="E565" s="64">
        <v>1.35E-2</v>
      </c>
    </row>
    <row r="566" spans="2:5">
      <c r="B566" s="63">
        <v>45412</v>
      </c>
      <c r="C566" s="64">
        <v>10.4023</v>
      </c>
      <c r="D566" s="64">
        <v>1.0500000000000001E-2</v>
      </c>
      <c r="E566" s="64">
        <v>1.0500000000000001E-2</v>
      </c>
    </row>
    <row r="567" spans="2:5">
      <c r="B567" s="63">
        <v>45419</v>
      </c>
      <c r="C567" s="64">
        <v>10.4023</v>
      </c>
      <c r="D567" s="64">
        <v>1.5100000000000001E-2</v>
      </c>
      <c r="E567" s="64">
        <v>1.5100000000000001E-2</v>
      </c>
    </row>
    <row r="568" spans="2:5">
      <c r="B568" s="63">
        <v>45426</v>
      </c>
      <c r="C568" s="64">
        <v>10.4023</v>
      </c>
      <c r="D568" s="64">
        <v>1.3599999999999999E-2</v>
      </c>
      <c r="E568" s="64">
        <v>1.3599999999999999E-2</v>
      </c>
    </row>
    <row r="569" spans="2:5">
      <c r="B569" s="63">
        <v>45433</v>
      </c>
      <c r="C569" s="64">
        <v>10.4023</v>
      </c>
      <c r="D569" s="64">
        <v>1.5299999999999999E-2</v>
      </c>
      <c r="E569" s="64">
        <v>1.5299999999999999E-2</v>
      </c>
    </row>
    <row r="570" spans="2:5">
      <c r="B570" s="63">
        <v>45440</v>
      </c>
      <c r="C570" s="64">
        <v>10.4023</v>
      </c>
      <c r="D570" s="64">
        <v>1.35E-2</v>
      </c>
      <c r="E570" s="64">
        <v>1.35E-2</v>
      </c>
    </row>
    <row r="571" spans="2:5">
      <c r="B571" s="63">
        <v>45447</v>
      </c>
      <c r="C571" s="64">
        <v>10.4023</v>
      </c>
      <c r="D571" s="64">
        <v>1.3100000000000001E-2</v>
      </c>
      <c r="E571" s="64">
        <v>1.3100000000000001E-2</v>
      </c>
    </row>
    <row r="572" spans="2:5">
      <c r="B572" s="63">
        <v>45454</v>
      </c>
      <c r="C572" s="64">
        <v>10.4023</v>
      </c>
      <c r="D572" s="64">
        <v>1.5599999999999999E-2</v>
      </c>
      <c r="E572" s="64">
        <v>1.5599999999999999E-2</v>
      </c>
    </row>
    <row r="573" spans="2:5">
      <c r="B573" s="63">
        <v>45461</v>
      </c>
      <c r="C573" s="64">
        <v>10.4023</v>
      </c>
      <c r="D573" s="64">
        <v>1.61E-2</v>
      </c>
      <c r="E573" s="64">
        <v>1.61E-2</v>
      </c>
    </row>
    <row r="574" spans="2:5">
      <c r="B574" s="63">
        <v>45468</v>
      </c>
      <c r="C574" s="64">
        <v>10.4023</v>
      </c>
      <c r="D574" s="64">
        <v>1.5100000000000001E-2</v>
      </c>
      <c r="E574" s="64">
        <v>1.5100000000000001E-2</v>
      </c>
    </row>
    <row r="575" spans="2:5">
      <c r="B575" s="63">
        <v>45475</v>
      </c>
      <c r="C575" s="64">
        <v>10.4023</v>
      </c>
      <c r="D575" s="64">
        <v>1.8100000000000002E-2</v>
      </c>
      <c r="E575" s="64">
        <v>1.8100000000000002E-2</v>
      </c>
    </row>
    <row r="576" spans="2:5">
      <c r="B576" s="63">
        <v>45482</v>
      </c>
      <c r="C576" s="64">
        <v>10.4023</v>
      </c>
      <c r="D576" s="64">
        <v>1.54E-2</v>
      </c>
      <c r="E576" s="64">
        <v>1.54E-2</v>
      </c>
    </row>
    <row r="577" spans="2:5">
      <c r="B577" s="63">
        <v>45489</v>
      </c>
      <c r="C577" s="64">
        <v>10.4023</v>
      </c>
      <c r="D577" s="64">
        <v>1.49E-2</v>
      </c>
      <c r="E577" s="64">
        <v>1.49E-2</v>
      </c>
    </row>
    <row r="578" spans="2:5">
      <c r="B578" s="63">
        <v>45496</v>
      </c>
      <c r="C578" s="64">
        <v>10.4023</v>
      </c>
      <c r="D578" s="64">
        <v>1.47E-2</v>
      </c>
      <c r="E578" s="64">
        <v>1.47E-2</v>
      </c>
    </row>
    <row r="579" spans="2:5">
      <c r="B579" s="63">
        <v>45503</v>
      </c>
      <c r="C579" s="64">
        <v>10.4023</v>
      </c>
      <c r="D579" s="64">
        <v>1.4200000000000001E-2</v>
      </c>
      <c r="E579" s="64">
        <v>1.4200000000000001E-2</v>
      </c>
    </row>
    <row r="580" spans="2:5">
      <c r="B580" s="63">
        <v>45510</v>
      </c>
      <c r="C580" s="64">
        <v>10.4023</v>
      </c>
      <c r="D580" s="64">
        <v>1.35E-2</v>
      </c>
      <c r="E580" s="64">
        <v>1.35E-2</v>
      </c>
    </row>
    <row r="581" spans="2:5">
      <c r="B581" s="63">
        <v>45517</v>
      </c>
      <c r="C581" s="64">
        <v>10.4023</v>
      </c>
      <c r="D581" s="64">
        <v>1.3100000000000001E-2</v>
      </c>
      <c r="E581" s="64">
        <v>1.3100000000000001E-2</v>
      </c>
    </row>
    <row r="582" spans="2:5">
      <c r="B582" s="63">
        <v>45524</v>
      </c>
      <c r="C582" s="64">
        <v>10.4023</v>
      </c>
      <c r="D582" s="64">
        <v>1.52E-2</v>
      </c>
      <c r="E582" s="64">
        <v>1.52E-2</v>
      </c>
    </row>
    <row r="583" spans="2:5">
      <c r="B583" s="63">
        <v>45531</v>
      </c>
      <c r="C583" s="64">
        <v>10.4023</v>
      </c>
      <c r="D583" s="64">
        <v>1.3899999999999999E-2</v>
      </c>
      <c r="E583" s="64">
        <v>1.3899999999999999E-2</v>
      </c>
    </row>
    <row r="585" spans="2:5">
      <c r="B585" s="83" t="s">
        <v>1580</v>
      </c>
      <c r="C585" s="256" t="s">
        <v>1581</v>
      </c>
      <c r="D585" s="256"/>
      <c r="E585" s="256"/>
    </row>
  </sheetData>
  <mergeCells count="17">
    <mergeCell ref="B152:E152"/>
    <mergeCell ref="B339:E339"/>
    <mergeCell ref="B527:E527"/>
    <mergeCell ref="B556:E556"/>
    <mergeCell ref="C585:E585"/>
    <mergeCell ref="B143:E143"/>
    <mergeCell ref="B1:E1"/>
    <mergeCell ref="B10:E10"/>
    <mergeCell ref="B19:E19"/>
    <mergeCell ref="B28:E28"/>
    <mergeCell ref="B37:E37"/>
    <mergeCell ref="B67:E67"/>
    <mergeCell ref="B97:E97"/>
    <mergeCell ref="B106:E106"/>
    <mergeCell ref="B115:E115"/>
    <mergeCell ref="B125:E125"/>
    <mergeCell ref="B134:E1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D3A0B-FA22-4645-ABDF-B068DC969466}">
  <sheetPr codeName="Sheet68"/>
  <dimension ref="A1:I144"/>
  <sheetViews>
    <sheetView workbookViewId="0">
      <selection activeCell="B18" sqref="B18"/>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126</v>
      </c>
      <c r="C1" s="257"/>
      <c r="D1" s="257"/>
      <c r="E1" s="257"/>
    </row>
    <row r="3" spans="1:9" ht="15" customHeight="1">
      <c r="B3" s="50" t="s">
        <v>126</v>
      </c>
      <c r="C3" s="258"/>
      <c r="D3" s="259"/>
      <c r="E3" s="6"/>
    </row>
    <row r="4" spans="1:9" ht="15" customHeight="1">
      <c r="B4" s="51" t="s">
        <v>1533</v>
      </c>
      <c r="C4" s="258"/>
      <c r="D4" s="259"/>
      <c r="E4" s="6"/>
    </row>
    <row r="5" spans="1:9" ht="15" customHeight="1">
      <c r="B5" s="51" t="s">
        <v>129</v>
      </c>
      <c r="C5" s="258"/>
      <c r="D5" s="259"/>
      <c r="E5" s="6"/>
    </row>
    <row r="6" spans="1:9" ht="15" customHeight="1">
      <c r="B6" s="51" t="s">
        <v>130</v>
      </c>
      <c r="C6" s="258"/>
      <c r="D6" s="259"/>
      <c r="E6" s="6"/>
    </row>
    <row r="7" spans="1:9" ht="22.5" customHeight="1">
      <c r="B7" s="51" t="s">
        <v>1534</v>
      </c>
      <c r="C7" s="258"/>
      <c r="D7" s="259"/>
      <c r="E7" s="6"/>
    </row>
    <row r="8" spans="1:9" ht="30" customHeight="1">
      <c r="B8" s="51" t="s">
        <v>132</v>
      </c>
      <c r="C8" s="8" t="s">
        <v>133</v>
      </c>
      <c r="D8" s="8" t="s">
        <v>134</v>
      </c>
      <c r="E8" s="6"/>
    </row>
    <row r="9" spans="1:9" ht="12.75" customHeight="1"/>
    <row r="10" spans="1:9" ht="12.75" customHeight="1"/>
    <row r="11" spans="1:9">
      <c r="B11" s="1" t="s">
        <v>146</v>
      </c>
    </row>
    <row r="13" spans="1:9">
      <c r="B13" s="10" t="s">
        <v>135</v>
      </c>
      <c r="C13" s="11" t="s">
        <v>136</v>
      </c>
      <c r="D13" s="10" t="s">
        <v>137</v>
      </c>
      <c r="E13" s="10" t="s">
        <v>138</v>
      </c>
      <c r="F13" s="12" t="s">
        <v>147</v>
      </c>
      <c r="G13" s="12" t="s">
        <v>148</v>
      </c>
      <c r="H13" s="12" t="s">
        <v>149</v>
      </c>
      <c r="I13" s="2" t="s">
        <v>150</v>
      </c>
    </row>
    <row r="14" spans="1:9">
      <c r="B14" s="2" t="s">
        <v>139</v>
      </c>
    </row>
    <row r="15" spans="1:9">
      <c r="B15" s="2" t="s">
        <v>140</v>
      </c>
    </row>
    <row r="16" spans="1:9">
      <c r="B16" s="1" t="s">
        <v>115</v>
      </c>
      <c r="C16" s="9" t="s">
        <v>141</v>
      </c>
      <c r="D16" s="1" t="s">
        <v>151</v>
      </c>
      <c r="E16" s="1" t="s">
        <v>152</v>
      </c>
      <c r="F16" s="4">
        <v>60625251</v>
      </c>
      <c r="G16" s="4">
        <v>5092.5200000000004</v>
      </c>
      <c r="H16" s="4">
        <v>99.61</v>
      </c>
    </row>
    <row r="17" spans="2:8">
      <c r="B17" s="2" t="s">
        <v>153</v>
      </c>
      <c r="C17" s="13"/>
      <c r="D17" s="2"/>
      <c r="E17" s="2"/>
      <c r="F17" s="14"/>
      <c r="G17" s="14">
        <f>SUM(G13:G16)</f>
        <v>5092.5200000000004</v>
      </c>
      <c r="H17" s="14">
        <f>SUM(H13:H16)</f>
        <v>99.61</v>
      </c>
    </row>
    <row r="18" spans="2:8">
      <c r="B18" s="2" t="s">
        <v>154</v>
      </c>
      <c r="C18" s="13"/>
      <c r="D18" s="2"/>
      <c r="E18" s="2"/>
      <c r="F18" s="14"/>
      <c r="G18" s="14">
        <v>5092.5200000000004</v>
      </c>
      <c r="H18" s="14">
        <v>99.61</v>
      </c>
    </row>
    <row r="19" spans="2:8">
      <c r="B19" s="2" t="s">
        <v>155</v>
      </c>
      <c r="C19" s="13"/>
      <c r="D19" s="2"/>
      <c r="E19" s="2"/>
      <c r="F19" s="14"/>
      <c r="G19" s="14">
        <v>19.795723399999588</v>
      </c>
      <c r="H19" s="14">
        <v>0.39000000000000057</v>
      </c>
    </row>
    <row r="20" spans="2:8">
      <c r="B20" s="2" t="s">
        <v>156</v>
      </c>
      <c r="C20" s="13"/>
      <c r="D20" s="2"/>
      <c r="E20" s="2"/>
      <c r="F20" s="14"/>
      <c r="G20" s="14">
        <v>5112.3157234</v>
      </c>
      <c r="H20" s="14">
        <v>100</v>
      </c>
    </row>
    <row r="21" spans="2:8">
      <c r="B21" s="1" t="s">
        <v>157</v>
      </c>
    </row>
    <row r="22" spans="2:8">
      <c r="B22" s="1" t="s">
        <v>158</v>
      </c>
    </row>
    <row r="23" spans="2:8">
      <c r="B23" s="1" t="s">
        <v>159</v>
      </c>
      <c r="C23" s="9" t="s">
        <v>160</v>
      </c>
    </row>
    <row r="25" spans="2:8" ht="25.5">
      <c r="B25" s="15" t="s">
        <v>161</v>
      </c>
      <c r="C25" s="9" t="s">
        <v>162</v>
      </c>
    </row>
    <row r="26" spans="2:8">
      <c r="B26" s="2"/>
    </row>
    <row r="27" spans="2:8">
      <c r="B27" s="2" t="s">
        <v>163</v>
      </c>
      <c r="C27" s="9" t="s">
        <v>162</v>
      </c>
    </row>
    <row r="28" spans="2:8">
      <c r="B28" s="2" t="s">
        <v>164</v>
      </c>
      <c r="C28" s="9" t="s">
        <v>162</v>
      </c>
    </row>
    <row r="29" spans="2:8">
      <c r="B29" s="2" t="s">
        <v>165</v>
      </c>
      <c r="C29" s="9" t="s">
        <v>166</v>
      </c>
    </row>
    <row r="30" spans="2:8">
      <c r="B30" s="2" t="s">
        <v>167</v>
      </c>
      <c r="C30" s="13"/>
    </row>
    <row r="31" spans="2:8">
      <c r="B31" s="2" t="s">
        <v>168</v>
      </c>
      <c r="C31" s="13"/>
    </row>
    <row r="32" spans="2:8">
      <c r="B32" s="2" t="s">
        <v>169</v>
      </c>
      <c r="C32" s="13"/>
    </row>
    <row r="33" spans="2:3">
      <c r="B33" s="2" t="s">
        <v>170</v>
      </c>
      <c r="C33" s="13"/>
    </row>
    <row r="34" spans="2:3">
      <c r="B34" s="2" t="s">
        <v>171</v>
      </c>
      <c r="C34" s="13"/>
    </row>
    <row r="35" spans="2:3">
      <c r="B35" s="2" t="s">
        <v>172</v>
      </c>
      <c r="C35" s="13"/>
    </row>
    <row r="36" spans="2:3">
      <c r="B36" s="2" t="s">
        <v>173</v>
      </c>
      <c r="C36" s="13"/>
    </row>
    <row r="37" spans="2:3">
      <c r="B37" s="2" t="s">
        <v>174</v>
      </c>
      <c r="C37" s="13"/>
    </row>
    <row r="38" spans="2:3">
      <c r="B38" s="2" t="s">
        <v>175</v>
      </c>
      <c r="C38" s="13"/>
    </row>
    <row r="40" spans="2:3" ht="15">
      <c r="B40" s="16"/>
      <c r="C40" s="17" t="s">
        <v>176</v>
      </c>
    </row>
    <row r="41" spans="2:3" ht="15">
      <c r="B41" s="16" t="s">
        <v>177</v>
      </c>
      <c r="C41" s="18" t="s">
        <v>126</v>
      </c>
    </row>
    <row r="42" spans="2:3" ht="15">
      <c r="B42" s="16" t="s">
        <v>178</v>
      </c>
      <c r="C42" s="17"/>
    </row>
    <row r="43" spans="2:3" ht="15">
      <c r="B43" s="16"/>
      <c r="C43" s="17"/>
    </row>
    <row r="44" spans="2:3" ht="15">
      <c r="B44" s="16" t="s">
        <v>179</v>
      </c>
      <c r="C44" s="17"/>
    </row>
    <row r="45" spans="2:3" ht="15">
      <c r="B45" s="16"/>
      <c r="C45" s="17"/>
    </row>
    <row r="46" spans="2:3" ht="15">
      <c r="B46" s="16" t="s">
        <v>180</v>
      </c>
      <c r="C46" s="17"/>
    </row>
    <row r="47" spans="2:3" ht="15">
      <c r="B47" s="16" t="s">
        <v>181</v>
      </c>
      <c r="C47" s="17"/>
    </row>
    <row r="48" spans="2:3" ht="15">
      <c r="B48" s="16"/>
      <c r="C48" s="17"/>
    </row>
    <row r="49" spans="2:6" ht="15">
      <c r="B49" s="16" t="s">
        <v>182</v>
      </c>
      <c r="C49" s="17" t="s">
        <v>160</v>
      </c>
    </row>
    <row r="50" spans="2:6" ht="15">
      <c r="B50" s="260" t="s">
        <v>183</v>
      </c>
      <c r="C50" s="260"/>
    </row>
    <row r="52" spans="2:6" ht="15">
      <c r="B52" s="16" t="s">
        <v>184</v>
      </c>
      <c r="C52" s="17"/>
      <c r="D52" s="16"/>
    </row>
    <row r="53" spans="2:6" ht="30">
      <c r="B53" s="19" t="s">
        <v>185</v>
      </c>
      <c r="C53" s="18" t="s">
        <v>186</v>
      </c>
      <c r="D53" s="19" t="s">
        <v>187</v>
      </c>
    </row>
    <row r="54" spans="2:6" ht="15">
      <c r="B54" s="16" t="s">
        <v>162</v>
      </c>
      <c r="C54" s="17" t="s">
        <v>162</v>
      </c>
      <c r="D54" s="16" t="s">
        <v>162</v>
      </c>
    </row>
    <row r="56" spans="2:6">
      <c r="B56" s="20" t="s">
        <v>188</v>
      </c>
      <c r="C56" s="21">
        <v>45535</v>
      </c>
      <c r="D56" s="22"/>
      <c r="E56" s="23"/>
      <c r="F56" s="24"/>
    </row>
    <row r="57" spans="2:6">
      <c r="B57" s="20" t="s">
        <v>189</v>
      </c>
      <c r="C57" s="25" t="s">
        <v>190</v>
      </c>
      <c r="D57" s="20" t="s">
        <v>191</v>
      </c>
      <c r="E57" s="26" t="s">
        <v>192</v>
      </c>
      <c r="F57" s="27" t="s">
        <v>193</v>
      </c>
    </row>
    <row r="58" spans="2:6">
      <c r="B58" s="28" t="s">
        <v>162</v>
      </c>
      <c r="C58" s="29" t="s">
        <v>162</v>
      </c>
      <c r="D58" s="28" t="s">
        <v>162</v>
      </c>
      <c r="E58" s="30" t="s">
        <v>162</v>
      </c>
      <c r="F58" s="31" t="s">
        <v>162</v>
      </c>
    </row>
    <row r="61" spans="2:6">
      <c r="B61" s="2" t="s">
        <v>194</v>
      </c>
    </row>
    <row r="62" spans="2:6">
      <c r="B62" s="2"/>
    </row>
    <row r="63" spans="2:6">
      <c r="B63" s="2" t="s">
        <v>195</v>
      </c>
    </row>
    <row r="64" spans="2:6">
      <c r="B64" s="20" t="s">
        <v>196</v>
      </c>
      <c r="C64" s="25" t="s">
        <v>197</v>
      </c>
      <c r="D64" s="2"/>
    </row>
    <row r="65" spans="2:6">
      <c r="B65" s="22" t="s">
        <v>162</v>
      </c>
      <c r="C65" s="32" t="s">
        <v>162</v>
      </c>
    </row>
    <row r="67" spans="2:6">
      <c r="B67" s="20" t="s">
        <v>198</v>
      </c>
      <c r="C67" s="25" t="s">
        <v>197</v>
      </c>
    </row>
    <row r="68" spans="2:6">
      <c r="B68" s="22" t="s">
        <v>162</v>
      </c>
      <c r="C68" s="32" t="s">
        <v>162</v>
      </c>
    </row>
    <row r="70" spans="2:6">
      <c r="B70" s="20" t="s">
        <v>162</v>
      </c>
      <c r="C70" s="25" t="s">
        <v>162</v>
      </c>
    </row>
    <row r="71" spans="2:6">
      <c r="B71" s="22" t="s">
        <v>162</v>
      </c>
      <c r="C71" s="32" t="s">
        <v>162</v>
      </c>
    </row>
    <row r="73" spans="2:6">
      <c r="B73" s="26" t="s">
        <v>199</v>
      </c>
      <c r="C73" s="25" t="s">
        <v>200</v>
      </c>
    </row>
    <row r="74" spans="2:6">
      <c r="B74" s="23" t="s">
        <v>162</v>
      </c>
      <c r="C74" s="32" t="s">
        <v>162</v>
      </c>
    </row>
    <row r="76" spans="2:6">
      <c r="B76" s="20" t="s">
        <v>201</v>
      </c>
      <c r="C76" s="25" t="s">
        <v>162</v>
      </c>
    </row>
    <row r="78" spans="2:6">
      <c r="B78" s="20" t="s">
        <v>202</v>
      </c>
      <c r="C78" s="21">
        <v>45535</v>
      </c>
      <c r="D78" s="22"/>
      <c r="E78" s="23"/>
      <c r="F78" s="24"/>
    </row>
    <row r="79" spans="2:6">
      <c r="B79" s="20" t="s">
        <v>189</v>
      </c>
      <c r="C79" s="25" t="s">
        <v>190</v>
      </c>
      <c r="D79" s="20" t="s">
        <v>191</v>
      </c>
      <c r="E79" s="26" t="s">
        <v>192</v>
      </c>
      <c r="F79" s="27" t="s">
        <v>193</v>
      </c>
    </row>
    <row r="80" spans="2:6">
      <c r="B80" s="28" t="s">
        <v>162</v>
      </c>
      <c r="C80" s="29" t="s">
        <v>162</v>
      </c>
      <c r="D80" s="28" t="s">
        <v>162</v>
      </c>
      <c r="E80" s="30" t="s">
        <v>162</v>
      </c>
      <c r="F80" s="31" t="s">
        <v>162</v>
      </c>
    </row>
    <row r="81" spans="2:4">
      <c r="B81" s="2" t="s">
        <v>194</v>
      </c>
    </row>
    <row r="82" spans="2:4">
      <c r="B82" s="2"/>
    </row>
    <row r="83" spans="2:4">
      <c r="B83" s="2" t="s">
        <v>195</v>
      </c>
    </row>
    <row r="84" spans="2:4">
      <c r="B84" s="20" t="s">
        <v>196</v>
      </c>
      <c r="C84" s="25" t="s">
        <v>197</v>
      </c>
      <c r="D84" s="2"/>
    </row>
    <row r="85" spans="2:4">
      <c r="B85" s="22" t="s">
        <v>162</v>
      </c>
      <c r="C85" s="32" t="s">
        <v>162</v>
      </c>
    </row>
    <row r="87" spans="2:4">
      <c r="B87" s="20" t="s">
        <v>198</v>
      </c>
      <c r="C87" s="25" t="s">
        <v>197</v>
      </c>
    </row>
    <row r="88" spans="2:4">
      <c r="B88" s="22" t="s">
        <v>162</v>
      </c>
      <c r="C88" s="32" t="s">
        <v>162</v>
      </c>
    </row>
    <row r="90" spans="2:4">
      <c r="B90" s="20" t="s">
        <v>162</v>
      </c>
      <c r="C90" s="25" t="s">
        <v>162</v>
      </c>
    </row>
    <row r="91" spans="2:4">
      <c r="B91" s="22" t="s">
        <v>162</v>
      </c>
      <c r="C91" s="32" t="s">
        <v>162</v>
      </c>
    </row>
    <row r="93" spans="2:4">
      <c r="B93" s="26" t="s">
        <v>199</v>
      </c>
      <c r="C93" s="25" t="s">
        <v>200</v>
      </c>
    </row>
    <row r="94" spans="2:4">
      <c r="B94" s="23" t="s">
        <v>162</v>
      </c>
      <c r="C94" s="32" t="s">
        <v>162</v>
      </c>
    </row>
    <row r="96" spans="2:4">
      <c r="B96" s="20" t="s">
        <v>201</v>
      </c>
      <c r="C96" s="25" t="s">
        <v>162</v>
      </c>
    </row>
    <row r="99" spans="2:5">
      <c r="B99" s="2" t="s">
        <v>203</v>
      </c>
    </row>
    <row r="101" spans="2:5">
      <c r="B101" s="20" t="s">
        <v>189</v>
      </c>
      <c r="C101" s="25" t="s">
        <v>204</v>
      </c>
      <c r="D101" s="20" t="s">
        <v>205</v>
      </c>
      <c r="E101" s="20" t="s">
        <v>206</v>
      </c>
    </row>
    <row r="102" spans="2:5">
      <c r="B102" s="22" t="s">
        <v>162</v>
      </c>
      <c r="C102" s="32" t="s">
        <v>162</v>
      </c>
      <c r="D102" s="22" t="s">
        <v>162</v>
      </c>
      <c r="E102" s="22" t="s">
        <v>162</v>
      </c>
    </row>
    <row r="105" spans="2:5">
      <c r="B105" s="2" t="s">
        <v>207</v>
      </c>
      <c r="C105" s="13" t="s">
        <v>162</v>
      </c>
    </row>
    <row r="107" spans="2:5">
      <c r="B107" s="2" t="s">
        <v>208</v>
      </c>
    </row>
    <row r="109" spans="2:5">
      <c r="B109" s="20" t="s">
        <v>209</v>
      </c>
      <c r="C109" s="25" t="s">
        <v>197</v>
      </c>
    </row>
    <row r="110" spans="2:5">
      <c r="B110" s="22" t="s">
        <v>162</v>
      </c>
      <c r="C110" s="32" t="s">
        <v>162</v>
      </c>
    </row>
    <row r="113" spans="2:6">
      <c r="B113" s="20" t="s">
        <v>210</v>
      </c>
      <c r="C113" s="25" t="s">
        <v>211</v>
      </c>
    </row>
    <row r="114" spans="2:6">
      <c r="B114" s="22" t="s">
        <v>162</v>
      </c>
      <c r="C114" s="32" t="s">
        <v>162</v>
      </c>
    </row>
    <row r="117" spans="2:6">
      <c r="B117" s="2" t="s">
        <v>212</v>
      </c>
    </row>
    <row r="120" spans="2:6">
      <c r="B120" s="2" t="s">
        <v>213</v>
      </c>
    </row>
    <row r="122" spans="2:6">
      <c r="B122" s="20" t="s">
        <v>189</v>
      </c>
      <c r="C122" s="25" t="s">
        <v>214</v>
      </c>
      <c r="D122" s="20" t="s">
        <v>204</v>
      </c>
      <c r="E122" s="20" t="s">
        <v>205</v>
      </c>
      <c r="F122" s="27" t="s">
        <v>206</v>
      </c>
    </row>
    <row r="123" spans="2:6">
      <c r="B123" s="22" t="s">
        <v>162</v>
      </c>
      <c r="C123" s="32" t="s">
        <v>162</v>
      </c>
      <c r="D123" s="22" t="s">
        <v>162</v>
      </c>
      <c r="E123" s="22" t="s">
        <v>162</v>
      </c>
      <c r="F123" s="33" t="s">
        <v>162</v>
      </c>
    </row>
    <row r="126" spans="2:6">
      <c r="B126" s="2" t="s">
        <v>207</v>
      </c>
      <c r="C126" s="13" t="s">
        <v>162</v>
      </c>
      <c r="D126" s="2"/>
      <c r="E126" s="2"/>
      <c r="F126" s="14"/>
    </row>
    <row r="128" spans="2:6">
      <c r="B128" s="2" t="s">
        <v>208</v>
      </c>
    </row>
    <row r="130" spans="2:6">
      <c r="B130" s="20" t="s">
        <v>209</v>
      </c>
      <c r="C130" s="25" t="s">
        <v>197</v>
      </c>
      <c r="D130" s="2"/>
    </row>
    <row r="131" spans="2:6">
      <c r="B131" s="22" t="s">
        <v>162</v>
      </c>
      <c r="C131" s="32" t="s">
        <v>162</v>
      </c>
    </row>
    <row r="134" spans="2:6">
      <c r="B134" s="20" t="s">
        <v>210</v>
      </c>
      <c r="C134" s="25" t="s">
        <v>211</v>
      </c>
      <c r="D134" s="2"/>
    </row>
    <row r="135" spans="2:6">
      <c r="B135" s="22" t="s">
        <v>162</v>
      </c>
      <c r="C135" s="32" t="s">
        <v>162</v>
      </c>
    </row>
    <row r="138" spans="2:6">
      <c r="B138" s="2" t="s">
        <v>212</v>
      </c>
    </row>
    <row r="141" spans="2:6">
      <c r="B141" s="2" t="s">
        <v>215</v>
      </c>
    </row>
    <row r="142" spans="2:6">
      <c r="B142" s="20" t="s">
        <v>189</v>
      </c>
      <c r="C142" s="25" t="s">
        <v>216</v>
      </c>
      <c r="D142" s="20" t="s">
        <v>217</v>
      </c>
      <c r="E142" s="20" t="s">
        <v>218</v>
      </c>
      <c r="F142" s="27" t="s">
        <v>219</v>
      </c>
    </row>
    <row r="143" spans="2:6">
      <c r="B143" s="22" t="s">
        <v>162</v>
      </c>
      <c r="C143" s="32" t="s">
        <v>162</v>
      </c>
      <c r="D143" s="22" t="s">
        <v>162</v>
      </c>
      <c r="E143" s="22" t="s">
        <v>162</v>
      </c>
      <c r="F143" s="33" t="s">
        <v>162</v>
      </c>
    </row>
    <row r="144" spans="2:6">
      <c r="B144" s="1" t="s">
        <v>220</v>
      </c>
    </row>
  </sheetData>
  <mergeCells count="4">
    <mergeCell ref="B1:E1"/>
    <mergeCell ref="C3:C7"/>
    <mergeCell ref="D3:D7"/>
    <mergeCell ref="B50:C50"/>
  </mergeCells>
  <hyperlinks>
    <hyperlink ref="A1" location="Index!A1" display="Index" xr:uid="{80432A6B-46FB-403B-BC77-2BF7326619E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871D-F9E4-4A6D-A3AD-79E6CAD418D7}">
  <sheetPr codeName="Sheet67"/>
  <dimension ref="A1:I145"/>
  <sheetViews>
    <sheetView workbookViewId="0">
      <selection activeCell="E4" sqref="E4"/>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124</v>
      </c>
      <c r="C1" s="257"/>
      <c r="D1" s="257"/>
      <c r="E1" s="257"/>
    </row>
    <row r="2" spans="1:9" s="46" customFormat="1" ht="15">
      <c r="C2" s="104"/>
      <c r="F2" s="97"/>
      <c r="G2" s="97"/>
      <c r="H2" s="97"/>
    </row>
    <row r="3" spans="1:9" s="46" customFormat="1" ht="15" customHeight="1">
      <c r="B3" s="50" t="s">
        <v>124</v>
      </c>
      <c r="C3" s="261"/>
      <c r="D3" s="262"/>
      <c r="F3" s="97"/>
      <c r="G3" s="97"/>
      <c r="H3" s="97"/>
    </row>
    <row r="4" spans="1:9" s="46" customFormat="1" ht="15" customHeight="1">
      <c r="B4" s="51" t="s">
        <v>1535</v>
      </c>
      <c r="C4" s="261"/>
      <c r="D4" s="262"/>
      <c r="F4" s="97"/>
      <c r="G4" s="97"/>
      <c r="H4" s="97"/>
    </row>
    <row r="5" spans="1:9" s="46" customFormat="1" ht="15" customHeight="1">
      <c r="B5" s="51" t="s">
        <v>129</v>
      </c>
      <c r="C5" s="261"/>
      <c r="D5" s="262"/>
      <c r="F5" s="97"/>
      <c r="G5" s="97"/>
      <c r="H5" s="97"/>
    </row>
    <row r="6" spans="1:9" s="46" customFormat="1" ht="15" customHeight="1">
      <c r="B6" s="51" t="s">
        <v>130</v>
      </c>
      <c r="C6" s="261"/>
      <c r="D6" s="262"/>
      <c r="F6" s="97"/>
      <c r="G6" s="97"/>
      <c r="H6" s="97"/>
    </row>
    <row r="7" spans="1:9" s="46" customFormat="1" ht="22.5" customHeight="1">
      <c r="B7" s="51" t="s">
        <v>1536</v>
      </c>
      <c r="C7" s="261"/>
      <c r="D7" s="262"/>
      <c r="F7" s="97"/>
      <c r="G7" s="97"/>
      <c r="H7" s="97"/>
    </row>
    <row r="8" spans="1:9" s="46" customFormat="1" ht="30" customHeight="1">
      <c r="B8" s="51" t="s">
        <v>132</v>
      </c>
      <c r="C8" s="244" t="s">
        <v>133</v>
      </c>
      <c r="D8" s="244" t="s">
        <v>134</v>
      </c>
      <c r="F8" s="97"/>
      <c r="G8" s="97"/>
      <c r="H8" s="97"/>
    </row>
    <row r="9" spans="1:9" ht="12.75" customHeight="1"/>
    <row r="10" spans="1:9" ht="12.75" customHeight="1"/>
    <row r="12" spans="1:9">
      <c r="B12" s="1" t="s">
        <v>146</v>
      </c>
    </row>
    <row r="14" spans="1:9">
      <c r="B14" s="10" t="s">
        <v>135</v>
      </c>
      <c r="C14" s="11" t="s">
        <v>136</v>
      </c>
      <c r="D14" s="10" t="s">
        <v>137</v>
      </c>
      <c r="E14" s="10" t="s">
        <v>138</v>
      </c>
      <c r="F14" s="12" t="s">
        <v>147</v>
      </c>
      <c r="G14" s="12" t="s">
        <v>148</v>
      </c>
      <c r="H14" s="12" t="s">
        <v>149</v>
      </c>
      <c r="I14" s="2" t="s">
        <v>150</v>
      </c>
    </row>
    <row r="15" spans="1:9">
      <c r="B15" s="2" t="s">
        <v>139</v>
      </c>
    </row>
    <row r="16" spans="1:9">
      <c r="B16" s="2" t="s">
        <v>140</v>
      </c>
    </row>
    <row r="17" spans="2:8">
      <c r="B17" s="1" t="s">
        <v>59</v>
      </c>
      <c r="C17" s="9" t="s">
        <v>141</v>
      </c>
      <c r="D17" s="1" t="s">
        <v>151</v>
      </c>
      <c r="E17" s="1" t="s">
        <v>221</v>
      </c>
      <c r="F17" s="4">
        <v>119793984</v>
      </c>
      <c r="G17" s="4">
        <v>8517.35</v>
      </c>
      <c r="H17" s="4">
        <v>99.72</v>
      </c>
    </row>
    <row r="18" spans="2:8">
      <c r="B18" s="2" t="s">
        <v>153</v>
      </c>
      <c r="C18" s="13"/>
      <c r="D18" s="2"/>
      <c r="E18" s="2"/>
      <c r="F18" s="14"/>
      <c r="G18" s="14">
        <f>SUM(G14:G17)</f>
        <v>8517.35</v>
      </c>
      <c r="H18" s="14">
        <f>SUM(H14:H17)</f>
        <v>99.72</v>
      </c>
    </row>
    <row r="19" spans="2:8">
      <c r="B19" s="2" t="s">
        <v>154</v>
      </c>
      <c r="C19" s="13"/>
      <c r="D19" s="2"/>
      <c r="E19" s="2"/>
      <c r="F19" s="14"/>
      <c r="G19" s="14">
        <v>8517.35</v>
      </c>
      <c r="H19" s="14">
        <v>99.72</v>
      </c>
    </row>
    <row r="20" spans="2:8">
      <c r="B20" s="2" t="s">
        <v>155</v>
      </c>
      <c r="C20" s="13"/>
      <c r="D20" s="2"/>
      <c r="E20" s="2"/>
      <c r="F20" s="14"/>
      <c r="G20" s="14">
        <v>23.632047699999021</v>
      </c>
      <c r="H20" s="14">
        <v>0.28000000000000114</v>
      </c>
    </row>
    <row r="21" spans="2:8">
      <c r="B21" s="2" t="s">
        <v>156</v>
      </c>
      <c r="C21" s="13"/>
      <c r="D21" s="2"/>
      <c r="E21" s="2"/>
      <c r="F21" s="14"/>
      <c r="G21" s="14">
        <v>8540.9820476999994</v>
      </c>
      <c r="H21" s="14">
        <v>100</v>
      </c>
    </row>
    <row r="22" spans="2:8">
      <c r="B22" s="1" t="s">
        <v>157</v>
      </c>
    </row>
    <row r="23" spans="2:8">
      <c r="B23" s="1" t="s">
        <v>158</v>
      </c>
    </row>
    <row r="24" spans="2:8">
      <c r="B24" s="1" t="s">
        <v>159</v>
      </c>
      <c r="C24" s="9" t="s">
        <v>160</v>
      </c>
    </row>
    <row r="26" spans="2:8" ht="25.5">
      <c r="B26" s="15" t="s">
        <v>161</v>
      </c>
      <c r="C26" s="9" t="s">
        <v>162</v>
      </c>
    </row>
    <row r="27" spans="2:8">
      <c r="B27" s="2"/>
    </row>
    <row r="28" spans="2:8">
      <c r="B28" s="2" t="s">
        <v>163</v>
      </c>
      <c r="C28" s="9" t="s">
        <v>162</v>
      </c>
    </row>
    <row r="29" spans="2:8">
      <c r="B29" s="2" t="s">
        <v>164</v>
      </c>
      <c r="C29" s="9" t="s">
        <v>162</v>
      </c>
    </row>
    <row r="30" spans="2:8">
      <c r="B30" s="2" t="s">
        <v>165</v>
      </c>
      <c r="C30" s="9" t="s">
        <v>166</v>
      </c>
    </row>
    <row r="31" spans="2:8">
      <c r="B31" s="2" t="s">
        <v>222</v>
      </c>
      <c r="C31" s="13"/>
    </row>
    <row r="32" spans="2:8">
      <c r="B32" s="2" t="s">
        <v>223</v>
      </c>
      <c r="C32" s="13"/>
    </row>
    <row r="33" spans="2:3">
      <c r="B33" s="2" t="s">
        <v>224</v>
      </c>
      <c r="C33" s="13"/>
    </row>
    <row r="34" spans="2:3">
      <c r="B34" s="2" t="s">
        <v>225</v>
      </c>
      <c r="C34" s="13"/>
    </row>
    <row r="35" spans="2:3">
      <c r="B35" s="2" t="s">
        <v>226</v>
      </c>
      <c r="C35" s="13"/>
    </row>
    <row r="36" spans="2:3">
      <c r="B36" s="2" t="s">
        <v>227</v>
      </c>
      <c r="C36" s="13"/>
    </row>
    <row r="37" spans="2:3">
      <c r="B37" s="2" t="s">
        <v>228</v>
      </c>
      <c r="C37" s="13"/>
    </row>
    <row r="38" spans="2:3">
      <c r="B38" s="2" t="s">
        <v>229</v>
      </c>
      <c r="C38" s="13"/>
    </row>
    <row r="39" spans="2:3">
      <c r="B39" s="2" t="s">
        <v>175</v>
      </c>
      <c r="C39" s="13"/>
    </row>
    <row r="41" spans="2:3" ht="15">
      <c r="B41" s="16"/>
      <c r="C41" s="17" t="s">
        <v>176</v>
      </c>
    </row>
    <row r="42" spans="2:3" ht="15">
      <c r="B42" s="16" t="s">
        <v>177</v>
      </c>
      <c r="C42" s="18" t="s">
        <v>124</v>
      </c>
    </row>
    <row r="43" spans="2:3" ht="15">
      <c r="B43" s="16" t="s">
        <v>178</v>
      </c>
      <c r="C43" s="17"/>
    </row>
    <row r="44" spans="2:3" ht="15">
      <c r="B44" s="16"/>
      <c r="C44" s="17"/>
    </row>
    <row r="45" spans="2:3" ht="15">
      <c r="B45" s="16" t="s">
        <v>179</v>
      </c>
      <c r="C45" s="17"/>
    </row>
    <row r="46" spans="2:3" ht="15">
      <c r="B46" s="16"/>
      <c r="C46" s="17"/>
    </row>
    <row r="47" spans="2:3" ht="15">
      <c r="B47" s="16" t="s">
        <v>180</v>
      </c>
      <c r="C47" s="17"/>
    </row>
    <row r="48" spans="2:3" ht="15">
      <c r="B48" s="16" t="s">
        <v>181</v>
      </c>
      <c r="C48" s="17"/>
    </row>
    <row r="50" spans="2:6" ht="15">
      <c r="B50" s="16" t="s">
        <v>182</v>
      </c>
      <c r="C50" s="17" t="s">
        <v>160</v>
      </c>
    </row>
    <row r="51" spans="2:6" ht="15">
      <c r="B51" s="260" t="s">
        <v>183</v>
      </c>
      <c r="C51" s="260"/>
    </row>
    <row r="53" spans="2:6" ht="15">
      <c r="B53" s="16" t="s">
        <v>184</v>
      </c>
      <c r="C53" s="17"/>
      <c r="D53" s="16"/>
    </row>
    <row r="54" spans="2:6" ht="30">
      <c r="B54" s="19" t="s">
        <v>185</v>
      </c>
      <c r="C54" s="18" t="s">
        <v>186</v>
      </c>
      <c r="D54" s="19" t="s">
        <v>187</v>
      </c>
    </row>
    <row r="55" spans="2:6" ht="15">
      <c r="B55" s="16" t="s">
        <v>162</v>
      </c>
      <c r="C55" s="17" t="s">
        <v>162</v>
      </c>
      <c r="D55" s="16" t="s">
        <v>162</v>
      </c>
    </row>
    <row r="57" spans="2:6">
      <c r="B57" s="20" t="s">
        <v>188</v>
      </c>
      <c r="C57" s="21">
        <v>45535</v>
      </c>
      <c r="D57" s="22"/>
      <c r="E57" s="23"/>
      <c r="F57" s="24"/>
    </row>
    <row r="58" spans="2:6">
      <c r="B58" s="20" t="s">
        <v>189</v>
      </c>
      <c r="C58" s="25" t="s">
        <v>190</v>
      </c>
      <c r="D58" s="20" t="s">
        <v>191</v>
      </c>
      <c r="E58" s="26" t="s">
        <v>192</v>
      </c>
      <c r="F58" s="27" t="s">
        <v>193</v>
      </c>
    </row>
    <row r="59" spans="2:6">
      <c r="B59" s="28" t="s">
        <v>162</v>
      </c>
      <c r="C59" s="29" t="s">
        <v>162</v>
      </c>
      <c r="D59" s="28" t="s">
        <v>162</v>
      </c>
      <c r="E59" s="30" t="s">
        <v>162</v>
      </c>
      <c r="F59" s="31" t="s">
        <v>162</v>
      </c>
    </row>
    <row r="62" spans="2:6">
      <c r="B62" s="2" t="s">
        <v>194</v>
      </c>
    </row>
    <row r="63" spans="2:6">
      <c r="B63" s="2"/>
    </row>
    <row r="64" spans="2:6">
      <c r="B64" s="2" t="s">
        <v>195</v>
      </c>
    </row>
    <row r="65" spans="2:6">
      <c r="B65" s="20" t="s">
        <v>196</v>
      </c>
      <c r="C65" s="25" t="s">
        <v>197</v>
      </c>
      <c r="D65" s="2"/>
    </row>
    <row r="66" spans="2:6">
      <c r="B66" s="22" t="s">
        <v>162</v>
      </c>
      <c r="C66" s="32" t="s">
        <v>162</v>
      </c>
    </row>
    <row r="68" spans="2:6">
      <c r="B68" s="20" t="s">
        <v>198</v>
      </c>
      <c r="C68" s="25" t="s">
        <v>197</v>
      </c>
    </row>
    <row r="69" spans="2:6">
      <c r="B69" s="22" t="s">
        <v>162</v>
      </c>
      <c r="C69" s="32" t="s">
        <v>162</v>
      </c>
    </row>
    <row r="71" spans="2:6">
      <c r="B71" s="20" t="s">
        <v>162</v>
      </c>
      <c r="C71" s="25" t="s">
        <v>162</v>
      </c>
    </row>
    <row r="72" spans="2:6">
      <c r="B72" s="22" t="s">
        <v>162</v>
      </c>
      <c r="C72" s="32" t="s">
        <v>162</v>
      </c>
    </row>
    <row r="74" spans="2:6">
      <c r="B74" s="26" t="s">
        <v>199</v>
      </c>
      <c r="C74" s="25" t="s">
        <v>200</v>
      </c>
    </row>
    <row r="75" spans="2:6">
      <c r="B75" s="23" t="s">
        <v>162</v>
      </c>
      <c r="C75" s="32" t="s">
        <v>162</v>
      </c>
    </row>
    <row r="77" spans="2:6">
      <c r="B77" s="20" t="s">
        <v>201</v>
      </c>
      <c r="C77" s="25" t="s">
        <v>162</v>
      </c>
    </row>
    <row r="79" spans="2:6">
      <c r="B79" s="20" t="s">
        <v>202</v>
      </c>
      <c r="C79" s="21">
        <v>45535</v>
      </c>
      <c r="D79" s="22"/>
      <c r="E79" s="23"/>
      <c r="F79" s="24"/>
    </row>
    <row r="80" spans="2:6">
      <c r="B80" s="20" t="s">
        <v>189</v>
      </c>
      <c r="C80" s="25" t="s">
        <v>190</v>
      </c>
      <c r="D80" s="20" t="s">
        <v>191</v>
      </c>
      <c r="E80" s="26" t="s">
        <v>192</v>
      </c>
      <c r="F80" s="27" t="s">
        <v>193</v>
      </c>
    </row>
    <row r="81" spans="2:6">
      <c r="B81" s="28" t="s">
        <v>162</v>
      </c>
      <c r="C81" s="29" t="s">
        <v>162</v>
      </c>
      <c r="D81" s="28" t="s">
        <v>162</v>
      </c>
      <c r="E81" s="30" t="s">
        <v>162</v>
      </c>
      <c r="F81" s="31" t="s">
        <v>162</v>
      </c>
    </row>
    <row r="82" spans="2:6">
      <c r="B82" s="2" t="s">
        <v>194</v>
      </c>
    </row>
    <row r="83" spans="2:6">
      <c r="B83" s="2"/>
    </row>
    <row r="84" spans="2:6">
      <c r="B84" s="2" t="s">
        <v>195</v>
      </c>
    </row>
    <row r="85" spans="2:6">
      <c r="B85" s="20" t="s">
        <v>196</v>
      </c>
      <c r="C85" s="25" t="s">
        <v>197</v>
      </c>
      <c r="D85" s="2"/>
    </row>
    <row r="86" spans="2:6">
      <c r="B86" s="22" t="s">
        <v>162</v>
      </c>
      <c r="C86" s="32" t="s">
        <v>162</v>
      </c>
    </row>
    <row r="88" spans="2:6">
      <c r="B88" s="20" t="s">
        <v>198</v>
      </c>
      <c r="C88" s="25" t="s">
        <v>197</v>
      </c>
    </row>
    <row r="89" spans="2:6">
      <c r="B89" s="22" t="s">
        <v>162</v>
      </c>
      <c r="C89" s="32" t="s">
        <v>162</v>
      </c>
    </row>
    <row r="91" spans="2:6">
      <c r="B91" s="20" t="s">
        <v>162</v>
      </c>
      <c r="C91" s="25" t="s">
        <v>162</v>
      </c>
    </row>
    <row r="92" spans="2:6">
      <c r="B92" s="22" t="s">
        <v>162</v>
      </c>
      <c r="C92" s="32" t="s">
        <v>162</v>
      </c>
    </row>
    <row r="94" spans="2:6">
      <c r="B94" s="26" t="s">
        <v>199</v>
      </c>
      <c r="C94" s="25" t="s">
        <v>200</v>
      </c>
    </row>
    <row r="95" spans="2:6">
      <c r="B95" s="23" t="s">
        <v>162</v>
      </c>
      <c r="C95" s="32" t="s">
        <v>162</v>
      </c>
    </row>
    <row r="97" spans="2:5">
      <c r="B97" s="20" t="s">
        <v>201</v>
      </c>
      <c r="C97" s="25" t="s">
        <v>162</v>
      </c>
    </row>
    <row r="100" spans="2:5">
      <c r="B100" s="2" t="s">
        <v>203</v>
      </c>
    </row>
    <row r="102" spans="2:5">
      <c r="B102" s="20" t="s">
        <v>189</v>
      </c>
      <c r="C102" s="25" t="s">
        <v>204</v>
      </c>
      <c r="D102" s="20" t="s">
        <v>205</v>
      </c>
      <c r="E102" s="20" t="s">
        <v>206</v>
      </c>
    </row>
    <row r="103" spans="2:5">
      <c r="B103" s="22" t="s">
        <v>162</v>
      </c>
      <c r="C103" s="32" t="s">
        <v>162</v>
      </c>
      <c r="D103" s="22" t="s">
        <v>162</v>
      </c>
      <c r="E103" s="22" t="s">
        <v>162</v>
      </c>
    </row>
    <row r="106" spans="2:5">
      <c r="B106" s="2" t="s">
        <v>207</v>
      </c>
      <c r="C106" s="13" t="s">
        <v>162</v>
      </c>
      <c r="D106" s="2"/>
      <c r="E106" s="2"/>
    </row>
    <row r="108" spans="2:5">
      <c r="B108" s="2" t="s">
        <v>208</v>
      </c>
    </row>
    <row r="110" spans="2:5">
      <c r="B110" s="20" t="s">
        <v>209</v>
      </c>
      <c r="C110" s="25" t="s">
        <v>197</v>
      </c>
      <c r="D110" s="2"/>
    </row>
    <row r="111" spans="2:5">
      <c r="B111" s="22" t="s">
        <v>162</v>
      </c>
      <c r="C111" s="32" t="s">
        <v>162</v>
      </c>
    </row>
    <row r="114" spans="2:6">
      <c r="B114" s="20" t="s">
        <v>210</v>
      </c>
      <c r="C114" s="25" t="s">
        <v>211</v>
      </c>
      <c r="D114" s="2"/>
    </row>
    <row r="115" spans="2:6">
      <c r="B115" s="22" t="s">
        <v>162</v>
      </c>
      <c r="C115" s="32" t="s">
        <v>162</v>
      </c>
    </row>
    <row r="118" spans="2:6">
      <c r="B118" s="2" t="s">
        <v>212</v>
      </c>
    </row>
    <row r="121" spans="2:6">
      <c r="B121" s="2" t="s">
        <v>213</v>
      </c>
    </row>
    <row r="123" spans="2:6">
      <c r="B123" s="20" t="s">
        <v>189</v>
      </c>
      <c r="C123" s="25" t="s">
        <v>214</v>
      </c>
      <c r="D123" s="20" t="s">
        <v>204</v>
      </c>
      <c r="E123" s="20" t="s">
        <v>205</v>
      </c>
      <c r="F123" s="27" t="s">
        <v>206</v>
      </c>
    </row>
    <row r="124" spans="2:6">
      <c r="B124" s="22" t="s">
        <v>162</v>
      </c>
      <c r="C124" s="32" t="s">
        <v>162</v>
      </c>
      <c r="D124" s="22" t="s">
        <v>162</v>
      </c>
      <c r="E124" s="22" t="s">
        <v>162</v>
      </c>
      <c r="F124" s="33" t="s">
        <v>162</v>
      </c>
    </row>
    <row r="127" spans="2:6">
      <c r="B127" s="2" t="s">
        <v>207</v>
      </c>
      <c r="C127" s="13" t="s">
        <v>162</v>
      </c>
      <c r="D127" s="2"/>
      <c r="E127" s="2"/>
      <c r="F127" s="14"/>
    </row>
    <row r="129" spans="2:6">
      <c r="B129" s="2" t="s">
        <v>208</v>
      </c>
    </row>
    <row r="131" spans="2:6">
      <c r="B131" s="20" t="s">
        <v>209</v>
      </c>
      <c r="C131" s="25" t="s">
        <v>197</v>
      </c>
      <c r="D131" s="2"/>
    </row>
    <row r="132" spans="2:6">
      <c r="B132" s="22" t="s">
        <v>162</v>
      </c>
      <c r="C132" s="32" t="s">
        <v>162</v>
      </c>
    </row>
    <row r="135" spans="2:6">
      <c r="B135" s="20" t="s">
        <v>210</v>
      </c>
      <c r="C135" s="25" t="s">
        <v>211</v>
      </c>
      <c r="D135" s="2"/>
    </row>
    <row r="136" spans="2:6">
      <c r="B136" s="22" t="s">
        <v>162</v>
      </c>
      <c r="C136" s="32" t="s">
        <v>162</v>
      </c>
    </row>
    <row r="139" spans="2:6">
      <c r="B139" s="2" t="s">
        <v>212</v>
      </c>
    </row>
    <row r="142" spans="2:6">
      <c r="B142" s="2" t="s">
        <v>215</v>
      </c>
    </row>
    <row r="143" spans="2:6">
      <c r="B143" s="20" t="s">
        <v>189</v>
      </c>
      <c r="C143" s="25" t="s">
        <v>216</v>
      </c>
      <c r="D143" s="20" t="s">
        <v>217</v>
      </c>
      <c r="E143" s="20" t="s">
        <v>218</v>
      </c>
      <c r="F143" s="27" t="s">
        <v>219</v>
      </c>
    </row>
    <row r="144" spans="2:6">
      <c r="B144" s="22" t="s">
        <v>162</v>
      </c>
      <c r="C144" s="32" t="s">
        <v>162</v>
      </c>
      <c r="D144" s="22" t="s">
        <v>162</v>
      </c>
      <c r="E144" s="22" t="s">
        <v>162</v>
      </c>
      <c r="F144" s="33" t="s">
        <v>162</v>
      </c>
    </row>
    <row r="145" spans="2:2">
      <c r="B145" s="1" t="s">
        <v>220</v>
      </c>
    </row>
  </sheetData>
  <mergeCells count="4">
    <mergeCell ref="B1:E1"/>
    <mergeCell ref="C3:C7"/>
    <mergeCell ref="D3:D7"/>
    <mergeCell ref="B51:C51"/>
  </mergeCells>
  <hyperlinks>
    <hyperlink ref="A1" location="Index!A1" display="Index" xr:uid="{53F40213-642C-49AE-B9F5-FE489F514491}"/>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E00C-43EB-4DE8-9CE8-6684EBE5C60A}">
  <sheetPr codeName="Sheet65"/>
  <dimension ref="A1:I134"/>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115</v>
      </c>
      <c r="C1" s="257"/>
      <c r="D1" s="257"/>
      <c r="E1" s="257"/>
    </row>
    <row r="3" spans="1:9" ht="15" customHeight="1">
      <c r="B3" s="50" t="s">
        <v>115</v>
      </c>
      <c r="C3" s="258"/>
      <c r="D3" s="259"/>
      <c r="E3" s="6"/>
    </row>
    <row r="4" spans="1:9" ht="15" customHeight="1">
      <c r="B4" s="51" t="s">
        <v>1537</v>
      </c>
      <c r="C4" s="258"/>
      <c r="D4" s="259"/>
      <c r="E4" s="6"/>
    </row>
    <row r="5" spans="1:9" ht="15" customHeight="1">
      <c r="B5" s="51" t="s">
        <v>129</v>
      </c>
      <c r="C5" s="258"/>
      <c r="D5" s="259"/>
      <c r="E5" s="6"/>
    </row>
    <row r="6" spans="1:9" ht="15" customHeight="1">
      <c r="B6" s="51" t="s">
        <v>1538</v>
      </c>
      <c r="C6" s="258"/>
      <c r="D6" s="259"/>
      <c r="E6" s="6"/>
    </row>
    <row r="7" spans="1:9" ht="22.5" customHeight="1">
      <c r="B7" s="51" t="s">
        <v>1539</v>
      </c>
      <c r="C7" s="258"/>
      <c r="D7" s="259"/>
      <c r="E7" s="6"/>
    </row>
    <row r="8" spans="1:9" ht="30" customHeight="1">
      <c r="B8" s="51"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243</v>
      </c>
      <c r="C15" s="9" t="s">
        <v>141</v>
      </c>
      <c r="D15" s="1" t="s">
        <v>151</v>
      </c>
      <c r="F15" s="4">
        <v>10764.272300000001</v>
      </c>
      <c r="G15" s="4">
        <v>9107.33</v>
      </c>
      <c r="H15" s="4">
        <v>97.16</v>
      </c>
    </row>
    <row r="16" spans="1:9">
      <c r="B16" s="2" t="s">
        <v>153</v>
      </c>
      <c r="C16" s="13"/>
      <c r="D16" s="2"/>
      <c r="E16" s="2"/>
      <c r="F16" s="14"/>
      <c r="G16" s="14">
        <f>SUM(G12:G15)</f>
        <v>9107.33</v>
      </c>
      <c r="H16" s="14">
        <f>SUM(H12:H15)</f>
        <v>97.16</v>
      </c>
    </row>
    <row r="17" spans="2:8">
      <c r="B17" s="2" t="s">
        <v>154</v>
      </c>
      <c r="C17" s="13"/>
      <c r="D17" s="2"/>
      <c r="E17" s="2"/>
      <c r="F17" s="14"/>
      <c r="G17" s="14">
        <v>9107.33</v>
      </c>
      <c r="H17" s="14">
        <v>97.16</v>
      </c>
    </row>
    <row r="18" spans="2:8">
      <c r="B18" s="2" t="s">
        <v>155</v>
      </c>
      <c r="C18" s="13"/>
      <c r="D18" s="2"/>
      <c r="E18" s="2"/>
      <c r="F18" s="14"/>
      <c r="G18" s="14">
        <v>266.55068430000028</v>
      </c>
      <c r="H18" s="14">
        <v>2.8400000000000034</v>
      </c>
    </row>
    <row r="19" spans="2:8">
      <c r="B19" s="2" t="s">
        <v>156</v>
      </c>
      <c r="C19" s="13"/>
      <c r="D19" s="2"/>
      <c r="E19" s="2"/>
      <c r="F19" s="14"/>
      <c r="G19" s="14">
        <v>9373.8806843000002</v>
      </c>
      <c r="H19" s="14">
        <v>100</v>
      </c>
    </row>
    <row r="20" spans="2:8">
      <c r="B20" s="1" t="s">
        <v>157</v>
      </c>
    </row>
    <row r="21" spans="2:8">
      <c r="B21" s="2" t="s">
        <v>158</v>
      </c>
    </row>
    <row r="22" spans="2:8">
      <c r="B22" s="2" t="s">
        <v>159</v>
      </c>
      <c r="C22" s="9" t="s">
        <v>160</v>
      </c>
    </row>
    <row r="23" spans="2:8">
      <c r="B23" s="2" t="s">
        <v>163</v>
      </c>
      <c r="C23" s="9" t="s">
        <v>162</v>
      </c>
    </row>
    <row r="24" spans="2:8">
      <c r="B24" s="2" t="s">
        <v>164</v>
      </c>
      <c r="C24" s="9" t="s">
        <v>162</v>
      </c>
    </row>
    <row r="25" spans="2:8">
      <c r="B25" s="2" t="s">
        <v>165</v>
      </c>
      <c r="C25" s="9" t="s">
        <v>166</v>
      </c>
    </row>
    <row r="26" spans="2:8">
      <c r="B26" s="2" t="s">
        <v>244</v>
      </c>
      <c r="C26" s="13"/>
    </row>
    <row r="27" spans="2:8">
      <c r="B27" s="2" t="s">
        <v>245</v>
      </c>
      <c r="C27" s="13"/>
    </row>
    <row r="28" spans="2:8">
      <c r="B28" s="2" t="s">
        <v>175</v>
      </c>
      <c r="C28" s="13"/>
    </row>
    <row r="29" spans="2:8">
      <c r="B29" s="1" t="s">
        <v>246</v>
      </c>
    </row>
    <row r="32" spans="2:8" ht="15">
      <c r="B32" s="35" t="s">
        <v>2541</v>
      </c>
      <c r="C32" s="36"/>
    </row>
    <row r="33" spans="2:6" ht="30">
      <c r="B33" s="35" t="s">
        <v>247</v>
      </c>
      <c r="C33" s="37" t="s">
        <v>248</v>
      </c>
    </row>
    <row r="34" spans="2:6" ht="15">
      <c r="B34" s="16" t="s">
        <v>249</v>
      </c>
      <c r="C34" s="17"/>
    </row>
    <row r="35" spans="2:6" ht="15">
      <c r="B35" s="16" t="s">
        <v>250</v>
      </c>
      <c r="C35" s="17"/>
    </row>
    <row r="36" spans="2:6" ht="15">
      <c r="B36" s="16" t="s">
        <v>251</v>
      </c>
      <c r="C36" s="17"/>
    </row>
    <row r="37" spans="2:6" ht="15">
      <c r="B37" s="16" t="s">
        <v>252</v>
      </c>
      <c r="C37" s="17"/>
    </row>
    <row r="38" spans="2:6" ht="15">
      <c r="B38" s="16" t="s">
        <v>253</v>
      </c>
      <c r="C38" s="17"/>
    </row>
    <row r="39" spans="2:6" ht="15">
      <c r="B39" s="16" t="s">
        <v>254</v>
      </c>
      <c r="C39" s="17"/>
    </row>
    <row r="40" spans="2:6" ht="15">
      <c r="B40" s="35" t="s">
        <v>255</v>
      </c>
      <c r="C40" s="36"/>
    </row>
    <row r="42" spans="2:6" ht="15">
      <c r="B42" s="16" t="s">
        <v>184</v>
      </c>
      <c r="C42" s="17"/>
      <c r="D42" s="16"/>
    </row>
    <row r="43" spans="2:6" ht="30">
      <c r="B43" s="19" t="s">
        <v>185</v>
      </c>
      <c r="C43" s="18" t="s">
        <v>186</v>
      </c>
      <c r="D43" s="19" t="s">
        <v>187</v>
      </c>
    </row>
    <row r="44" spans="2:6" ht="15">
      <c r="B44" s="55" t="s">
        <v>126</v>
      </c>
      <c r="C44" s="53">
        <v>46.795353550999998</v>
      </c>
      <c r="D44" s="54">
        <v>91.53</v>
      </c>
    </row>
    <row r="46" spans="2:6">
      <c r="B46" s="20" t="s">
        <v>188</v>
      </c>
      <c r="C46" s="21">
        <v>45535</v>
      </c>
      <c r="D46" s="22"/>
      <c r="E46" s="23"/>
      <c r="F46" s="24"/>
    </row>
    <row r="47" spans="2:6">
      <c r="B47" s="20" t="s">
        <v>189</v>
      </c>
      <c r="C47" s="25" t="s">
        <v>190</v>
      </c>
      <c r="D47" s="20" t="s">
        <v>191</v>
      </c>
      <c r="E47" s="26" t="s">
        <v>192</v>
      </c>
      <c r="F47" s="27" t="s">
        <v>193</v>
      </c>
    </row>
    <row r="48" spans="2:6">
      <c r="B48" s="28" t="s">
        <v>162</v>
      </c>
      <c r="C48" s="29" t="s">
        <v>162</v>
      </c>
      <c r="D48" s="28" t="s">
        <v>162</v>
      </c>
      <c r="E48" s="30" t="s">
        <v>162</v>
      </c>
      <c r="F48" s="31" t="s">
        <v>162</v>
      </c>
    </row>
    <row r="51" spans="2:3">
      <c r="B51" s="2" t="s">
        <v>194</v>
      </c>
    </row>
    <row r="52" spans="2:3">
      <c r="B52" s="2"/>
    </row>
    <row r="53" spans="2:3">
      <c r="B53" s="2" t="s">
        <v>195</v>
      </c>
    </row>
    <row r="54" spans="2:3">
      <c r="B54" s="20" t="s">
        <v>196</v>
      </c>
      <c r="C54" s="25" t="s">
        <v>197</v>
      </c>
    </row>
    <row r="55" spans="2:3">
      <c r="B55" s="22" t="s">
        <v>162</v>
      </c>
      <c r="C55" s="32" t="s">
        <v>162</v>
      </c>
    </row>
    <row r="57" spans="2:3">
      <c r="B57" s="20" t="s">
        <v>198</v>
      </c>
      <c r="C57" s="25" t="s">
        <v>197</v>
      </c>
    </row>
    <row r="58" spans="2:3">
      <c r="B58" s="22" t="s">
        <v>162</v>
      </c>
      <c r="C58" s="32" t="s">
        <v>162</v>
      </c>
    </row>
    <row r="60" spans="2:3">
      <c r="B60" s="20" t="s">
        <v>162</v>
      </c>
      <c r="C60" s="25" t="s">
        <v>162</v>
      </c>
    </row>
    <row r="61" spans="2:3">
      <c r="B61" s="22" t="s">
        <v>162</v>
      </c>
      <c r="C61" s="32" t="s">
        <v>162</v>
      </c>
    </row>
    <row r="63" spans="2:3">
      <c r="B63" s="26" t="s">
        <v>199</v>
      </c>
      <c r="C63" s="25" t="s">
        <v>200</v>
      </c>
    </row>
    <row r="64" spans="2:3">
      <c r="B64" s="23" t="s">
        <v>162</v>
      </c>
      <c r="C64" s="32" t="s">
        <v>162</v>
      </c>
    </row>
    <row r="66" spans="2:6">
      <c r="B66" s="20" t="s">
        <v>201</v>
      </c>
      <c r="C66" s="25" t="s">
        <v>162</v>
      </c>
    </row>
    <row r="68" spans="2:6">
      <c r="B68" s="20" t="s">
        <v>202</v>
      </c>
      <c r="C68" s="21">
        <v>45535</v>
      </c>
      <c r="D68" s="22"/>
      <c r="E68" s="23"/>
      <c r="F68" s="24"/>
    </row>
    <row r="69" spans="2:6">
      <c r="B69" s="20" t="s">
        <v>189</v>
      </c>
      <c r="C69" s="25" t="s">
        <v>190</v>
      </c>
      <c r="D69" s="20" t="s">
        <v>191</v>
      </c>
      <c r="E69" s="26" t="s">
        <v>192</v>
      </c>
      <c r="F69" s="27" t="s">
        <v>193</v>
      </c>
    </row>
    <row r="70" spans="2:6">
      <c r="B70" s="28" t="s">
        <v>162</v>
      </c>
      <c r="C70" s="29" t="s">
        <v>162</v>
      </c>
      <c r="D70" s="28" t="s">
        <v>162</v>
      </c>
      <c r="E70" s="30" t="s">
        <v>162</v>
      </c>
      <c r="F70" s="31" t="s">
        <v>162</v>
      </c>
    </row>
    <row r="71" spans="2:6">
      <c r="B71" s="2" t="s">
        <v>194</v>
      </c>
    </row>
    <row r="72" spans="2:6">
      <c r="B72" s="2"/>
    </row>
    <row r="73" spans="2:6">
      <c r="B73" s="2" t="s">
        <v>195</v>
      </c>
    </row>
    <row r="74" spans="2:6">
      <c r="B74" s="20" t="s">
        <v>196</v>
      </c>
      <c r="C74" s="25" t="s">
        <v>197</v>
      </c>
      <c r="D74" s="2"/>
    </row>
    <row r="75" spans="2:6">
      <c r="B75" s="22" t="s">
        <v>162</v>
      </c>
      <c r="C75" s="32" t="s">
        <v>162</v>
      </c>
    </row>
    <row r="77" spans="2:6">
      <c r="B77" s="20" t="s">
        <v>198</v>
      </c>
      <c r="C77" s="25" t="s">
        <v>197</v>
      </c>
    </row>
    <row r="78" spans="2:6">
      <c r="B78" s="22" t="s">
        <v>162</v>
      </c>
      <c r="C78" s="32" t="s">
        <v>162</v>
      </c>
    </row>
    <row r="80" spans="2:6">
      <c r="B80" s="20" t="s">
        <v>162</v>
      </c>
      <c r="C80" s="25" t="s">
        <v>162</v>
      </c>
    </row>
    <row r="81" spans="2:5">
      <c r="B81" s="22" t="s">
        <v>162</v>
      </c>
      <c r="C81" s="32" t="s">
        <v>162</v>
      </c>
    </row>
    <row r="83" spans="2:5">
      <c r="B83" s="26" t="s">
        <v>199</v>
      </c>
      <c r="C83" s="25" t="s">
        <v>200</v>
      </c>
    </row>
    <row r="84" spans="2:5">
      <c r="B84" s="23" t="s">
        <v>162</v>
      </c>
      <c r="C84" s="32" t="s">
        <v>162</v>
      </c>
    </row>
    <row r="86" spans="2:5">
      <c r="B86" s="20" t="s">
        <v>201</v>
      </c>
      <c r="C86" s="25" t="s">
        <v>162</v>
      </c>
    </row>
    <row r="89" spans="2:5">
      <c r="B89" s="2" t="s">
        <v>203</v>
      </c>
    </row>
    <row r="91" spans="2:5">
      <c r="B91" s="20" t="s">
        <v>189</v>
      </c>
      <c r="C91" s="25" t="s">
        <v>204</v>
      </c>
      <c r="D91" s="20" t="s">
        <v>205</v>
      </c>
      <c r="E91" s="20" t="s">
        <v>206</v>
      </c>
    </row>
    <row r="92" spans="2:5">
      <c r="B92" s="22" t="s">
        <v>162</v>
      </c>
      <c r="C92" s="32" t="s">
        <v>162</v>
      </c>
      <c r="D92" s="22" t="s">
        <v>162</v>
      </c>
      <c r="E92" s="22" t="s">
        <v>162</v>
      </c>
    </row>
    <row r="95" spans="2:5">
      <c r="B95" s="2" t="s">
        <v>207</v>
      </c>
      <c r="C95" s="13" t="s">
        <v>162</v>
      </c>
      <c r="D95" s="2"/>
      <c r="E95" s="2"/>
    </row>
    <row r="97" spans="2:6">
      <c r="B97" s="2" t="s">
        <v>208</v>
      </c>
    </row>
    <row r="99" spans="2:6">
      <c r="B99" s="20" t="s">
        <v>209</v>
      </c>
      <c r="C99" s="25" t="s">
        <v>197</v>
      </c>
      <c r="D99" s="2"/>
    </row>
    <row r="100" spans="2:6">
      <c r="B100" s="22" t="s">
        <v>162</v>
      </c>
      <c r="C100" s="32" t="s">
        <v>162</v>
      </c>
    </row>
    <row r="103" spans="2:6">
      <c r="B103" s="20" t="s">
        <v>210</v>
      </c>
      <c r="C103" s="25" t="s">
        <v>211</v>
      </c>
      <c r="D103" s="2"/>
    </row>
    <row r="104" spans="2:6">
      <c r="B104" s="22" t="s">
        <v>162</v>
      </c>
      <c r="C104" s="32" t="s">
        <v>162</v>
      </c>
    </row>
    <row r="107" spans="2:6">
      <c r="B107" s="2" t="s">
        <v>212</v>
      </c>
    </row>
    <row r="110" spans="2:6">
      <c r="B110" s="2" t="s">
        <v>213</v>
      </c>
    </row>
    <row r="112" spans="2:6">
      <c r="B112" s="20" t="s">
        <v>189</v>
      </c>
      <c r="C112" s="25" t="s">
        <v>214</v>
      </c>
      <c r="D112" s="20" t="s">
        <v>204</v>
      </c>
      <c r="E112" s="20" t="s">
        <v>205</v>
      </c>
      <c r="F112" s="27" t="s">
        <v>206</v>
      </c>
    </row>
    <row r="113" spans="2:6">
      <c r="B113" s="22" t="s">
        <v>162</v>
      </c>
      <c r="C113" s="32" t="s">
        <v>162</v>
      </c>
      <c r="D113" s="22" t="s">
        <v>162</v>
      </c>
      <c r="E113" s="22" t="s">
        <v>162</v>
      </c>
      <c r="F113" s="33" t="s">
        <v>162</v>
      </c>
    </row>
    <row r="116" spans="2:6">
      <c r="B116" s="2" t="s">
        <v>207</v>
      </c>
      <c r="C116" s="13" t="s">
        <v>162</v>
      </c>
      <c r="D116" s="2"/>
      <c r="E116" s="2"/>
      <c r="F116" s="14"/>
    </row>
    <row r="118" spans="2:6">
      <c r="B118" s="2" t="s">
        <v>208</v>
      </c>
    </row>
    <row r="120" spans="2:6">
      <c r="B120" s="20" t="s">
        <v>209</v>
      </c>
      <c r="C120" s="25" t="s">
        <v>197</v>
      </c>
      <c r="D120" s="2"/>
    </row>
    <row r="121" spans="2:6">
      <c r="B121" s="22" t="s">
        <v>162</v>
      </c>
      <c r="C121" s="32" t="s">
        <v>162</v>
      </c>
    </row>
    <row r="124" spans="2:6">
      <c r="B124" s="20" t="s">
        <v>210</v>
      </c>
      <c r="C124" s="25" t="s">
        <v>211</v>
      </c>
      <c r="D124" s="2"/>
    </row>
    <row r="125" spans="2:6">
      <c r="B125" s="22" t="s">
        <v>162</v>
      </c>
      <c r="C125" s="32" t="s">
        <v>162</v>
      </c>
    </row>
    <row r="128" spans="2:6">
      <c r="B128" s="2" t="s">
        <v>212</v>
      </c>
    </row>
    <row r="131" spans="2:6">
      <c r="B131" s="2" t="s">
        <v>215</v>
      </c>
    </row>
    <row r="132" spans="2:6">
      <c r="B132" s="20" t="s">
        <v>189</v>
      </c>
      <c r="C132" s="25" t="s">
        <v>216</v>
      </c>
      <c r="D132" s="20" t="s">
        <v>217</v>
      </c>
      <c r="E132" s="20" t="s">
        <v>218</v>
      </c>
      <c r="F132" s="27" t="s">
        <v>219</v>
      </c>
    </row>
    <row r="133" spans="2:6">
      <c r="B133" s="22" t="s">
        <v>162</v>
      </c>
      <c r="C133" s="32" t="s">
        <v>162</v>
      </c>
      <c r="D133" s="22" t="s">
        <v>162</v>
      </c>
      <c r="E133" s="22" t="s">
        <v>162</v>
      </c>
      <c r="F133" s="33" t="s">
        <v>162</v>
      </c>
    </row>
    <row r="134" spans="2:6">
      <c r="B134" s="1" t="s">
        <v>220</v>
      </c>
    </row>
  </sheetData>
  <mergeCells count="3">
    <mergeCell ref="B1:E1"/>
    <mergeCell ref="C3:C7"/>
    <mergeCell ref="D3:D7"/>
  </mergeCells>
  <hyperlinks>
    <hyperlink ref="A1" location="Index!A1" display="Index" xr:uid="{0F9B0D28-24B4-4FED-8C29-ABCC4E356E5C}"/>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7C4F-E03C-4B77-9C61-28D50E174349}">
  <sheetPr codeName="Sheet64"/>
  <dimension ref="A1:I136"/>
  <sheetViews>
    <sheetView workbookViewId="0">
      <selection activeCell="C3" sqref="C3:C7"/>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c r="B1" s="257" t="s">
        <v>59</v>
      </c>
      <c r="C1" s="257"/>
      <c r="D1" s="257"/>
      <c r="E1" s="257"/>
    </row>
    <row r="2" spans="1:9" s="46" customFormat="1" ht="15">
      <c r="C2" s="104"/>
      <c r="F2" s="97"/>
      <c r="G2" s="97"/>
      <c r="H2" s="97"/>
    </row>
    <row r="3" spans="1:9" s="46" customFormat="1" ht="15" customHeight="1">
      <c r="B3" s="50" t="s">
        <v>59</v>
      </c>
      <c r="C3" s="261"/>
      <c r="D3" s="262"/>
      <c r="F3" s="97"/>
      <c r="G3" s="97"/>
      <c r="H3" s="97"/>
    </row>
    <row r="4" spans="1:9" s="46" customFormat="1" ht="15" customHeight="1">
      <c r="B4" s="51" t="s">
        <v>1540</v>
      </c>
      <c r="C4" s="261"/>
      <c r="D4" s="262"/>
      <c r="F4" s="97"/>
      <c r="G4" s="97"/>
      <c r="H4" s="97"/>
    </row>
    <row r="5" spans="1:9" s="46" customFormat="1" ht="15" customHeight="1">
      <c r="B5" s="51" t="s">
        <v>129</v>
      </c>
      <c r="C5" s="261"/>
      <c r="D5" s="262"/>
      <c r="F5" s="97"/>
      <c r="G5" s="97"/>
      <c r="H5" s="97"/>
    </row>
    <row r="6" spans="1:9" s="46" customFormat="1" ht="15" customHeight="1">
      <c r="B6" s="51" t="s">
        <v>1541</v>
      </c>
      <c r="C6" s="261"/>
      <c r="D6" s="262"/>
      <c r="F6" s="97"/>
      <c r="G6" s="97"/>
      <c r="H6" s="97"/>
    </row>
    <row r="7" spans="1:9" s="46" customFormat="1" ht="22.5" customHeight="1">
      <c r="B7" s="51" t="s">
        <v>1542</v>
      </c>
      <c r="C7" s="261"/>
      <c r="D7" s="262"/>
      <c r="F7" s="97"/>
      <c r="G7" s="97"/>
      <c r="H7" s="97"/>
    </row>
    <row r="8" spans="1:9" s="46" customFormat="1" ht="30" customHeight="1">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256</v>
      </c>
      <c r="C15" s="9" t="s">
        <v>141</v>
      </c>
      <c r="D15" s="1" t="s">
        <v>151</v>
      </c>
      <c r="F15" s="4">
        <v>244</v>
      </c>
      <c r="G15" s="4">
        <v>17472.900000000001</v>
      </c>
      <c r="H15" s="4">
        <v>96.97</v>
      </c>
    </row>
    <row r="16" spans="1:9">
      <c r="B16" s="1" t="s">
        <v>257</v>
      </c>
      <c r="C16" s="9" t="s">
        <v>141</v>
      </c>
      <c r="D16" s="1" t="s">
        <v>151</v>
      </c>
      <c r="F16" s="4">
        <v>8</v>
      </c>
      <c r="G16" s="4">
        <v>57.52</v>
      </c>
      <c r="H16" s="4">
        <v>0.32</v>
      </c>
    </row>
    <row r="17" spans="2:8">
      <c r="B17" s="2" t="s">
        <v>153</v>
      </c>
      <c r="C17" s="13"/>
      <c r="D17" s="2"/>
      <c r="E17" s="2"/>
      <c r="F17" s="14"/>
      <c r="G17" s="14">
        <f>SUM(G12:G16)</f>
        <v>17530.420000000002</v>
      </c>
      <c r="H17" s="14">
        <f>SUM(H12:H16)</f>
        <v>97.289999999999992</v>
      </c>
    </row>
    <row r="18" spans="2:8">
      <c r="B18" s="2" t="s">
        <v>258</v>
      </c>
      <c r="C18" s="13"/>
      <c r="D18" s="2"/>
      <c r="E18" s="2"/>
      <c r="F18" s="14"/>
      <c r="G18" s="14">
        <v>1</v>
      </c>
      <c r="H18" s="14">
        <v>0.01</v>
      </c>
    </row>
    <row r="19" spans="2:8">
      <c r="B19" s="2" t="s">
        <v>154</v>
      </c>
      <c r="C19" s="13"/>
      <c r="D19" s="2"/>
      <c r="E19" s="2"/>
      <c r="F19" s="14"/>
      <c r="G19" s="14">
        <v>17531.419999999998</v>
      </c>
      <c r="H19" s="14">
        <v>97.3</v>
      </c>
    </row>
    <row r="20" spans="2:8">
      <c r="B20" s="2" t="s">
        <v>155</v>
      </c>
      <c r="C20" s="13"/>
      <c r="D20" s="2"/>
      <c r="E20" s="2"/>
      <c r="F20" s="14"/>
      <c r="G20" s="14">
        <v>486.99550920000183</v>
      </c>
      <c r="H20" s="14">
        <v>2.7000000000000028</v>
      </c>
    </row>
    <row r="21" spans="2:8">
      <c r="B21" s="2" t="s">
        <v>156</v>
      </c>
      <c r="C21" s="13"/>
      <c r="D21" s="2"/>
      <c r="E21" s="2"/>
      <c r="F21" s="14"/>
      <c r="G21" s="14">
        <v>18018.4155092</v>
      </c>
      <c r="H21" s="14">
        <v>100</v>
      </c>
    </row>
    <row r="22" spans="2:8">
      <c r="B22" s="1" t="s">
        <v>157</v>
      </c>
    </row>
    <row r="23" spans="2:8">
      <c r="B23" s="2" t="s">
        <v>158</v>
      </c>
    </row>
    <row r="24" spans="2:8">
      <c r="B24" s="2" t="s">
        <v>159</v>
      </c>
      <c r="C24" s="9" t="s">
        <v>160</v>
      </c>
    </row>
    <row r="25" spans="2:8">
      <c r="B25" s="2" t="s">
        <v>163</v>
      </c>
      <c r="C25" s="9" t="s">
        <v>162</v>
      </c>
    </row>
    <row r="26" spans="2:8">
      <c r="B26" s="2" t="s">
        <v>164</v>
      </c>
      <c r="C26" s="9" t="s">
        <v>162</v>
      </c>
    </row>
    <row r="27" spans="2:8">
      <c r="B27" s="2" t="s">
        <v>165</v>
      </c>
      <c r="C27" s="9" t="s">
        <v>166</v>
      </c>
    </row>
    <row r="28" spans="2:8">
      <c r="B28" s="2" t="s">
        <v>259</v>
      </c>
      <c r="C28" s="13"/>
    </row>
    <row r="29" spans="2:8">
      <c r="B29" s="2" t="s">
        <v>260</v>
      </c>
      <c r="C29" s="13"/>
    </row>
    <row r="30" spans="2:8">
      <c r="B30" s="2" t="s">
        <v>175</v>
      </c>
      <c r="C30" s="13"/>
    </row>
    <row r="31" spans="2:8">
      <c r="B31" s="1" t="s">
        <v>246</v>
      </c>
    </row>
    <row r="34" spans="2:6" ht="15">
      <c r="B34" s="35" t="s">
        <v>2541</v>
      </c>
      <c r="C34" s="36"/>
    </row>
    <row r="35" spans="2:6" ht="30">
      <c r="B35" s="35" t="s">
        <v>247</v>
      </c>
      <c r="C35" s="37" t="s">
        <v>248</v>
      </c>
    </row>
    <row r="36" spans="2:6" ht="15">
      <c r="B36" s="16" t="s">
        <v>249</v>
      </c>
      <c r="C36" s="17"/>
    </row>
    <row r="37" spans="2:6" ht="15">
      <c r="B37" s="16" t="s">
        <v>250</v>
      </c>
      <c r="C37" s="17"/>
    </row>
    <row r="38" spans="2:6" ht="15">
      <c r="B38" s="16" t="s">
        <v>251</v>
      </c>
      <c r="C38" s="17"/>
    </row>
    <row r="39" spans="2:6" ht="15">
      <c r="B39" s="16" t="s">
        <v>252</v>
      </c>
      <c r="C39" s="17"/>
    </row>
    <row r="40" spans="2:6" ht="15">
      <c r="B40" s="16" t="s">
        <v>253</v>
      </c>
      <c r="C40" s="17"/>
    </row>
    <row r="41" spans="2:6" ht="15">
      <c r="B41" s="16" t="s">
        <v>254</v>
      </c>
      <c r="C41" s="17"/>
    </row>
    <row r="42" spans="2:6" ht="15">
      <c r="B42" s="35" t="s">
        <v>255</v>
      </c>
      <c r="C42" s="36"/>
    </row>
    <row r="44" spans="2:6" ht="15">
      <c r="B44" s="16" t="s">
        <v>184</v>
      </c>
      <c r="C44" s="17"/>
      <c r="D44" s="16"/>
    </row>
    <row r="45" spans="2:6" ht="30">
      <c r="B45" s="19" t="s">
        <v>185</v>
      </c>
      <c r="C45" s="18" t="s">
        <v>186</v>
      </c>
      <c r="D45" s="19" t="s">
        <v>187</v>
      </c>
    </row>
    <row r="46" spans="2:6" ht="15">
      <c r="B46" s="16" t="s">
        <v>124</v>
      </c>
      <c r="C46" s="53">
        <v>78.813984468000001</v>
      </c>
      <c r="D46" s="54">
        <v>92.28</v>
      </c>
    </row>
    <row r="48" spans="2:6">
      <c r="B48" s="20" t="s">
        <v>188</v>
      </c>
      <c r="C48" s="21">
        <v>45535</v>
      </c>
      <c r="D48" s="22"/>
      <c r="E48" s="23"/>
      <c r="F48" s="24"/>
    </row>
    <row r="49" spans="2:6">
      <c r="B49" s="20" t="s">
        <v>189</v>
      </c>
      <c r="C49" s="25" t="s">
        <v>190</v>
      </c>
      <c r="D49" s="20" t="s">
        <v>191</v>
      </c>
      <c r="E49" s="26" t="s">
        <v>192</v>
      </c>
      <c r="F49" s="27" t="s">
        <v>193</v>
      </c>
    </row>
    <row r="50" spans="2:6">
      <c r="B50" s="28" t="s">
        <v>162</v>
      </c>
      <c r="C50" s="29" t="s">
        <v>162</v>
      </c>
      <c r="D50" s="28" t="s">
        <v>162</v>
      </c>
      <c r="E50" s="30" t="s">
        <v>162</v>
      </c>
      <c r="F50" s="31" t="s">
        <v>162</v>
      </c>
    </row>
    <row r="53" spans="2:6">
      <c r="B53" s="2" t="s">
        <v>194</v>
      </c>
    </row>
    <row r="54" spans="2:6">
      <c r="B54" s="2"/>
    </row>
    <row r="55" spans="2:6">
      <c r="B55" s="2" t="s">
        <v>195</v>
      </c>
    </row>
    <row r="56" spans="2:6">
      <c r="B56" s="20" t="s">
        <v>196</v>
      </c>
      <c r="C56" s="25" t="s">
        <v>197</v>
      </c>
      <c r="D56" s="2"/>
    </row>
    <row r="57" spans="2:6">
      <c r="B57" s="22" t="s">
        <v>162</v>
      </c>
      <c r="C57" s="32" t="s">
        <v>162</v>
      </c>
    </row>
    <row r="59" spans="2:6">
      <c r="B59" s="20" t="s">
        <v>198</v>
      </c>
      <c r="C59" s="25" t="s">
        <v>197</v>
      </c>
    </row>
    <row r="60" spans="2:6">
      <c r="B60" s="22" t="s">
        <v>162</v>
      </c>
      <c r="C60" s="32" t="s">
        <v>162</v>
      </c>
    </row>
    <row r="62" spans="2:6">
      <c r="B62" s="20" t="s">
        <v>162</v>
      </c>
      <c r="C62" s="25" t="s">
        <v>162</v>
      </c>
    </row>
    <row r="63" spans="2:6">
      <c r="B63" s="22" t="s">
        <v>162</v>
      </c>
      <c r="C63" s="32" t="s">
        <v>162</v>
      </c>
    </row>
    <row r="65" spans="2:6">
      <c r="B65" s="26" t="s">
        <v>199</v>
      </c>
      <c r="C65" s="25" t="s">
        <v>200</v>
      </c>
    </row>
    <row r="66" spans="2:6">
      <c r="B66" s="23" t="s">
        <v>162</v>
      </c>
      <c r="C66" s="32" t="s">
        <v>162</v>
      </c>
    </row>
    <row r="68" spans="2:6">
      <c r="B68" s="20" t="s">
        <v>201</v>
      </c>
      <c r="C68" s="25" t="s">
        <v>162</v>
      </c>
    </row>
    <row r="70" spans="2:6">
      <c r="B70" s="20" t="s">
        <v>202</v>
      </c>
      <c r="C70" s="21">
        <v>45535</v>
      </c>
      <c r="D70" s="22"/>
      <c r="E70" s="23"/>
      <c r="F70" s="24"/>
    </row>
    <row r="71" spans="2:6">
      <c r="B71" s="20" t="s">
        <v>189</v>
      </c>
      <c r="C71" s="25" t="s">
        <v>190</v>
      </c>
      <c r="D71" s="20" t="s">
        <v>191</v>
      </c>
      <c r="E71" s="26" t="s">
        <v>192</v>
      </c>
      <c r="F71" s="27" t="s">
        <v>193</v>
      </c>
    </row>
    <row r="72" spans="2:6">
      <c r="B72" s="28" t="s">
        <v>162</v>
      </c>
      <c r="C72" s="29" t="s">
        <v>162</v>
      </c>
      <c r="D72" s="28" t="s">
        <v>162</v>
      </c>
      <c r="E72" s="30" t="s">
        <v>162</v>
      </c>
      <c r="F72" s="31" t="s">
        <v>162</v>
      </c>
    </row>
    <row r="73" spans="2:6">
      <c r="B73" s="2" t="s">
        <v>194</v>
      </c>
    </row>
    <row r="74" spans="2:6">
      <c r="B74" s="2"/>
    </row>
    <row r="75" spans="2:6">
      <c r="B75" s="2" t="s">
        <v>195</v>
      </c>
    </row>
    <row r="76" spans="2:6">
      <c r="B76" s="20" t="s">
        <v>196</v>
      </c>
      <c r="C76" s="25" t="s">
        <v>197</v>
      </c>
      <c r="D76" s="2"/>
    </row>
    <row r="77" spans="2:6">
      <c r="B77" s="22" t="s">
        <v>162</v>
      </c>
      <c r="C77" s="32" t="s">
        <v>162</v>
      </c>
    </row>
    <row r="79" spans="2:6">
      <c r="B79" s="20" t="s">
        <v>198</v>
      </c>
      <c r="C79" s="25" t="s">
        <v>197</v>
      </c>
    </row>
    <row r="80" spans="2:6">
      <c r="B80" s="22" t="s">
        <v>162</v>
      </c>
      <c r="C80" s="32" t="s">
        <v>162</v>
      </c>
    </row>
    <row r="82" spans="2:5">
      <c r="B82" s="20" t="s">
        <v>162</v>
      </c>
      <c r="C82" s="25" t="s">
        <v>162</v>
      </c>
    </row>
    <row r="83" spans="2:5">
      <c r="B83" s="22" t="s">
        <v>162</v>
      </c>
      <c r="C83" s="32" t="s">
        <v>162</v>
      </c>
    </row>
    <row r="85" spans="2:5">
      <c r="B85" s="26" t="s">
        <v>199</v>
      </c>
      <c r="C85" s="25" t="s">
        <v>200</v>
      </c>
    </row>
    <row r="86" spans="2:5">
      <c r="B86" s="23" t="s">
        <v>162</v>
      </c>
      <c r="C86" s="32" t="s">
        <v>162</v>
      </c>
    </row>
    <row r="88" spans="2:5">
      <c r="B88" s="20" t="s">
        <v>201</v>
      </c>
      <c r="C88" s="25" t="s">
        <v>162</v>
      </c>
    </row>
    <row r="91" spans="2:5">
      <c r="B91" s="2" t="s">
        <v>203</v>
      </c>
    </row>
    <row r="93" spans="2:5">
      <c r="B93" s="20" t="s">
        <v>189</v>
      </c>
      <c r="C93" s="25" t="s">
        <v>204</v>
      </c>
      <c r="D93" s="20" t="s">
        <v>205</v>
      </c>
      <c r="E93" s="20" t="s">
        <v>206</v>
      </c>
    </row>
    <row r="94" spans="2:5">
      <c r="B94" s="22" t="s">
        <v>162</v>
      </c>
      <c r="C94" s="32" t="s">
        <v>162</v>
      </c>
      <c r="D94" s="22" t="s">
        <v>162</v>
      </c>
      <c r="E94" s="22" t="s">
        <v>162</v>
      </c>
    </row>
    <row r="97" spans="2:3">
      <c r="B97" s="2" t="s">
        <v>207</v>
      </c>
      <c r="C97" s="13" t="s">
        <v>162</v>
      </c>
    </row>
    <row r="99" spans="2:3">
      <c r="B99" s="2" t="s">
        <v>208</v>
      </c>
    </row>
    <row r="101" spans="2:3">
      <c r="B101" s="20" t="s">
        <v>209</v>
      </c>
      <c r="C101" s="25" t="s">
        <v>197</v>
      </c>
    </row>
    <row r="102" spans="2:3">
      <c r="B102" s="22" t="s">
        <v>162</v>
      </c>
      <c r="C102" s="32" t="s">
        <v>162</v>
      </c>
    </row>
    <row r="105" spans="2:3">
      <c r="B105" s="20" t="s">
        <v>210</v>
      </c>
      <c r="C105" s="25" t="s">
        <v>211</v>
      </c>
    </row>
    <row r="106" spans="2:3">
      <c r="B106" s="22" t="s">
        <v>162</v>
      </c>
      <c r="C106" s="32" t="s">
        <v>162</v>
      </c>
    </row>
    <row r="109" spans="2:3">
      <c r="B109" s="2" t="s">
        <v>212</v>
      </c>
    </row>
    <row r="112" spans="2:3">
      <c r="B112" s="2" t="s">
        <v>213</v>
      </c>
    </row>
    <row r="114" spans="2:6">
      <c r="B114" s="20" t="s">
        <v>189</v>
      </c>
      <c r="C114" s="25" t="s">
        <v>214</v>
      </c>
      <c r="D114" s="20" t="s">
        <v>204</v>
      </c>
      <c r="E114" s="20" t="s">
        <v>205</v>
      </c>
      <c r="F114" s="27" t="s">
        <v>206</v>
      </c>
    </row>
    <row r="115" spans="2:6">
      <c r="B115" s="22" t="s">
        <v>162</v>
      </c>
      <c r="C115" s="32" t="s">
        <v>162</v>
      </c>
      <c r="D115" s="22" t="s">
        <v>162</v>
      </c>
      <c r="E115" s="22" t="s">
        <v>162</v>
      </c>
      <c r="F115" s="33" t="s">
        <v>162</v>
      </c>
    </row>
    <row r="118" spans="2:6">
      <c r="B118" s="2" t="s">
        <v>207</v>
      </c>
      <c r="C118" s="13" t="s">
        <v>162</v>
      </c>
      <c r="D118" s="2"/>
      <c r="E118" s="2"/>
      <c r="F118" s="14"/>
    </row>
    <row r="120" spans="2:6">
      <c r="B120" s="2" t="s">
        <v>208</v>
      </c>
    </row>
    <row r="122" spans="2:6">
      <c r="B122" s="20" t="s">
        <v>209</v>
      </c>
      <c r="C122" s="25" t="s">
        <v>197</v>
      </c>
      <c r="D122" s="2"/>
    </row>
    <row r="123" spans="2:6">
      <c r="B123" s="22" t="s">
        <v>162</v>
      </c>
      <c r="C123" s="32" t="s">
        <v>162</v>
      </c>
    </row>
    <row r="126" spans="2:6">
      <c r="B126" s="20" t="s">
        <v>210</v>
      </c>
      <c r="C126" s="25" t="s">
        <v>211</v>
      </c>
      <c r="D126" s="2"/>
    </row>
    <row r="127" spans="2:6">
      <c r="B127" s="22" t="s">
        <v>162</v>
      </c>
      <c r="C127" s="32" t="s">
        <v>162</v>
      </c>
    </row>
    <row r="130" spans="2:6">
      <c r="B130" s="2" t="s">
        <v>212</v>
      </c>
    </row>
    <row r="133" spans="2:6">
      <c r="B133" s="2" t="s">
        <v>215</v>
      </c>
    </row>
    <row r="134" spans="2:6">
      <c r="B134" s="20" t="s">
        <v>189</v>
      </c>
      <c r="C134" s="25" t="s">
        <v>216</v>
      </c>
      <c r="D134" s="20" t="s">
        <v>217</v>
      </c>
      <c r="E134" s="20" t="s">
        <v>218</v>
      </c>
      <c r="F134" s="27" t="s">
        <v>219</v>
      </c>
    </row>
    <row r="135" spans="2:6">
      <c r="B135" s="22" t="s">
        <v>162</v>
      </c>
      <c r="C135" s="32" t="s">
        <v>162</v>
      </c>
      <c r="D135" s="22" t="s">
        <v>162</v>
      </c>
      <c r="E135" s="22" t="s">
        <v>162</v>
      </c>
      <c r="F135" s="33" t="s">
        <v>162</v>
      </c>
    </row>
    <row r="136" spans="2:6">
      <c r="B136" s="1" t="s">
        <v>220</v>
      </c>
    </row>
  </sheetData>
  <mergeCells count="3">
    <mergeCell ref="B1:E1"/>
    <mergeCell ref="C3:C7"/>
    <mergeCell ref="D3:D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5DD1-7BBB-4860-969A-7B7105F59C4B}">
  <sheetPr codeName="Sheet63"/>
  <dimension ref="A1:I198"/>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119</v>
      </c>
      <c r="C1" s="257"/>
      <c r="D1" s="257"/>
      <c r="E1" s="257"/>
    </row>
    <row r="3" spans="1:9" ht="15" customHeight="1">
      <c r="B3" s="5" t="s">
        <v>261</v>
      </c>
      <c r="C3" s="258"/>
      <c r="D3" s="259"/>
      <c r="E3" s="6"/>
    </row>
    <row r="4" spans="1:9" ht="30" customHeight="1">
      <c r="B4" s="7" t="s">
        <v>262</v>
      </c>
      <c r="C4" s="258"/>
      <c r="D4" s="259"/>
      <c r="E4" s="6"/>
    </row>
    <row r="5" spans="1:9" ht="15" customHeight="1">
      <c r="B5" s="7" t="s">
        <v>129</v>
      </c>
      <c r="C5" s="258"/>
      <c r="D5" s="259"/>
      <c r="E5" s="6"/>
    </row>
    <row r="6" spans="1:9" ht="15" customHeight="1">
      <c r="B6" s="7" t="s">
        <v>263</v>
      </c>
      <c r="C6" s="258"/>
      <c r="D6" s="259"/>
      <c r="E6" s="6"/>
    </row>
    <row r="7" spans="1:9" ht="15" customHeight="1">
      <c r="B7" s="7" t="s">
        <v>132</v>
      </c>
      <c r="C7" s="8" t="s">
        <v>133</v>
      </c>
      <c r="D7" s="8" t="s">
        <v>134</v>
      </c>
      <c r="E7" s="6"/>
    </row>
    <row r="8" spans="1:9" ht="12.75" customHeight="1"/>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147224</v>
      </c>
      <c r="G15" s="4">
        <v>2409.91</v>
      </c>
      <c r="H15" s="4">
        <v>6.23</v>
      </c>
    </row>
    <row r="16" spans="1:9">
      <c r="B16" s="1" t="s">
        <v>1616</v>
      </c>
      <c r="C16" s="9" t="s">
        <v>141</v>
      </c>
      <c r="D16" s="1" t="s">
        <v>264</v>
      </c>
      <c r="E16" s="1" t="s">
        <v>266</v>
      </c>
      <c r="F16" s="4">
        <v>150000</v>
      </c>
      <c r="G16" s="4">
        <v>1843.8</v>
      </c>
      <c r="H16" s="4">
        <v>4.76</v>
      </c>
    </row>
    <row r="17" spans="2:8">
      <c r="B17" s="1" t="s">
        <v>1617</v>
      </c>
      <c r="C17" s="9" t="s">
        <v>141</v>
      </c>
      <c r="D17" s="1" t="s">
        <v>267</v>
      </c>
      <c r="E17" s="1" t="s">
        <v>268</v>
      </c>
      <c r="F17" s="4">
        <v>55000</v>
      </c>
      <c r="G17" s="4">
        <v>1660.59</v>
      </c>
      <c r="H17" s="4">
        <v>4.29</v>
      </c>
    </row>
    <row r="18" spans="2:8">
      <c r="B18" s="1" t="s">
        <v>1612</v>
      </c>
      <c r="C18" s="9" t="s">
        <v>141</v>
      </c>
      <c r="D18" s="1" t="s">
        <v>142</v>
      </c>
      <c r="E18" s="1" t="s">
        <v>143</v>
      </c>
      <c r="F18" s="4">
        <v>80000</v>
      </c>
      <c r="G18" s="4">
        <v>1554.96</v>
      </c>
      <c r="H18" s="4">
        <v>4.0199999999999996</v>
      </c>
    </row>
    <row r="19" spans="2:8">
      <c r="B19" s="1" t="s">
        <v>1613</v>
      </c>
      <c r="C19" s="9" t="s">
        <v>141</v>
      </c>
      <c r="D19" s="1" t="s">
        <v>142</v>
      </c>
      <c r="E19" s="1" t="s">
        <v>144</v>
      </c>
      <c r="F19" s="4">
        <v>28000</v>
      </c>
      <c r="G19" s="4">
        <v>1275.05</v>
      </c>
      <c r="H19" s="4">
        <v>3.29</v>
      </c>
    </row>
    <row r="20" spans="2:8">
      <c r="B20" s="1" t="s">
        <v>1618</v>
      </c>
      <c r="C20" s="9" t="s">
        <v>141</v>
      </c>
      <c r="D20" s="1" t="s">
        <v>269</v>
      </c>
      <c r="E20" s="1" t="s">
        <v>270</v>
      </c>
      <c r="F20" s="4">
        <v>225000</v>
      </c>
      <c r="G20" s="4">
        <v>1129.28</v>
      </c>
      <c r="H20" s="4">
        <v>2.92</v>
      </c>
    </row>
    <row r="21" spans="2:8">
      <c r="B21" s="1" t="s">
        <v>1619</v>
      </c>
      <c r="C21" s="9" t="s">
        <v>141</v>
      </c>
      <c r="D21" s="1" t="s">
        <v>264</v>
      </c>
      <c r="E21" s="1" t="s">
        <v>271</v>
      </c>
      <c r="F21" s="4">
        <v>82500</v>
      </c>
      <c r="G21" s="4">
        <v>969.58</v>
      </c>
      <c r="H21" s="4">
        <v>2.5</v>
      </c>
    </row>
    <row r="22" spans="2:8">
      <c r="B22" s="1" t="s">
        <v>1620</v>
      </c>
      <c r="C22" s="9" t="s">
        <v>141</v>
      </c>
      <c r="D22" s="1" t="s">
        <v>272</v>
      </c>
      <c r="E22" s="1" t="s">
        <v>273</v>
      </c>
      <c r="F22" s="4">
        <v>26000</v>
      </c>
      <c r="G22" s="4">
        <v>926.94</v>
      </c>
      <c r="H22" s="4">
        <v>2.39</v>
      </c>
    </row>
    <row r="23" spans="2:8">
      <c r="B23" s="1" t="s">
        <v>1621</v>
      </c>
      <c r="C23" s="9" t="s">
        <v>141</v>
      </c>
      <c r="D23" s="1" t="s">
        <v>274</v>
      </c>
      <c r="E23" s="1" t="s">
        <v>275</v>
      </c>
      <c r="F23" s="4">
        <v>23477</v>
      </c>
      <c r="G23" s="4">
        <v>869.74</v>
      </c>
      <c r="H23" s="4">
        <v>2.25</v>
      </c>
    </row>
    <row r="24" spans="2:8">
      <c r="B24" s="1" t="s">
        <v>1622</v>
      </c>
      <c r="C24" s="9" t="s">
        <v>141</v>
      </c>
      <c r="D24" s="1" t="s">
        <v>142</v>
      </c>
      <c r="E24" s="1" t="s">
        <v>276</v>
      </c>
      <c r="F24" s="4">
        <v>16000</v>
      </c>
      <c r="G24" s="4">
        <v>827.34</v>
      </c>
      <c r="H24" s="4">
        <v>2.14</v>
      </c>
    </row>
    <row r="25" spans="2:8">
      <c r="B25" s="1" t="s">
        <v>1623</v>
      </c>
      <c r="C25" s="9" t="s">
        <v>141</v>
      </c>
      <c r="D25" s="1" t="s">
        <v>264</v>
      </c>
      <c r="E25" s="1" t="s">
        <v>277</v>
      </c>
      <c r="F25" s="4">
        <v>350000</v>
      </c>
      <c r="G25" s="4">
        <v>777.77</v>
      </c>
      <c r="H25" s="4">
        <v>2.0099999999999998</v>
      </c>
    </row>
    <row r="26" spans="2:8">
      <c r="B26" s="1" t="s">
        <v>1624</v>
      </c>
      <c r="C26" s="9" t="s">
        <v>141</v>
      </c>
      <c r="D26" s="1" t="s">
        <v>264</v>
      </c>
      <c r="E26" s="1" t="s">
        <v>278</v>
      </c>
      <c r="F26" s="4">
        <v>43600</v>
      </c>
      <c r="G26" s="4">
        <v>776.43</v>
      </c>
      <c r="H26" s="4">
        <v>2.0099999999999998</v>
      </c>
    </row>
    <row r="27" spans="2:8">
      <c r="B27" s="1" t="s">
        <v>1625</v>
      </c>
      <c r="C27" s="9" t="s">
        <v>141</v>
      </c>
      <c r="D27" s="1" t="s">
        <v>272</v>
      </c>
      <c r="E27" s="1" t="s">
        <v>279</v>
      </c>
      <c r="F27" s="4">
        <v>200000</v>
      </c>
      <c r="G27" s="4">
        <v>767.8</v>
      </c>
      <c r="H27" s="4">
        <v>1.98</v>
      </c>
    </row>
    <row r="28" spans="2:8">
      <c r="B28" s="1" t="s">
        <v>1626</v>
      </c>
      <c r="C28" s="9" t="s">
        <v>141</v>
      </c>
      <c r="D28" s="1" t="s">
        <v>280</v>
      </c>
      <c r="E28" s="1" t="s">
        <v>281</v>
      </c>
      <c r="F28" s="4">
        <v>51000</v>
      </c>
      <c r="G28" s="4">
        <v>751.92</v>
      </c>
      <c r="H28" s="4">
        <v>1.94</v>
      </c>
    </row>
    <row r="29" spans="2:8">
      <c r="B29" s="1" t="s">
        <v>1627</v>
      </c>
      <c r="C29" s="9" t="s">
        <v>141</v>
      </c>
      <c r="D29" s="1" t="s">
        <v>282</v>
      </c>
      <c r="E29" s="1" t="s">
        <v>283</v>
      </c>
      <c r="F29" s="4">
        <v>9600</v>
      </c>
      <c r="G29" s="4">
        <v>675.01</v>
      </c>
      <c r="H29" s="4">
        <v>1.74</v>
      </c>
    </row>
    <row r="30" spans="2:8">
      <c r="B30" s="1" t="s">
        <v>1628</v>
      </c>
      <c r="C30" s="9" t="s">
        <v>141</v>
      </c>
      <c r="D30" s="1" t="s">
        <v>284</v>
      </c>
      <c r="E30" s="1" t="s">
        <v>285</v>
      </c>
      <c r="F30" s="4">
        <v>500</v>
      </c>
      <c r="G30" s="4">
        <v>674.17</v>
      </c>
      <c r="H30" s="4">
        <v>1.74</v>
      </c>
    </row>
    <row r="31" spans="2:8">
      <c r="B31" s="1" t="s">
        <v>1629</v>
      </c>
      <c r="C31" s="9" t="s">
        <v>141</v>
      </c>
      <c r="D31" s="1" t="s">
        <v>286</v>
      </c>
      <c r="E31" s="1" t="s">
        <v>287</v>
      </c>
      <c r="F31" s="4">
        <v>5900</v>
      </c>
      <c r="G31" s="4">
        <v>666.81</v>
      </c>
      <c r="H31" s="4">
        <v>1.72</v>
      </c>
    </row>
    <row r="32" spans="2:8">
      <c r="B32" s="1" t="s">
        <v>1630</v>
      </c>
      <c r="C32" s="9" t="s">
        <v>141</v>
      </c>
      <c r="D32" s="1" t="s">
        <v>288</v>
      </c>
      <c r="E32" s="1" t="s">
        <v>289</v>
      </c>
      <c r="F32" s="4">
        <v>51923</v>
      </c>
      <c r="G32" s="4">
        <v>623.15</v>
      </c>
      <c r="H32" s="4">
        <v>1.61</v>
      </c>
    </row>
    <row r="33" spans="2:8">
      <c r="B33" s="1" t="s">
        <v>1631</v>
      </c>
      <c r="C33" s="9" t="s">
        <v>141</v>
      </c>
      <c r="D33" s="1" t="s">
        <v>269</v>
      </c>
      <c r="E33" s="1" t="s">
        <v>290</v>
      </c>
      <c r="F33" s="4">
        <v>22300</v>
      </c>
      <c r="G33" s="4">
        <v>619.49</v>
      </c>
      <c r="H33" s="4">
        <v>1.6</v>
      </c>
    </row>
    <row r="34" spans="2:8">
      <c r="B34" s="1" t="s">
        <v>1632</v>
      </c>
      <c r="C34" s="9" t="s">
        <v>141</v>
      </c>
      <c r="D34" s="1" t="s">
        <v>291</v>
      </c>
      <c r="E34" s="1" t="s">
        <v>292</v>
      </c>
      <c r="F34" s="4">
        <v>25000</v>
      </c>
      <c r="G34" s="4">
        <v>610.13</v>
      </c>
      <c r="H34" s="4">
        <v>1.58</v>
      </c>
    </row>
    <row r="35" spans="2:8">
      <c r="B35" s="1" t="s">
        <v>1633</v>
      </c>
      <c r="C35" s="9" t="s">
        <v>141</v>
      </c>
      <c r="D35" s="1" t="s">
        <v>293</v>
      </c>
      <c r="E35" s="1" t="s">
        <v>294</v>
      </c>
      <c r="F35" s="4">
        <v>300000</v>
      </c>
      <c r="G35" s="4">
        <v>582.12</v>
      </c>
      <c r="H35" s="4">
        <v>1.5</v>
      </c>
    </row>
    <row r="36" spans="2:8">
      <c r="B36" s="1" t="s">
        <v>1634</v>
      </c>
      <c r="C36" s="9" t="s">
        <v>141</v>
      </c>
      <c r="D36" s="1" t="s">
        <v>295</v>
      </c>
      <c r="E36" s="1" t="s">
        <v>296</v>
      </c>
      <c r="F36" s="4">
        <v>27000</v>
      </c>
      <c r="G36" s="4">
        <v>578.27</v>
      </c>
      <c r="H36" s="4">
        <v>1.49</v>
      </c>
    </row>
    <row r="37" spans="2:8">
      <c r="B37" s="1" t="s">
        <v>1635</v>
      </c>
      <c r="C37" s="9" t="s">
        <v>141</v>
      </c>
      <c r="D37" s="1" t="s">
        <v>297</v>
      </c>
      <c r="E37" s="1" t="s">
        <v>298</v>
      </c>
      <c r="F37" s="4">
        <v>50000</v>
      </c>
      <c r="G37" s="4">
        <v>573.42999999999995</v>
      </c>
      <c r="H37" s="4">
        <v>1.48</v>
      </c>
    </row>
    <row r="38" spans="2:8">
      <c r="B38" s="1" t="s">
        <v>1636</v>
      </c>
      <c r="C38" s="9" t="s">
        <v>141</v>
      </c>
      <c r="D38" s="1" t="s">
        <v>299</v>
      </c>
      <c r="E38" s="1" t="s">
        <v>300</v>
      </c>
      <c r="F38" s="4">
        <v>100247</v>
      </c>
      <c r="G38" s="4">
        <v>541.13</v>
      </c>
      <c r="H38" s="4">
        <v>1.4</v>
      </c>
    </row>
    <row r="39" spans="2:8">
      <c r="B39" s="1" t="s">
        <v>1637</v>
      </c>
      <c r="C39" s="9" t="s">
        <v>141</v>
      </c>
      <c r="D39" s="1" t="s">
        <v>267</v>
      </c>
      <c r="E39" s="1" t="s">
        <v>301</v>
      </c>
      <c r="F39" s="4">
        <v>200000</v>
      </c>
      <c r="G39" s="4">
        <v>529.5</v>
      </c>
      <c r="H39" s="4">
        <v>1.37</v>
      </c>
    </row>
    <row r="40" spans="2:8">
      <c r="B40" s="1" t="s">
        <v>1638</v>
      </c>
      <c r="C40" s="9" t="s">
        <v>141</v>
      </c>
      <c r="D40" s="1" t="s">
        <v>302</v>
      </c>
      <c r="E40" s="1" t="s">
        <v>303</v>
      </c>
      <c r="F40" s="4">
        <v>39560</v>
      </c>
      <c r="G40" s="4">
        <v>529.25</v>
      </c>
      <c r="H40" s="4">
        <v>1.37</v>
      </c>
    </row>
    <row r="41" spans="2:8">
      <c r="B41" s="1" t="s">
        <v>1639</v>
      </c>
      <c r="C41" s="9" t="s">
        <v>141</v>
      </c>
      <c r="D41" s="1" t="s">
        <v>272</v>
      </c>
      <c r="E41" s="1" t="s">
        <v>304</v>
      </c>
      <c r="F41" s="4">
        <v>40000</v>
      </c>
      <c r="G41" s="4">
        <v>522.41999999999996</v>
      </c>
      <c r="H41" s="4">
        <v>1.35</v>
      </c>
    </row>
    <row r="42" spans="2:8">
      <c r="B42" s="1" t="s">
        <v>305</v>
      </c>
      <c r="C42" s="9" t="s">
        <v>141</v>
      </c>
      <c r="D42" s="1" t="s">
        <v>306</v>
      </c>
      <c r="E42" s="1" t="s">
        <v>307</v>
      </c>
      <c r="F42" s="4">
        <v>30000</v>
      </c>
      <c r="G42" s="4">
        <v>516.23</v>
      </c>
      <c r="H42" s="4">
        <v>1.33</v>
      </c>
    </row>
    <row r="43" spans="2:8">
      <c r="B43" s="1" t="s">
        <v>1640</v>
      </c>
      <c r="C43" s="9" t="s">
        <v>141</v>
      </c>
      <c r="D43" s="1" t="s">
        <v>306</v>
      </c>
      <c r="E43" s="1" t="s">
        <v>308</v>
      </c>
      <c r="F43" s="4">
        <v>97856</v>
      </c>
      <c r="G43" s="4">
        <v>511.88</v>
      </c>
      <c r="H43" s="4">
        <v>1.32</v>
      </c>
    </row>
    <row r="44" spans="2:8">
      <c r="B44" s="1" t="s">
        <v>1641</v>
      </c>
      <c r="C44" s="9" t="s">
        <v>141</v>
      </c>
      <c r="D44" s="1" t="s">
        <v>309</v>
      </c>
      <c r="E44" s="1" t="s">
        <v>310</v>
      </c>
      <c r="F44" s="4">
        <v>60000</v>
      </c>
      <c r="G44" s="4">
        <v>493.14</v>
      </c>
      <c r="H44" s="4">
        <v>1.27</v>
      </c>
    </row>
    <row r="45" spans="2:8">
      <c r="B45" s="1" t="s">
        <v>1642</v>
      </c>
      <c r="C45" s="9" t="s">
        <v>141</v>
      </c>
      <c r="D45" s="1" t="s">
        <v>311</v>
      </c>
      <c r="E45" s="1" t="s">
        <v>312</v>
      </c>
      <c r="F45" s="4">
        <v>9000</v>
      </c>
      <c r="G45" s="4">
        <v>484.58</v>
      </c>
      <c r="H45" s="4">
        <v>1.25</v>
      </c>
    </row>
    <row r="46" spans="2:8">
      <c r="B46" s="1" t="s">
        <v>1643</v>
      </c>
      <c r="C46" s="9" t="s">
        <v>141</v>
      </c>
      <c r="D46" s="1" t="s">
        <v>295</v>
      </c>
      <c r="E46" s="1" t="s">
        <v>313</v>
      </c>
      <c r="F46" s="4">
        <v>65000</v>
      </c>
      <c r="G46" s="4">
        <v>480.16</v>
      </c>
      <c r="H46" s="4">
        <v>1.24</v>
      </c>
    </row>
    <row r="47" spans="2:8">
      <c r="B47" s="1" t="s">
        <v>1644</v>
      </c>
      <c r="C47" s="9" t="s">
        <v>141</v>
      </c>
      <c r="D47" s="1" t="s">
        <v>314</v>
      </c>
      <c r="E47" s="1" t="s">
        <v>315</v>
      </c>
      <c r="F47" s="4">
        <v>9700</v>
      </c>
      <c r="G47" s="4">
        <v>477.96</v>
      </c>
      <c r="H47" s="4">
        <v>1.23</v>
      </c>
    </row>
    <row r="48" spans="2:8">
      <c r="B48" s="1" t="s">
        <v>1645</v>
      </c>
      <c r="C48" s="9" t="s">
        <v>141</v>
      </c>
      <c r="D48" s="1" t="s">
        <v>288</v>
      </c>
      <c r="E48" s="1" t="s">
        <v>316</v>
      </c>
      <c r="F48" s="4">
        <v>72000</v>
      </c>
      <c r="G48" s="4">
        <v>465.95</v>
      </c>
      <c r="H48" s="4">
        <v>1.2</v>
      </c>
    </row>
    <row r="49" spans="2:8">
      <c r="B49" s="1" t="s">
        <v>1646</v>
      </c>
      <c r="C49" s="9" t="s">
        <v>141</v>
      </c>
      <c r="D49" s="1" t="s">
        <v>282</v>
      </c>
      <c r="E49" s="1" t="s">
        <v>317</v>
      </c>
      <c r="F49" s="4">
        <v>9000</v>
      </c>
      <c r="G49" s="4">
        <v>458.45</v>
      </c>
      <c r="H49" s="4">
        <v>1.18</v>
      </c>
    </row>
    <row r="50" spans="2:8">
      <c r="B50" s="1" t="s">
        <v>1647</v>
      </c>
      <c r="C50" s="9" t="s">
        <v>141</v>
      </c>
      <c r="D50" s="1" t="s">
        <v>318</v>
      </c>
      <c r="E50" s="1" t="s">
        <v>319</v>
      </c>
      <c r="F50" s="4">
        <v>60000</v>
      </c>
      <c r="G50" s="4">
        <v>444.6</v>
      </c>
      <c r="H50" s="4">
        <v>1.1499999999999999</v>
      </c>
    </row>
    <row r="51" spans="2:8">
      <c r="B51" s="1" t="s">
        <v>1648</v>
      </c>
      <c r="C51" s="9" t="s">
        <v>141</v>
      </c>
      <c r="D51" s="1" t="s">
        <v>320</v>
      </c>
      <c r="E51" s="1" t="s">
        <v>321</v>
      </c>
      <c r="F51" s="4">
        <v>80000</v>
      </c>
      <c r="G51" s="4">
        <v>442.24</v>
      </c>
      <c r="H51" s="4">
        <v>1.1399999999999999</v>
      </c>
    </row>
    <row r="52" spans="2:8">
      <c r="B52" s="1" t="s">
        <v>1649</v>
      </c>
      <c r="C52" s="9" t="s">
        <v>141</v>
      </c>
      <c r="D52" s="1" t="s">
        <v>322</v>
      </c>
      <c r="E52" s="1" t="s">
        <v>323</v>
      </c>
      <c r="F52" s="4">
        <v>14000</v>
      </c>
      <c r="G52" s="4">
        <v>440.71</v>
      </c>
      <c r="H52" s="4">
        <v>1.1399999999999999</v>
      </c>
    </row>
    <row r="53" spans="2:8">
      <c r="B53" s="1" t="s">
        <v>1650</v>
      </c>
      <c r="C53" s="9" t="s">
        <v>141</v>
      </c>
      <c r="D53" s="1" t="s">
        <v>324</v>
      </c>
      <c r="E53" s="1" t="s">
        <v>325</v>
      </c>
      <c r="F53" s="4">
        <v>1200</v>
      </c>
      <c r="G53" s="4">
        <v>427.96</v>
      </c>
      <c r="H53" s="4">
        <v>1.1100000000000001</v>
      </c>
    </row>
    <row r="54" spans="2:8">
      <c r="B54" s="1" t="s">
        <v>1651</v>
      </c>
      <c r="C54" s="9" t="s">
        <v>141</v>
      </c>
      <c r="D54" s="1" t="s">
        <v>326</v>
      </c>
      <c r="E54" s="1" t="s">
        <v>327</v>
      </c>
      <c r="F54" s="4">
        <v>75000</v>
      </c>
      <c r="G54" s="4">
        <v>421.95</v>
      </c>
      <c r="H54" s="4">
        <v>1.0900000000000001</v>
      </c>
    </row>
    <row r="55" spans="2:8">
      <c r="B55" s="1" t="s">
        <v>1652</v>
      </c>
      <c r="C55" s="9" t="s">
        <v>141</v>
      </c>
      <c r="D55" s="1" t="s">
        <v>264</v>
      </c>
      <c r="E55" s="1" t="s">
        <v>328</v>
      </c>
      <c r="F55" s="4">
        <v>336000</v>
      </c>
      <c r="G55" s="4">
        <v>413.11</v>
      </c>
      <c r="H55" s="4">
        <v>1.07</v>
      </c>
    </row>
    <row r="56" spans="2:8">
      <c r="B56" s="1" t="s">
        <v>1653</v>
      </c>
      <c r="C56" s="9" t="s">
        <v>141</v>
      </c>
      <c r="D56" s="1" t="s">
        <v>284</v>
      </c>
      <c r="E56" s="1" t="s">
        <v>329</v>
      </c>
      <c r="F56" s="4">
        <v>70000</v>
      </c>
      <c r="G56" s="4">
        <v>408.98</v>
      </c>
      <c r="H56" s="4">
        <v>1.06</v>
      </c>
    </row>
    <row r="57" spans="2:8">
      <c r="B57" s="1" t="s">
        <v>330</v>
      </c>
      <c r="C57" s="9" t="s">
        <v>141</v>
      </c>
      <c r="D57" s="1" t="s">
        <v>291</v>
      </c>
      <c r="E57" s="1" t="s">
        <v>331</v>
      </c>
      <c r="F57" s="4">
        <v>97894</v>
      </c>
      <c r="G57" s="4">
        <v>396.18</v>
      </c>
      <c r="H57" s="4">
        <v>1.02</v>
      </c>
    </row>
    <row r="58" spans="2:8">
      <c r="B58" s="1" t="s">
        <v>1654</v>
      </c>
      <c r="C58" s="9" t="s">
        <v>141</v>
      </c>
      <c r="D58" s="1" t="s">
        <v>286</v>
      </c>
      <c r="E58" s="1" t="s">
        <v>332</v>
      </c>
      <c r="F58" s="4">
        <v>17000</v>
      </c>
      <c r="G58" s="4">
        <v>395.96</v>
      </c>
      <c r="H58" s="4">
        <v>1.02</v>
      </c>
    </row>
    <row r="59" spans="2:8">
      <c r="B59" s="1" t="s">
        <v>1655</v>
      </c>
      <c r="C59" s="9" t="s">
        <v>141</v>
      </c>
      <c r="D59" s="1" t="s">
        <v>333</v>
      </c>
      <c r="E59" s="1" t="s">
        <v>334</v>
      </c>
      <c r="F59" s="4">
        <v>85143</v>
      </c>
      <c r="G59" s="4">
        <v>390.38</v>
      </c>
      <c r="H59" s="4">
        <v>1.01</v>
      </c>
    </row>
    <row r="60" spans="2:8">
      <c r="B60" s="1" t="s">
        <v>1656</v>
      </c>
      <c r="C60" s="9" t="s">
        <v>141</v>
      </c>
      <c r="D60" s="1" t="s">
        <v>306</v>
      </c>
      <c r="E60" s="1" t="s">
        <v>335</v>
      </c>
      <c r="F60" s="4">
        <v>31218</v>
      </c>
      <c r="G60" s="4">
        <v>381.19</v>
      </c>
      <c r="H60" s="4">
        <v>0.98</v>
      </c>
    </row>
    <row r="61" spans="2:8">
      <c r="B61" s="1" t="s">
        <v>1657</v>
      </c>
      <c r="C61" s="9" t="s">
        <v>141</v>
      </c>
      <c r="D61" s="1" t="s">
        <v>142</v>
      </c>
      <c r="E61" s="1" t="s">
        <v>336</v>
      </c>
      <c r="F61" s="4">
        <v>70000</v>
      </c>
      <c r="G61" s="4">
        <v>376.88</v>
      </c>
      <c r="H61" s="4">
        <v>0.97</v>
      </c>
    </row>
    <row r="62" spans="2:8">
      <c r="B62" s="1" t="s">
        <v>1658</v>
      </c>
      <c r="C62" s="9" t="s">
        <v>141</v>
      </c>
      <c r="D62" s="1" t="s">
        <v>314</v>
      </c>
      <c r="E62" s="1" t="s">
        <v>337</v>
      </c>
      <c r="F62" s="4">
        <v>70000</v>
      </c>
      <c r="G62" s="4">
        <v>372.65</v>
      </c>
      <c r="H62" s="4">
        <v>0.96</v>
      </c>
    </row>
    <row r="63" spans="2:8">
      <c r="B63" s="1" t="s">
        <v>1659</v>
      </c>
      <c r="C63" s="9" t="s">
        <v>141</v>
      </c>
      <c r="D63" s="1" t="s">
        <v>272</v>
      </c>
      <c r="E63" s="1" t="s">
        <v>338</v>
      </c>
      <c r="F63" s="4">
        <v>4000</v>
      </c>
      <c r="G63" s="4">
        <v>368.66</v>
      </c>
      <c r="H63" s="4">
        <v>0.95</v>
      </c>
    </row>
    <row r="64" spans="2:8">
      <c r="B64" s="1" t="s">
        <v>1660</v>
      </c>
      <c r="C64" s="9" t="s">
        <v>141</v>
      </c>
      <c r="D64" s="1" t="s">
        <v>302</v>
      </c>
      <c r="E64" s="1" t="s">
        <v>339</v>
      </c>
      <c r="F64" s="4">
        <v>17000</v>
      </c>
      <c r="G64" s="4">
        <v>363.77</v>
      </c>
      <c r="H64" s="4">
        <v>0.94</v>
      </c>
    </row>
    <row r="65" spans="2:9">
      <c r="B65" s="1" t="s">
        <v>1661</v>
      </c>
      <c r="C65" s="9" t="s">
        <v>141</v>
      </c>
      <c r="D65" s="1" t="s">
        <v>274</v>
      </c>
      <c r="E65" s="1" t="s">
        <v>340</v>
      </c>
      <c r="F65" s="4">
        <v>75000</v>
      </c>
      <c r="G65" s="4">
        <v>337.24</v>
      </c>
      <c r="H65" s="4">
        <v>0.87</v>
      </c>
    </row>
    <row r="66" spans="2:9">
      <c r="B66" s="1" t="s">
        <v>1662</v>
      </c>
      <c r="C66" s="9" t="s">
        <v>141</v>
      </c>
      <c r="D66" s="1" t="s">
        <v>286</v>
      </c>
      <c r="E66" s="1" t="s">
        <v>341</v>
      </c>
      <c r="F66" s="4">
        <v>1300</v>
      </c>
      <c r="G66" s="4">
        <v>331.27</v>
      </c>
      <c r="H66" s="4">
        <v>0.86</v>
      </c>
    </row>
    <row r="67" spans="2:9">
      <c r="B67" s="1" t="s">
        <v>1663</v>
      </c>
      <c r="C67" s="9" t="s">
        <v>141</v>
      </c>
      <c r="D67" s="1" t="s">
        <v>342</v>
      </c>
      <c r="E67" s="1" t="s">
        <v>343</v>
      </c>
      <c r="F67" s="4">
        <v>60000</v>
      </c>
      <c r="G67" s="4">
        <v>298.86</v>
      </c>
      <c r="H67" s="4">
        <v>0.77</v>
      </c>
    </row>
    <row r="68" spans="2:9">
      <c r="B68" s="1" t="s">
        <v>1664</v>
      </c>
      <c r="C68" s="9" t="s">
        <v>141</v>
      </c>
      <c r="D68" s="1" t="s">
        <v>272</v>
      </c>
      <c r="E68" s="1" t="s">
        <v>344</v>
      </c>
      <c r="F68" s="4">
        <v>100000</v>
      </c>
      <c r="G68" s="4">
        <v>296.5</v>
      </c>
      <c r="H68" s="4">
        <v>0.77</v>
      </c>
    </row>
    <row r="69" spans="2:9">
      <c r="B69" s="1" t="s">
        <v>1665</v>
      </c>
      <c r="C69" s="9" t="s">
        <v>141</v>
      </c>
      <c r="D69" s="1" t="s">
        <v>282</v>
      </c>
      <c r="E69" s="1" t="s">
        <v>345</v>
      </c>
      <c r="F69" s="4">
        <v>4000</v>
      </c>
      <c r="G69" s="4">
        <v>272.36</v>
      </c>
      <c r="H69" s="4">
        <v>0.7</v>
      </c>
    </row>
    <row r="70" spans="2:9">
      <c r="B70" s="1" t="s">
        <v>1666</v>
      </c>
      <c r="C70" s="9" t="s">
        <v>141</v>
      </c>
      <c r="D70" s="1" t="s">
        <v>346</v>
      </c>
      <c r="E70" s="1" t="s">
        <v>347</v>
      </c>
      <c r="F70" s="4">
        <v>10000</v>
      </c>
      <c r="G70" s="4">
        <v>227.72</v>
      </c>
      <c r="H70" s="4">
        <v>0.59</v>
      </c>
    </row>
    <row r="71" spans="2:9">
      <c r="B71" s="1" t="s">
        <v>1667</v>
      </c>
      <c r="C71" s="9" t="s">
        <v>141</v>
      </c>
      <c r="D71" s="1" t="s">
        <v>272</v>
      </c>
      <c r="E71" s="1" t="s">
        <v>348</v>
      </c>
      <c r="F71" s="4">
        <v>45000</v>
      </c>
      <c r="G71" s="4">
        <v>219.04</v>
      </c>
      <c r="H71" s="4">
        <v>0.56999999999999995</v>
      </c>
    </row>
    <row r="72" spans="2:9">
      <c r="B72" s="1" t="s">
        <v>1668</v>
      </c>
      <c r="C72" s="9" t="s">
        <v>141</v>
      </c>
      <c r="D72" s="1" t="s">
        <v>264</v>
      </c>
      <c r="E72" s="1" t="s">
        <v>349</v>
      </c>
      <c r="F72" s="4">
        <v>15000</v>
      </c>
      <c r="G72" s="4">
        <v>213.79</v>
      </c>
      <c r="H72" s="4">
        <v>0.55000000000000004</v>
      </c>
    </row>
    <row r="73" spans="2:9" ht="15">
      <c r="B73" s="1" t="s">
        <v>1669</v>
      </c>
      <c r="C73" s="9" t="s">
        <v>141</v>
      </c>
      <c r="D73" s="1" t="s">
        <v>282</v>
      </c>
      <c r="E73" s="156" t="s">
        <v>3388</v>
      </c>
      <c r="F73" s="4">
        <v>4000</v>
      </c>
      <c r="G73" s="4">
        <v>142.38</v>
      </c>
      <c r="H73" s="4">
        <v>0.37</v>
      </c>
    </row>
    <row r="74" spans="2:9">
      <c r="B74" s="2" t="s">
        <v>350</v>
      </c>
    </row>
    <row r="75" spans="2:9">
      <c r="B75" s="1" t="s">
        <v>351</v>
      </c>
      <c r="C75" s="9" t="s">
        <v>141</v>
      </c>
      <c r="D75" s="1" t="s">
        <v>352</v>
      </c>
      <c r="E75" s="1" t="s">
        <v>353</v>
      </c>
      <c r="F75" s="4">
        <v>110000</v>
      </c>
      <c r="G75" s="4">
        <v>292.77999999999997</v>
      </c>
      <c r="H75" s="4">
        <v>0.76</v>
      </c>
    </row>
    <row r="76" spans="2:9">
      <c r="B76" s="2" t="s">
        <v>153</v>
      </c>
      <c r="C76" s="13"/>
      <c r="D76" s="2"/>
      <c r="E76" s="2"/>
      <c r="F76" s="14"/>
      <c r="G76" s="14">
        <v>36831.5</v>
      </c>
      <c r="H76" s="14">
        <v>95.11999999999999</v>
      </c>
    </row>
    <row r="77" spans="2:9">
      <c r="B77" s="2" t="s">
        <v>354</v>
      </c>
      <c r="C77" s="13"/>
      <c r="D77" s="2"/>
      <c r="E77" s="2"/>
      <c r="F77" s="14"/>
      <c r="G77" s="14">
        <v>1208.28</v>
      </c>
      <c r="H77" s="14">
        <v>3.12</v>
      </c>
    </row>
    <row r="78" spans="2:9">
      <c r="B78" s="2" t="s">
        <v>154</v>
      </c>
      <c r="C78" s="13"/>
      <c r="D78" s="2"/>
      <c r="E78" s="2"/>
      <c r="F78" s="14"/>
      <c r="G78" s="14">
        <v>38039.78</v>
      </c>
      <c r="H78" s="14">
        <v>98.24</v>
      </c>
      <c r="I78" s="9"/>
    </row>
    <row r="79" spans="2:9">
      <c r="B79" s="2" t="s">
        <v>155</v>
      </c>
      <c r="C79" s="13"/>
      <c r="D79" s="2"/>
      <c r="E79" s="2"/>
      <c r="F79" s="14"/>
      <c r="G79" s="14">
        <v>670.85512960000051</v>
      </c>
      <c r="H79" s="14">
        <v>1.7600000000000051</v>
      </c>
    </row>
    <row r="80" spans="2:9">
      <c r="B80" s="2" t="s">
        <v>156</v>
      </c>
      <c r="C80" s="13"/>
      <c r="D80" s="2"/>
      <c r="E80" s="2"/>
      <c r="F80" s="14"/>
      <c r="G80" s="14">
        <v>38710.635129599999</v>
      </c>
      <c r="H80" s="14">
        <v>100</v>
      </c>
    </row>
    <row r="81" spans="2:3">
      <c r="B81" s="1" t="s">
        <v>157</v>
      </c>
    </row>
    <row r="82" spans="2:3">
      <c r="B82" s="2" t="s">
        <v>158</v>
      </c>
    </row>
    <row r="83" spans="2:3">
      <c r="B83" s="2" t="s">
        <v>159</v>
      </c>
      <c r="C83" s="9" t="s">
        <v>160</v>
      </c>
    </row>
    <row r="84" spans="2:3">
      <c r="B84" s="2" t="s">
        <v>163</v>
      </c>
      <c r="C84" s="9" t="s">
        <v>162</v>
      </c>
    </row>
    <row r="85" spans="2:3">
      <c r="B85" s="2" t="s">
        <v>164</v>
      </c>
      <c r="C85" s="9" t="s">
        <v>162</v>
      </c>
    </row>
    <row r="86" spans="2:3">
      <c r="B86" s="2" t="s">
        <v>165</v>
      </c>
      <c r="C86" s="9" t="s">
        <v>166</v>
      </c>
    </row>
    <row r="87" spans="2:3">
      <c r="B87" s="2" t="s">
        <v>355</v>
      </c>
      <c r="C87" s="13"/>
    </row>
    <row r="88" spans="2:3">
      <c r="B88" s="2" t="s">
        <v>356</v>
      </c>
      <c r="C88" s="13"/>
    </row>
    <row r="89" spans="2:3">
      <c r="B89" s="2" t="s">
        <v>357</v>
      </c>
      <c r="C89" s="13"/>
    </row>
    <row r="90" spans="2:3">
      <c r="B90" s="2" t="s">
        <v>358</v>
      </c>
      <c r="C90" s="13"/>
    </row>
    <row r="91" spans="2:3">
      <c r="B91" s="2" t="s">
        <v>1233</v>
      </c>
      <c r="C91" s="13"/>
    </row>
    <row r="92" spans="2:3">
      <c r="B92" s="1" t="s">
        <v>175</v>
      </c>
    </row>
    <row r="93" spans="2:3">
      <c r="B93" s="1" t="s">
        <v>246</v>
      </c>
    </row>
    <row r="96" spans="2:3" ht="15">
      <c r="B96" s="35" t="s">
        <v>2541</v>
      </c>
      <c r="C96" s="36"/>
    </row>
    <row r="97" spans="2:6" ht="30">
      <c r="B97" s="35" t="s">
        <v>247</v>
      </c>
      <c r="C97" s="37" t="s">
        <v>248</v>
      </c>
    </row>
    <row r="98" spans="2:6" ht="15">
      <c r="B98" s="16" t="s">
        <v>249</v>
      </c>
      <c r="C98" s="17"/>
    </row>
    <row r="99" spans="2:6" ht="15">
      <c r="B99" s="16" t="s">
        <v>250</v>
      </c>
      <c r="C99" s="17"/>
    </row>
    <row r="100" spans="2:6" ht="15">
      <c r="B100" s="16" t="s">
        <v>251</v>
      </c>
      <c r="C100" s="17"/>
    </row>
    <row r="101" spans="2:6" ht="15">
      <c r="B101" s="16" t="s">
        <v>252</v>
      </c>
      <c r="C101" s="17"/>
    </row>
    <row r="102" spans="2:6" ht="15">
      <c r="B102" s="16" t="s">
        <v>253</v>
      </c>
      <c r="C102" s="17"/>
    </row>
    <row r="103" spans="2:6" ht="15">
      <c r="B103" s="16" t="s">
        <v>254</v>
      </c>
      <c r="C103" s="17"/>
    </row>
    <row r="104" spans="2:6" ht="15">
      <c r="B104" s="35" t="s">
        <v>255</v>
      </c>
      <c r="C104" s="36"/>
    </row>
    <row r="106" spans="2:6" ht="15">
      <c r="B106" s="16" t="s">
        <v>184</v>
      </c>
      <c r="C106" s="17"/>
      <c r="D106" s="16"/>
    </row>
    <row r="107" spans="2:6" ht="30">
      <c r="B107" s="19" t="s">
        <v>185</v>
      </c>
      <c r="C107" s="18" t="s">
        <v>186</v>
      </c>
      <c r="D107" s="19" t="s">
        <v>187</v>
      </c>
    </row>
    <row r="108" spans="2:6" ht="15">
      <c r="B108" s="16" t="s">
        <v>162</v>
      </c>
      <c r="C108" s="17" t="s">
        <v>162</v>
      </c>
      <c r="D108" s="16" t="s">
        <v>162</v>
      </c>
    </row>
    <row r="110" spans="2:6">
      <c r="B110" s="20" t="s">
        <v>188</v>
      </c>
      <c r="C110" s="21">
        <v>45535</v>
      </c>
      <c r="D110" s="22"/>
      <c r="E110" s="23"/>
      <c r="F110" s="24"/>
    </row>
    <row r="111" spans="2:6">
      <c r="B111" s="20" t="s">
        <v>189</v>
      </c>
      <c r="C111" s="25" t="s">
        <v>190</v>
      </c>
      <c r="D111" s="20" t="s">
        <v>191</v>
      </c>
      <c r="E111" s="26" t="s">
        <v>192</v>
      </c>
      <c r="F111" s="27" t="s">
        <v>193</v>
      </c>
    </row>
    <row r="112" spans="2:6">
      <c r="B112" s="28" t="s">
        <v>162</v>
      </c>
      <c r="C112" s="29" t="s">
        <v>162</v>
      </c>
      <c r="D112" s="28" t="s">
        <v>162</v>
      </c>
      <c r="E112" s="30" t="s">
        <v>162</v>
      </c>
      <c r="F112" s="31" t="s">
        <v>162</v>
      </c>
    </row>
    <row r="115" spans="2:3">
      <c r="B115" s="2" t="s">
        <v>194</v>
      </c>
    </row>
    <row r="116" spans="2:3">
      <c r="B116" s="2"/>
    </row>
    <row r="117" spans="2:3">
      <c r="B117" s="2" t="s">
        <v>195</v>
      </c>
    </row>
    <row r="118" spans="2:3">
      <c r="B118" s="20" t="s">
        <v>196</v>
      </c>
      <c r="C118" s="25" t="s">
        <v>197</v>
      </c>
    </row>
    <row r="119" spans="2:3">
      <c r="B119" s="22" t="s">
        <v>162</v>
      </c>
      <c r="C119" s="32" t="s">
        <v>162</v>
      </c>
    </row>
    <row r="121" spans="2:3">
      <c r="B121" s="20" t="s">
        <v>198</v>
      </c>
      <c r="C121" s="25" t="s">
        <v>197</v>
      </c>
    </row>
    <row r="122" spans="2:3">
      <c r="B122" s="22" t="s">
        <v>162</v>
      </c>
      <c r="C122" s="32" t="s">
        <v>162</v>
      </c>
    </row>
    <row r="124" spans="2:3">
      <c r="B124" s="20" t="s">
        <v>162</v>
      </c>
      <c r="C124" s="25" t="s">
        <v>162</v>
      </c>
    </row>
    <row r="125" spans="2:3">
      <c r="B125" s="22" t="s">
        <v>162</v>
      </c>
      <c r="C125" s="32" t="s">
        <v>162</v>
      </c>
    </row>
    <row r="127" spans="2:3">
      <c r="B127" s="26" t="s">
        <v>199</v>
      </c>
      <c r="C127" s="25" t="s">
        <v>200</v>
      </c>
    </row>
    <row r="128" spans="2:3">
      <c r="B128" s="23" t="s">
        <v>162</v>
      </c>
      <c r="C128" s="32" t="s">
        <v>162</v>
      </c>
    </row>
    <row r="130" spans="2:6">
      <c r="B130" s="20" t="s">
        <v>201</v>
      </c>
      <c r="C130" s="25" t="s">
        <v>162</v>
      </c>
    </row>
    <row r="132" spans="2:6">
      <c r="B132" s="20" t="s">
        <v>202</v>
      </c>
      <c r="C132" s="21">
        <v>45535</v>
      </c>
      <c r="D132" s="22"/>
      <c r="E132" s="23"/>
      <c r="F132" s="24"/>
    </row>
    <row r="133" spans="2:6">
      <c r="B133" s="20" t="s">
        <v>189</v>
      </c>
      <c r="C133" s="25" t="s">
        <v>190</v>
      </c>
      <c r="D133" s="20" t="s">
        <v>191</v>
      </c>
      <c r="E133" s="26" t="s">
        <v>192</v>
      </c>
      <c r="F133" s="27" t="s">
        <v>193</v>
      </c>
    </row>
    <row r="134" spans="2:6">
      <c r="B134" s="28" t="s">
        <v>162</v>
      </c>
      <c r="C134" s="29" t="s">
        <v>162</v>
      </c>
      <c r="D134" s="28" t="s">
        <v>162</v>
      </c>
      <c r="E134" s="30" t="s">
        <v>162</v>
      </c>
      <c r="F134" s="31" t="s">
        <v>162</v>
      </c>
    </row>
    <row r="135" spans="2:6">
      <c r="B135" s="2" t="s">
        <v>194</v>
      </c>
    </row>
    <row r="136" spans="2:6">
      <c r="B136" s="2"/>
    </row>
    <row r="137" spans="2:6">
      <c r="B137" s="2" t="s">
        <v>195</v>
      </c>
    </row>
    <row r="138" spans="2:6">
      <c r="B138" s="20" t="s">
        <v>196</v>
      </c>
      <c r="C138" s="25" t="s">
        <v>197</v>
      </c>
      <c r="D138" s="2"/>
    </row>
    <row r="139" spans="2:6">
      <c r="B139" s="22" t="s">
        <v>162</v>
      </c>
      <c r="C139" s="32" t="s">
        <v>162</v>
      </c>
    </row>
    <row r="141" spans="2:6">
      <c r="B141" s="20" t="s">
        <v>198</v>
      </c>
      <c r="C141" s="25" t="s">
        <v>197</v>
      </c>
    </row>
    <row r="142" spans="2:6">
      <c r="B142" s="22" t="s">
        <v>162</v>
      </c>
      <c r="C142" s="32" t="s">
        <v>162</v>
      </c>
    </row>
    <row r="144" spans="2:6">
      <c r="B144" s="20" t="s">
        <v>162</v>
      </c>
      <c r="C144" s="25" t="s">
        <v>162</v>
      </c>
    </row>
    <row r="145" spans="2:5">
      <c r="B145" s="22" t="s">
        <v>162</v>
      </c>
      <c r="C145" s="32" t="s">
        <v>162</v>
      </c>
    </row>
    <row r="147" spans="2:5">
      <c r="B147" s="26" t="s">
        <v>199</v>
      </c>
      <c r="C147" s="25" t="s">
        <v>200</v>
      </c>
    </row>
    <row r="148" spans="2:5">
      <c r="B148" s="23" t="s">
        <v>162</v>
      </c>
      <c r="C148" s="32" t="s">
        <v>162</v>
      </c>
    </row>
    <row r="150" spans="2:5">
      <c r="B150" s="20" t="s">
        <v>201</v>
      </c>
      <c r="C150" s="25" t="s">
        <v>162</v>
      </c>
    </row>
    <row r="153" spans="2:5">
      <c r="B153" s="2" t="s">
        <v>203</v>
      </c>
    </row>
    <row r="155" spans="2:5">
      <c r="B155" s="20" t="s">
        <v>189</v>
      </c>
      <c r="C155" s="25" t="s">
        <v>204</v>
      </c>
      <c r="D155" s="20" t="s">
        <v>205</v>
      </c>
      <c r="E155" s="20" t="s">
        <v>206</v>
      </c>
    </row>
    <row r="156" spans="2:5">
      <c r="B156" s="22" t="s">
        <v>162</v>
      </c>
      <c r="C156" s="32" t="s">
        <v>162</v>
      </c>
      <c r="D156" s="22" t="s">
        <v>162</v>
      </c>
      <c r="E156" s="22" t="s">
        <v>162</v>
      </c>
    </row>
    <row r="159" spans="2:5">
      <c r="B159" s="2" t="s">
        <v>207</v>
      </c>
      <c r="C159" s="13" t="s">
        <v>162</v>
      </c>
      <c r="D159" s="2"/>
      <c r="E159" s="2"/>
    </row>
    <row r="161" spans="2:6">
      <c r="B161" s="2" t="s">
        <v>208</v>
      </c>
    </row>
    <row r="163" spans="2:6">
      <c r="B163" s="20" t="s">
        <v>209</v>
      </c>
      <c r="C163" s="25" t="s">
        <v>197</v>
      </c>
      <c r="D163" s="2"/>
    </row>
    <row r="164" spans="2:6">
      <c r="B164" s="22" t="s">
        <v>162</v>
      </c>
      <c r="C164" s="32" t="s">
        <v>162</v>
      </c>
    </row>
    <row r="167" spans="2:6">
      <c r="B167" s="20" t="s">
        <v>210</v>
      </c>
      <c r="C167" s="25" t="s">
        <v>211</v>
      </c>
      <c r="D167" s="2"/>
    </row>
    <row r="168" spans="2:6">
      <c r="B168" s="22" t="s">
        <v>162</v>
      </c>
      <c r="C168" s="32" t="s">
        <v>162</v>
      </c>
    </row>
    <row r="171" spans="2:6">
      <c r="B171" s="2" t="s">
        <v>212</v>
      </c>
    </row>
    <row r="174" spans="2:6">
      <c r="B174" s="2" t="s">
        <v>213</v>
      </c>
    </row>
    <row r="176" spans="2:6">
      <c r="B176" s="20" t="s">
        <v>189</v>
      </c>
      <c r="C176" s="25" t="s">
        <v>214</v>
      </c>
      <c r="D176" s="20" t="s">
        <v>204</v>
      </c>
      <c r="E176" s="20" t="s">
        <v>205</v>
      </c>
      <c r="F176" s="27" t="s">
        <v>206</v>
      </c>
    </row>
    <row r="177" spans="2:6">
      <c r="B177" s="22" t="s">
        <v>162</v>
      </c>
      <c r="C177" s="32" t="s">
        <v>162</v>
      </c>
      <c r="D177" s="22" t="s">
        <v>162</v>
      </c>
      <c r="E177" s="22" t="s">
        <v>162</v>
      </c>
      <c r="F177" s="33" t="s">
        <v>162</v>
      </c>
    </row>
    <row r="180" spans="2:6">
      <c r="B180" s="2" t="s">
        <v>207</v>
      </c>
      <c r="C180" s="13" t="s">
        <v>162</v>
      </c>
      <c r="D180" s="2"/>
      <c r="E180" s="2"/>
      <c r="F180" s="14"/>
    </row>
    <row r="182" spans="2:6">
      <c r="B182" s="2" t="s">
        <v>208</v>
      </c>
    </row>
    <row r="184" spans="2:6">
      <c r="B184" s="20" t="s">
        <v>209</v>
      </c>
      <c r="C184" s="25" t="s">
        <v>197</v>
      </c>
      <c r="D184" s="2"/>
    </row>
    <row r="185" spans="2:6">
      <c r="B185" s="22" t="s">
        <v>162</v>
      </c>
      <c r="C185" s="32" t="s">
        <v>162</v>
      </c>
    </row>
    <row r="188" spans="2:6">
      <c r="B188" s="20" t="s">
        <v>210</v>
      </c>
      <c r="C188" s="25" t="s">
        <v>211</v>
      </c>
      <c r="D188" s="2"/>
    </row>
    <row r="189" spans="2:6">
      <c r="B189" s="22" t="s">
        <v>162</v>
      </c>
      <c r="C189" s="32" t="s">
        <v>162</v>
      </c>
    </row>
    <row r="192" spans="2:6">
      <c r="B192" s="2" t="s">
        <v>212</v>
      </c>
    </row>
    <row r="195" spans="2:6">
      <c r="B195" s="2" t="s">
        <v>215</v>
      </c>
    </row>
    <row r="196" spans="2:6">
      <c r="B196" s="20" t="s">
        <v>189</v>
      </c>
      <c r="C196" s="25" t="s">
        <v>216</v>
      </c>
      <c r="D196" s="20" t="s">
        <v>217</v>
      </c>
      <c r="E196" s="20" t="s">
        <v>218</v>
      </c>
      <c r="F196" s="27" t="s">
        <v>219</v>
      </c>
    </row>
    <row r="197" spans="2:6">
      <c r="B197" s="22" t="s">
        <v>162</v>
      </c>
      <c r="C197" s="32" t="s">
        <v>162</v>
      </c>
      <c r="D197" s="22" t="s">
        <v>162</v>
      </c>
      <c r="E197" s="22" t="s">
        <v>162</v>
      </c>
      <c r="F197" s="33" t="s">
        <v>162</v>
      </c>
    </row>
    <row r="198" spans="2:6">
      <c r="B198" s="1" t="s">
        <v>220</v>
      </c>
    </row>
  </sheetData>
  <mergeCells count="3">
    <mergeCell ref="B1:E1"/>
    <mergeCell ref="C3:C6"/>
    <mergeCell ref="D3:D6"/>
  </mergeCells>
  <hyperlinks>
    <hyperlink ref="A1" location="Index!A1" display="Index" xr:uid="{BF73D9AD-F2AC-4A2A-9C2A-4A295D740BAD}"/>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53D2-4283-462D-B5FA-BF2BAD93611C}">
  <sheetPr codeName="Sheet62"/>
  <dimension ref="A1:I195"/>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117</v>
      </c>
      <c r="C1" s="257"/>
      <c r="D1" s="257"/>
      <c r="E1" s="257"/>
    </row>
    <row r="3" spans="1:9" ht="18" customHeight="1">
      <c r="B3" s="5" t="s">
        <v>360</v>
      </c>
      <c r="C3" s="263"/>
      <c r="D3" s="264"/>
      <c r="E3" s="6"/>
    </row>
    <row r="4" spans="1:9" ht="18" customHeight="1">
      <c r="B4" s="7" t="s">
        <v>361</v>
      </c>
      <c r="C4" s="263"/>
      <c r="D4" s="264"/>
      <c r="E4" s="6"/>
    </row>
    <row r="5" spans="1:9" ht="18" customHeight="1">
      <c r="B5" s="7" t="s">
        <v>129</v>
      </c>
      <c r="C5" s="263"/>
      <c r="D5" s="264"/>
      <c r="E5" s="6"/>
    </row>
    <row r="6" spans="1:9" ht="18" customHeight="1">
      <c r="B6" s="7" t="s">
        <v>362</v>
      </c>
      <c r="C6" s="263"/>
      <c r="D6" s="264"/>
      <c r="E6" s="6"/>
    </row>
    <row r="7" spans="1:9" ht="18" customHeight="1">
      <c r="B7" s="7" t="s">
        <v>363</v>
      </c>
      <c r="C7" s="263"/>
      <c r="D7" s="264"/>
      <c r="E7" s="6"/>
    </row>
    <row r="8" spans="1:9" ht="30" customHeight="1">
      <c r="B8" s="7" t="s">
        <v>132</v>
      </c>
      <c r="C8" s="38" t="s">
        <v>133</v>
      </c>
      <c r="D8" s="3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1670</v>
      </c>
      <c r="C15" s="9" t="s">
        <v>141</v>
      </c>
      <c r="D15" s="1" t="s">
        <v>364</v>
      </c>
      <c r="E15" s="1" t="s">
        <v>365</v>
      </c>
      <c r="F15" s="4">
        <v>763051</v>
      </c>
      <c r="G15" s="4">
        <v>50304.9</v>
      </c>
      <c r="H15" s="4">
        <v>5.67</v>
      </c>
    </row>
    <row r="16" spans="1:9">
      <c r="B16" s="1" t="s">
        <v>1671</v>
      </c>
      <c r="C16" s="9" t="s">
        <v>141</v>
      </c>
      <c r="D16" s="1" t="s">
        <v>322</v>
      </c>
      <c r="E16" s="1" t="s">
        <v>366</v>
      </c>
      <c r="F16" s="4">
        <v>4804600</v>
      </c>
      <c r="G16" s="4">
        <v>37588.79</v>
      </c>
      <c r="H16" s="4">
        <v>4.2300000000000004</v>
      </c>
    </row>
    <row r="17" spans="2:8">
      <c r="B17" s="1" t="s">
        <v>367</v>
      </c>
      <c r="C17" s="9" t="s">
        <v>141</v>
      </c>
      <c r="D17" s="1" t="s">
        <v>324</v>
      </c>
      <c r="E17" s="1" t="s">
        <v>368</v>
      </c>
      <c r="F17" s="4">
        <v>3020663</v>
      </c>
      <c r="G17" s="4">
        <v>30618.95</v>
      </c>
      <c r="H17" s="4">
        <v>3.45</v>
      </c>
    </row>
    <row r="18" spans="2:8">
      <c r="B18" s="1" t="s">
        <v>1672</v>
      </c>
      <c r="C18" s="9" t="s">
        <v>141</v>
      </c>
      <c r="D18" s="1" t="s">
        <v>291</v>
      </c>
      <c r="E18" s="1" t="s">
        <v>369</v>
      </c>
      <c r="F18" s="4">
        <v>2250751</v>
      </c>
      <c r="G18" s="4">
        <v>29248.51</v>
      </c>
      <c r="H18" s="4">
        <v>3.29</v>
      </c>
    </row>
    <row r="19" spans="2:8">
      <c r="B19" s="1" t="s">
        <v>1673</v>
      </c>
      <c r="C19" s="9" t="s">
        <v>141</v>
      </c>
      <c r="D19" s="1" t="s">
        <v>291</v>
      </c>
      <c r="E19" s="1" t="s">
        <v>370</v>
      </c>
      <c r="F19" s="4">
        <v>7101529</v>
      </c>
      <c r="G19" s="4">
        <v>28441.62</v>
      </c>
      <c r="H19" s="4">
        <v>3.2</v>
      </c>
    </row>
    <row r="20" spans="2:8">
      <c r="B20" s="1" t="s">
        <v>1674</v>
      </c>
      <c r="C20" s="9" t="s">
        <v>141</v>
      </c>
      <c r="D20" s="1" t="s">
        <v>306</v>
      </c>
      <c r="E20" s="1" t="s">
        <v>371</v>
      </c>
      <c r="F20" s="4">
        <v>25000000</v>
      </c>
      <c r="G20" s="4">
        <v>27985</v>
      </c>
      <c r="H20" s="4">
        <v>3.15</v>
      </c>
    </row>
    <row r="21" spans="2:8">
      <c r="B21" s="1" t="s">
        <v>1675</v>
      </c>
      <c r="C21" s="9" t="s">
        <v>141</v>
      </c>
      <c r="D21" s="1" t="s">
        <v>364</v>
      </c>
      <c r="E21" s="1" t="s">
        <v>372</v>
      </c>
      <c r="F21" s="4">
        <v>215767</v>
      </c>
      <c r="G21" s="4">
        <v>25941.45</v>
      </c>
      <c r="H21" s="4">
        <v>2.92</v>
      </c>
    </row>
    <row r="22" spans="2:8">
      <c r="B22" s="1" t="s">
        <v>1676</v>
      </c>
      <c r="C22" s="9" t="s">
        <v>141</v>
      </c>
      <c r="D22" s="1" t="s">
        <v>373</v>
      </c>
      <c r="E22" s="1" t="s">
        <v>374</v>
      </c>
      <c r="F22" s="4">
        <v>10859605</v>
      </c>
      <c r="G22" s="4">
        <v>24489.5</v>
      </c>
      <c r="H22" s="4">
        <v>2.76</v>
      </c>
    </row>
    <row r="23" spans="2:8">
      <c r="B23" s="1" t="s">
        <v>1677</v>
      </c>
      <c r="C23" s="9" t="s">
        <v>141</v>
      </c>
      <c r="D23" s="1" t="s">
        <v>280</v>
      </c>
      <c r="E23" s="1" t="s">
        <v>375</v>
      </c>
      <c r="F23" s="4">
        <v>1250000</v>
      </c>
      <c r="G23" s="4">
        <v>24275.63</v>
      </c>
      <c r="H23" s="4">
        <v>2.73</v>
      </c>
    </row>
    <row r="24" spans="2:8">
      <c r="B24" s="1" t="s">
        <v>1635</v>
      </c>
      <c r="C24" s="9" t="s">
        <v>141</v>
      </c>
      <c r="D24" s="1" t="s">
        <v>297</v>
      </c>
      <c r="E24" s="1" t="s">
        <v>298</v>
      </c>
      <c r="F24" s="4">
        <v>1965500</v>
      </c>
      <c r="G24" s="4">
        <v>22541.34</v>
      </c>
      <c r="H24" s="4">
        <v>2.54</v>
      </c>
    </row>
    <row r="25" spans="2:8">
      <c r="B25" s="1" t="s">
        <v>1678</v>
      </c>
      <c r="C25" s="9" t="s">
        <v>141</v>
      </c>
      <c r="D25" s="1" t="s">
        <v>142</v>
      </c>
      <c r="E25" s="1" t="s">
        <v>376</v>
      </c>
      <c r="F25" s="4">
        <v>1074368</v>
      </c>
      <c r="G25" s="4">
        <v>22480.080000000002</v>
      </c>
      <c r="H25" s="4">
        <v>2.5299999999999998</v>
      </c>
    </row>
    <row r="26" spans="2:8">
      <c r="B26" s="1" t="s">
        <v>1679</v>
      </c>
      <c r="C26" s="9" t="s">
        <v>141</v>
      </c>
      <c r="D26" s="1" t="s">
        <v>282</v>
      </c>
      <c r="E26" s="1" t="s">
        <v>377</v>
      </c>
      <c r="F26" s="4">
        <v>2062426</v>
      </c>
      <c r="G26" s="4">
        <v>22141.17</v>
      </c>
      <c r="H26" s="4">
        <v>2.4900000000000002</v>
      </c>
    </row>
    <row r="27" spans="2:8">
      <c r="B27" s="1" t="s">
        <v>1625</v>
      </c>
      <c r="C27" s="9" t="s">
        <v>141</v>
      </c>
      <c r="D27" s="1" t="s">
        <v>272</v>
      </c>
      <c r="E27" s="1" t="s">
        <v>279</v>
      </c>
      <c r="F27" s="4">
        <v>5463322</v>
      </c>
      <c r="G27" s="4">
        <v>20973.69</v>
      </c>
      <c r="H27" s="4">
        <v>2.36</v>
      </c>
    </row>
    <row r="28" spans="2:8">
      <c r="B28" s="1" t="s">
        <v>1680</v>
      </c>
      <c r="C28" s="9" t="s">
        <v>141</v>
      </c>
      <c r="D28" s="1" t="s">
        <v>352</v>
      </c>
      <c r="E28" s="1" t="s">
        <v>378</v>
      </c>
      <c r="F28" s="4">
        <v>3500000</v>
      </c>
      <c r="G28" s="4">
        <v>20856.5</v>
      </c>
      <c r="H28" s="4">
        <v>2.35</v>
      </c>
    </row>
    <row r="29" spans="2:8">
      <c r="B29" s="1" t="s">
        <v>1681</v>
      </c>
      <c r="C29" s="9" t="s">
        <v>141</v>
      </c>
      <c r="D29" s="1" t="s">
        <v>352</v>
      </c>
      <c r="E29" s="1" t="s">
        <v>379</v>
      </c>
      <c r="F29" s="4">
        <v>2734324</v>
      </c>
      <c r="G29" s="4">
        <v>20078.14</v>
      </c>
      <c r="H29" s="4">
        <v>2.2599999999999998</v>
      </c>
    </row>
    <row r="30" spans="2:8">
      <c r="B30" s="1" t="s">
        <v>380</v>
      </c>
      <c r="C30" s="9" t="s">
        <v>141</v>
      </c>
      <c r="D30" s="1" t="s">
        <v>381</v>
      </c>
      <c r="E30" s="1" t="s">
        <v>382</v>
      </c>
      <c r="F30" s="4">
        <v>729559</v>
      </c>
      <c r="G30" s="4">
        <v>19854.580000000002</v>
      </c>
      <c r="H30" s="4">
        <v>2.2400000000000002</v>
      </c>
    </row>
    <row r="31" spans="2:8">
      <c r="B31" s="1" t="s">
        <v>1682</v>
      </c>
      <c r="C31" s="9" t="s">
        <v>141</v>
      </c>
      <c r="D31" s="1" t="s">
        <v>383</v>
      </c>
      <c r="E31" s="1" t="s">
        <v>384</v>
      </c>
      <c r="F31" s="4">
        <v>515978</v>
      </c>
      <c r="G31" s="4">
        <v>19844</v>
      </c>
      <c r="H31" s="4">
        <v>2.2400000000000002</v>
      </c>
    </row>
    <row r="32" spans="2:8">
      <c r="B32" s="1" t="s">
        <v>1683</v>
      </c>
      <c r="C32" s="9" t="s">
        <v>141</v>
      </c>
      <c r="D32" s="1" t="s">
        <v>385</v>
      </c>
      <c r="E32" s="1" t="s">
        <v>386</v>
      </c>
      <c r="F32" s="4">
        <v>2320139</v>
      </c>
      <c r="G32" s="4">
        <v>19642.3</v>
      </c>
      <c r="H32" s="4">
        <v>2.21</v>
      </c>
    </row>
    <row r="33" spans="2:8">
      <c r="B33" s="1" t="s">
        <v>1684</v>
      </c>
      <c r="C33" s="9" t="s">
        <v>141</v>
      </c>
      <c r="D33" s="1" t="s">
        <v>291</v>
      </c>
      <c r="E33" s="1" t="s">
        <v>387</v>
      </c>
      <c r="F33" s="4">
        <v>2055590</v>
      </c>
      <c r="G33" s="4">
        <v>19086.150000000001</v>
      </c>
      <c r="H33" s="4">
        <v>2.15</v>
      </c>
    </row>
    <row r="34" spans="2:8">
      <c r="B34" s="1" t="s">
        <v>1653</v>
      </c>
      <c r="C34" s="9" t="s">
        <v>141</v>
      </c>
      <c r="D34" s="1" t="s">
        <v>284</v>
      </c>
      <c r="E34" s="1" t="s">
        <v>329</v>
      </c>
      <c r="F34" s="4">
        <v>3232701</v>
      </c>
      <c r="G34" s="4">
        <v>18887.060000000001</v>
      </c>
      <c r="H34" s="4">
        <v>2.13</v>
      </c>
    </row>
    <row r="35" spans="2:8">
      <c r="B35" s="1" t="s">
        <v>1685</v>
      </c>
      <c r="C35" s="9" t="s">
        <v>141</v>
      </c>
      <c r="D35" s="1" t="s">
        <v>322</v>
      </c>
      <c r="E35" s="1" t="s">
        <v>388</v>
      </c>
      <c r="F35" s="4">
        <v>9000000</v>
      </c>
      <c r="G35" s="4">
        <v>18166.5</v>
      </c>
      <c r="H35" s="4">
        <v>2.0499999999999998</v>
      </c>
    </row>
    <row r="36" spans="2:8">
      <c r="B36" s="1" t="s">
        <v>1686</v>
      </c>
      <c r="C36" s="9" t="s">
        <v>141</v>
      </c>
      <c r="D36" s="1" t="s">
        <v>302</v>
      </c>
      <c r="E36" s="1" t="s">
        <v>389</v>
      </c>
      <c r="F36" s="4">
        <v>2496000</v>
      </c>
      <c r="G36" s="4">
        <v>18028.61</v>
      </c>
      <c r="H36" s="4">
        <v>2.0299999999999998</v>
      </c>
    </row>
    <row r="37" spans="2:8">
      <c r="B37" s="1" t="s">
        <v>1687</v>
      </c>
      <c r="C37" s="9" t="s">
        <v>141</v>
      </c>
      <c r="D37" s="1" t="s">
        <v>288</v>
      </c>
      <c r="E37" s="1" t="s">
        <v>390</v>
      </c>
      <c r="F37" s="4">
        <v>1782421</v>
      </c>
      <c r="G37" s="4">
        <v>14906.39</v>
      </c>
      <c r="H37" s="4">
        <v>1.68</v>
      </c>
    </row>
    <row r="38" spans="2:8">
      <c r="B38" s="1" t="s">
        <v>1688</v>
      </c>
      <c r="C38" s="9" t="s">
        <v>141</v>
      </c>
      <c r="D38" s="1" t="s">
        <v>391</v>
      </c>
      <c r="E38" s="1" t="s">
        <v>392</v>
      </c>
      <c r="F38" s="4">
        <v>1503967</v>
      </c>
      <c r="G38" s="4">
        <v>14134.28</v>
      </c>
      <c r="H38" s="4">
        <v>1.59</v>
      </c>
    </row>
    <row r="39" spans="2:8">
      <c r="B39" s="1" t="s">
        <v>1652</v>
      </c>
      <c r="C39" s="9" t="s">
        <v>141</v>
      </c>
      <c r="D39" s="1" t="s">
        <v>264</v>
      </c>
      <c r="E39" s="1" t="s">
        <v>328</v>
      </c>
      <c r="F39" s="4">
        <v>11340118</v>
      </c>
      <c r="G39" s="4">
        <v>13942.68</v>
      </c>
      <c r="H39" s="4">
        <v>1.57</v>
      </c>
    </row>
    <row r="40" spans="2:8">
      <c r="B40" s="1" t="s">
        <v>1689</v>
      </c>
      <c r="C40" s="9" t="s">
        <v>141</v>
      </c>
      <c r="D40" s="1" t="s">
        <v>284</v>
      </c>
      <c r="E40" s="1" t="s">
        <v>393</v>
      </c>
      <c r="F40" s="4">
        <v>2958073</v>
      </c>
      <c r="G40" s="4">
        <v>13654.46</v>
      </c>
      <c r="H40" s="4">
        <v>1.54</v>
      </c>
    </row>
    <row r="41" spans="2:8">
      <c r="B41" s="1" t="s">
        <v>1690</v>
      </c>
      <c r="C41" s="9" t="s">
        <v>141</v>
      </c>
      <c r="D41" s="1" t="s">
        <v>291</v>
      </c>
      <c r="E41" s="1" t="s">
        <v>394</v>
      </c>
      <c r="F41" s="4">
        <v>900700</v>
      </c>
      <c r="G41" s="4">
        <v>13080.42</v>
      </c>
      <c r="H41" s="4">
        <v>1.47</v>
      </c>
    </row>
    <row r="42" spans="2:8">
      <c r="B42" s="1" t="s">
        <v>1691</v>
      </c>
      <c r="C42" s="9" t="s">
        <v>141</v>
      </c>
      <c r="D42" s="1" t="s">
        <v>302</v>
      </c>
      <c r="E42" s="1" t="s">
        <v>395</v>
      </c>
      <c r="F42" s="4">
        <v>3347532</v>
      </c>
      <c r="G42" s="4">
        <v>12961.64</v>
      </c>
      <c r="H42" s="4">
        <v>1.46</v>
      </c>
    </row>
    <row r="43" spans="2:8">
      <c r="B43" s="1" t="s">
        <v>396</v>
      </c>
      <c r="C43" s="9" t="s">
        <v>141</v>
      </c>
      <c r="D43" s="1" t="s">
        <v>385</v>
      </c>
      <c r="E43" s="1" t="s">
        <v>397</v>
      </c>
      <c r="F43" s="4">
        <v>5953157</v>
      </c>
      <c r="G43" s="4">
        <v>12301.01</v>
      </c>
      <c r="H43" s="4">
        <v>1.39</v>
      </c>
    </row>
    <row r="44" spans="2:8">
      <c r="B44" s="1" t="s">
        <v>1692</v>
      </c>
      <c r="C44" s="9" t="s">
        <v>141</v>
      </c>
      <c r="D44" s="1" t="s">
        <v>297</v>
      </c>
      <c r="E44" s="1" t="s">
        <v>398</v>
      </c>
      <c r="F44" s="4">
        <v>1820266</v>
      </c>
      <c r="G44" s="4">
        <v>12251.3</v>
      </c>
      <c r="H44" s="4">
        <v>1.38</v>
      </c>
    </row>
    <row r="45" spans="2:8">
      <c r="B45" s="1" t="s">
        <v>1693</v>
      </c>
      <c r="C45" s="9" t="s">
        <v>141</v>
      </c>
      <c r="D45" s="1" t="s">
        <v>291</v>
      </c>
      <c r="E45" s="1" t="s">
        <v>399</v>
      </c>
      <c r="F45" s="4">
        <v>800000</v>
      </c>
      <c r="G45" s="4">
        <v>12198.4</v>
      </c>
      <c r="H45" s="4">
        <v>1.37</v>
      </c>
    </row>
    <row r="46" spans="2:8">
      <c r="B46" s="1" t="s">
        <v>1694</v>
      </c>
      <c r="C46" s="9" t="s">
        <v>141</v>
      </c>
      <c r="D46" s="1" t="s">
        <v>342</v>
      </c>
      <c r="E46" s="1" t="s">
        <v>400</v>
      </c>
      <c r="F46" s="4">
        <v>17112968</v>
      </c>
      <c r="G46" s="4">
        <v>11982.5</v>
      </c>
      <c r="H46" s="4">
        <v>1.35</v>
      </c>
    </row>
    <row r="47" spans="2:8">
      <c r="B47" s="1" t="s">
        <v>1695</v>
      </c>
      <c r="C47" s="9" t="s">
        <v>141</v>
      </c>
      <c r="D47" s="1" t="s">
        <v>314</v>
      </c>
      <c r="E47" s="1" t="s">
        <v>401</v>
      </c>
      <c r="F47" s="4">
        <v>1428701</v>
      </c>
      <c r="G47" s="4">
        <v>11574.62</v>
      </c>
      <c r="H47" s="4">
        <v>1.3</v>
      </c>
    </row>
    <row r="48" spans="2:8">
      <c r="B48" s="1" t="s">
        <v>1696</v>
      </c>
      <c r="C48" s="9" t="s">
        <v>141</v>
      </c>
      <c r="D48" s="1" t="s">
        <v>282</v>
      </c>
      <c r="E48" s="1" t="s">
        <v>402</v>
      </c>
      <c r="F48" s="4">
        <v>3300000</v>
      </c>
      <c r="G48" s="4">
        <v>10866.9</v>
      </c>
      <c r="H48" s="4">
        <v>1.22</v>
      </c>
    </row>
    <row r="49" spans="2:8">
      <c r="B49" s="1" t="s">
        <v>1697</v>
      </c>
      <c r="C49" s="9" t="s">
        <v>141</v>
      </c>
      <c r="D49" s="1" t="s">
        <v>282</v>
      </c>
      <c r="E49" s="1" t="s">
        <v>403</v>
      </c>
      <c r="F49" s="4">
        <v>700000</v>
      </c>
      <c r="G49" s="4">
        <v>10762.85</v>
      </c>
      <c r="H49" s="4">
        <v>1.21</v>
      </c>
    </row>
    <row r="50" spans="2:8">
      <c r="B50" s="1" t="s">
        <v>1698</v>
      </c>
      <c r="C50" s="9" t="s">
        <v>141</v>
      </c>
      <c r="D50" s="1" t="s">
        <v>272</v>
      </c>
      <c r="E50" s="1" t="s">
        <v>404</v>
      </c>
      <c r="F50" s="4">
        <v>287484</v>
      </c>
      <c r="G50" s="4">
        <v>9961.75</v>
      </c>
      <c r="H50" s="4">
        <v>1.1200000000000001</v>
      </c>
    </row>
    <row r="51" spans="2:8">
      <c r="B51" s="1" t="s">
        <v>1699</v>
      </c>
      <c r="C51" s="9" t="s">
        <v>141</v>
      </c>
      <c r="D51" s="1" t="s">
        <v>326</v>
      </c>
      <c r="E51" s="1" t="s">
        <v>405</v>
      </c>
      <c r="F51" s="4">
        <v>2804857</v>
      </c>
      <c r="G51" s="4">
        <v>9884.32</v>
      </c>
      <c r="H51" s="4">
        <v>1.1100000000000001</v>
      </c>
    </row>
    <row r="52" spans="2:8">
      <c r="B52" s="1" t="s">
        <v>1700</v>
      </c>
      <c r="C52" s="9" t="s">
        <v>141</v>
      </c>
      <c r="D52" s="1" t="s">
        <v>291</v>
      </c>
      <c r="E52" s="1" t="s">
        <v>406</v>
      </c>
      <c r="F52" s="4">
        <v>1576286</v>
      </c>
      <c r="G52" s="4">
        <v>9403.33</v>
      </c>
      <c r="H52" s="4">
        <v>1.06</v>
      </c>
    </row>
    <row r="53" spans="2:8">
      <c r="B53" s="1" t="s">
        <v>1701</v>
      </c>
      <c r="C53" s="9" t="s">
        <v>141</v>
      </c>
      <c r="D53" s="1" t="s">
        <v>364</v>
      </c>
      <c r="E53" s="1" t="s">
        <v>407</v>
      </c>
      <c r="F53" s="4">
        <v>1844399</v>
      </c>
      <c r="G53" s="4">
        <v>9017.27</v>
      </c>
      <c r="H53" s="4">
        <v>1.02</v>
      </c>
    </row>
    <row r="54" spans="2:8">
      <c r="B54" s="1" t="s">
        <v>408</v>
      </c>
      <c r="C54" s="9" t="s">
        <v>141</v>
      </c>
      <c r="D54" s="1" t="s">
        <v>291</v>
      </c>
      <c r="E54" s="1" t="s">
        <v>409</v>
      </c>
      <c r="F54" s="4">
        <v>539278</v>
      </c>
      <c r="G54" s="4">
        <v>8703.9500000000007</v>
      </c>
      <c r="H54" s="4">
        <v>0.98</v>
      </c>
    </row>
    <row r="55" spans="2:8">
      <c r="B55" s="1" t="s">
        <v>1702</v>
      </c>
      <c r="C55" s="9" t="s">
        <v>141</v>
      </c>
      <c r="D55" s="1" t="s">
        <v>342</v>
      </c>
      <c r="E55" s="1" t="s">
        <v>410</v>
      </c>
      <c r="F55" s="4">
        <v>782332</v>
      </c>
      <c r="G55" s="4">
        <v>8495.34</v>
      </c>
      <c r="H55" s="4">
        <v>0.96</v>
      </c>
    </row>
    <row r="56" spans="2:8">
      <c r="B56" s="1" t="s">
        <v>1703</v>
      </c>
      <c r="C56" s="9" t="s">
        <v>141</v>
      </c>
      <c r="D56" s="1" t="s">
        <v>299</v>
      </c>
      <c r="E56" s="1" t="s">
        <v>411</v>
      </c>
      <c r="F56" s="4">
        <v>1772916</v>
      </c>
      <c r="G56" s="4">
        <v>8093.36</v>
      </c>
      <c r="H56" s="4">
        <v>0.91</v>
      </c>
    </row>
    <row r="57" spans="2:8">
      <c r="B57" s="1" t="s">
        <v>1704</v>
      </c>
      <c r="C57" s="9" t="s">
        <v>141</v>
      </c>
      <c r="D57" s="1" t="s">
        <v>291</v>
      </c>
      <c r="E57" s="1" t="s">
        <v>412</v>
      </c>
      <c r="F57" s="4">
        <v>2414017</v>
      </c>
      <c r="G57" s="4">
        <v>7998.85</v>
      </c>
      <c r="H57" s="4">
        <v>0.9</v>
      </c>
    </row>
    <row r="58" spans="2:8">
      <c r="B58" s="1" t="s">
        <v>1705</v>
      </c>
      <c r="C58" s="9" t="s">
        <v>141</v>
      </c>
      <c r="D58" s="1" t="s">
        <v>391</v>
      </c>
      <c r="E58" s="1" t="s">
        <v>413</v>
      </c>
      <c r="F58" s="4">
        <v>412753</v>
      </c>
      <c r="G58" s="4">
        <v>7490.64</v>
      </c>
      <c r="H58" s="4">
        <v>0.84</v>
      </c>
    </row>
    <row r="59" spans="2:8">
      <c r="B59" s="1" t="s">
        <v>1706</v>
      </c>
      <c r="C59" s="9" t="s">
        <v>141</v>
      </c>
      <c r="D59" s="1" t="s">
        <v>414</v>
      </c>
      <c r="E59" s="1" t="s">
        <v>415</v>
      </c>
      <c r="F59" s="4">
        <v>1055478</v>
      </c>
      <c r="G59" s="4">
        <v>7256.94</v>
      </c>
      <c r="H59" s="4">
        <v>0.82</v>
      </c>
    </row>
    <row r="60" spans="2:8">
      <c r="B60" s="1" t="s">
        <v>416</v>
      </c>
      <c r="C60" s="9" t="s">
        <v>141</v>
      </c>
      <c r="D60" s="1" t="s">
        <v>291</v>
      </c>
      <c r="E60" s="1" t="s">
        <v>417</v>
      </c>
      <c r="F60" s="4">
        <v>2110139</v>
      </c>
      <c r="G60" s="4">
        <v>6033.94</v>
      </c>
      <c r="H60" s="4">
        <v>0.68</v>
      </c>
    </row>
    <row r="61" spans="2:8">
      <c r="B61" s="1" t="s">
        <v>418</v>
      </c>
      <c r="C61" s="9" t="s">
        <v>141</v>
      </c>
      <c r="D61" s="1" t="s">
        <v>272</v>
      </c>
      <c r="E61" s="1" t="s">
        <v>419</v>
      </c>
      <c r="F61" s="4">
        <v>1121339</v>
      </c>
      <c r="G61" s="4">
        <v>5644.82</v>
      </c>
      <c r="H61" s="4">
        <v>0.64</v>
      </c>
    </row>
    <row r="62" spans="2:8">
      <c r="B62" s="1" t="s">
        <v>1707</v>
      </c>
      <c r="C62" s="9" t="s">
        <v>141</v>
      </c>
      <c r="D62" s="1" t="s">
        <v>420</v>
      </c>
      <c r="E62" s="1" t="s">
        <v>421</v>
      </c>
      <c r="F62" s="4">
        <v>2281581</v>
      </c>
      <c r="G62" s="4">
        <v>5581.66</v>
      </c>
      <c r="H62" s="4">
        <v>0.63</v>
      </c>
    </row>
    <row r="63" spans="2:8">
      <c r="B63" s="1" t="s">
        <v>1708</v>
      </c>
      <c r="C63" s="9" t="s">
        <v>141</v>
      </c>
      <c r="D63" s="1" t="s">
        <v>291</v>
      </c>
      <c r="E63" s="1" t="s">
        <v>422</v>
      </c>
      <c r="F63" s="4">
        <v>1043126</v>
      </c>
      <c r="G63" s="4">
        <v>5394</v>
      </c>
      <c r="H63" s="4">
        <v>0.61</v>
      </c>
    </row>
    <row r="64" spans="2:8">
      <c r="B64" s="1" t="s">
        <v>1709</v>
      </c>
      <c r="C64" s="9" t="s">
        <v>141</v>
      </c>
      <c r="D64" s="1" t="s">
        <v>284</v>
      </c>
      <c r="E64" s="1" t="s">
        <v>423</v>
      </c>
      <c r="F64" s="4">
        <v>143392</v>
      </c>
      <c r="G64" s="4">
        <v>2920.39</v>
      </c>
      <c r="H64" s="4">
        <v>0.33</v>
      </c>
    </row>
    <row r="65" spans="2:8">
      <c r="B65" s="1" t="s">
        <v>1609</v>
      </c>
      <c r="C65" s="9" t="s">
        <v>141</v>
      </c>
      <c r="D65" s="1" t="s">
        <v>342</v>
      </c>
      <c r="E65" s="1" t="s">
        <v>424</v>
      </c>
      <c r="F65" s="4">
        <v>3095712</v>
      </c>
      <c r="G65" s="4">
        <v>1508.23</v>
      </c>
      <c r="H65" s="4">
        <v>0.17</v>
      </c>
    </row>
    <row r="66" spans="2:8">
      <c r="B66" s="2" t="s">
        <v>350</v>
      </c>
    </row>
    <row r="67" spans="2:8">
      <c r="B67" s="1" t="s">
        <v>425</v>
      </c>
      <c r="C67" s="9" t="s">
        <v>141</v>
      </c>
      <c r="D67" s="1" t="s">
        <v>293</v>
      </c>
      <c r="E67" s="1" t="s">
        <v>426</v>
      </c>
      <c r="F67" s="4">
        <v>1043500</v>
      </c>
      <c r="G67" s="4">
        <v>958.56</v>
      </c>
      <c r="H67" s="4">
        <v>0.11</v>
      </c>
    </row>
    <row r="68" spans="2:8">
      <c r="B68" s="2" t="s">
        <v>153</v>
      </c>
      <c r="C68" s="13"/>
      <c r="D68" s="2"/>
      <c r="E68" s="2"/>
      <c r="F68" s="14"/>
      <c r="G68" s="14">
        <v>820439.27</v>
      </c>
      <c r="H68" s="14">
        <v>92.399999999999977</v>
      </c>
    </row>
    <row r="69" spans="2:8">
      <c r="B69" s="2" t="s">
        <v>258</v>
      </c>
      <c r="C69" s="13"/>
      <c r="D69" s="2"/>
      <c r="E69" s="2"/>
      <c r="F69" s="14"/>
      <c r="G69" s="14">
        <v>28495.11</v>
      </c>
      <c r="H69" s="14">
        <v>3.21</v>
      </c>
    </row>
    <row r="70" spans="2:8">
      <c r="B70" s="2" t="s">
        <v>427</v>
      </c>
      <c r="C70" s="13"/>
      <c r="D70" s="2"/>
      <c r="E70" s="2"/>
      <c r="F70" s="14"/>
      <c r="G70" s="14">
        <v>28793.11</v>
      </c>
      <c r="H70" s="14">
        <v>3.24</v>
      </c>
    </row>
    <row r="71" spans="2:8">
      <c r="B71" s="2" t="s">
        <v>154</v>
      </c>
      <c r="C71" s="13"/>
      <c r="D71" s="2"/>
      <c r="E71" s="2"/>
      <c r="F71" s="14"/>
      <c r="G71" s="14">
        <v>877727.49</v>
      </c>
      <c r="H71" s="14">
        <v>98.849999999999966</v>
      </c>
    </row>
    <row r="72" spans="2:8">
      <c r="B72" s="2" t="s">
        <v>155</v>
      </c>
      <c r="C72" s="13"/>
      <c r="D72" s="2"/>
      <c r="E72" s="2"/>
      <c r="F72" s="14"/>
      <c r="G72" s="14">
        <v>10104.890687300009</v>
      </c>
      <c r="H72" s="14">
        <v>1.1500000000000341</v>
      </c>
    </row>
    <row r="73" spans="2:8">
      <c r="B73" s="2" t="s">
        <v>156</v>
      </c>
      <c r="C73" s="13"/>
      <c r="D73" s="2"/>
      <c r="E73" s="2"/>
      <c r="F73" s="14"/>
      <c r="G73" s="14">
        <v>887832.3806873</v>
      </c>
      <c r="H73" s="14">
        <v>100</v>
      </c>
    </row>
    <row r="74" spans="2:8">
      <c r="B74" s="1" t="s">
        <v>157</v>
      </c>
    </row>
    <row r="75" spans="2:8">
      <c r="B75" s="2" t="s">
        <v>158</v>
      </c>
    </row>
    <row r="76" spans="2:8">
      <c r="B76" s="2" t="s">
        <v>159</v>
      </c>
      <c r="C76" s="9" t="s">
        <v>160</v>
      </c>
    </row>
    <row r="77" spans="2:8">
      <c r="B77" s="2" t="s">
        <v>163</v>
      </c>
      <c r="C77" s="9" t="s">
        <v>162</v>
      </c>
    </row>
    <row r="78" spans="2:8">
      <c r="B78" s="2" t="s">
        <v>164</v>
      </c>
      <c r="C78" s="9" t="s">
        <v>162</v>
      </c>
    </row>
    <row r="79" spans="2:8">
      <c r="B79" s="2" t="s">
        <v>165</v>
      </c>
      <c r="C79" s="9" t="s">
        <v>166</v>
      </c>
    </row>
    <row r="80" spans="2:8">
      <c r="B80" s="2" t="s">
        <v>428</v>
      </c>
      <c r="C80" s="13"/>
    </row>
    <row r="81" spans="2:3">
      <c r="B81" s="2" t="s">
        <v>429</v>
      </c>
      <c r="C81" s="13"/>
    </row>
    <row r="82" spans="2:3">
      <c r="B82" s="2" t="s">
        <v>430</v>
      </c>
      <c r="C82" s="13"/>
    </row>
    <row r="83" spans="2:3">
      <c r="B83" s="2" t="s">
        <v>431</v>
      </c>
      <c r="C83" s="13"/>
    </row>
    <row r="84" spans="2:3">
      <c r="B84" s="2" t="s">
        <v>432</v>
      </c>
      <c r="C84" s="13"/>
    </row>
    <row r="85" spans="2:3">
      <c r="B85" s="2" t="s">
        <v>433</v>
      </c>
      <c r="C85" s="13"/>
    </row>
    <row r="86" spans="2:3">
      <c r="B86" s="2" t="s">
        <v>434</v>
      </c>
      <c r="C86" s="13"/>
    </row>
    <row r="87" spans="2:3">
      <c r="B87" s="2" t="s">
        <v>435</v>
      </c>
      <c r="C87" s="13"/>
    </row>
    <row r="88" spans="2:3">
      <c r="B88" s="2" t="s">
        <v>436</v>
      </c>
      <c r="C88" s="13"/>
    </row>
    <row r="89" spans="2:3">
      <c r="B89" s="1" t="s">
        <v>175</v>
      </c>
    </row>
    <row r="90" spans="2:3">
      <c r="B90" s="1" t="s">
        <v>246</v>
      </c>
    </row>
    <row r="93" spans="2:3" ht="15">
      <c r="B93" s="35" t="s">
        <v>2541</v>
      </c>
      <c r="C93" s="36"/>
    </row>
    <row r="94" spans="2:3" ht="30">
      <c r="B94" s="35" t="s">
        <v>247</v>
      </c>
      <c r="C94" s="37" t="s">
        <v>248</v>
      </c>
    </row>
    <row r="95" spans="2:3" ht="15">
      <c r="B95" s="16" t="s">
        <v>249</v>
      </c>
      <c r="C95" s="17"/>
    </row>
    <row r="96" spans="2:3" ht="15">
      <c r="B96" s="16" t="s">
        <v>250</v>
      </c>
      <c r="C96" s="17"/>
    </row>
    <row r="97" spans="2:6" ht="15">
      <c r="B97" s="16" t="s">
        <v>251</v>
      </c>
      <c r="C97" s="17"/>
    </row>
    <row r="98" spans="2:6" ht="15">
      <c r="B98" s="16" t="s">
        <v>252</v>
      </c>
      <c r="C98" s="17"/>
    </row>
    <row r="99" spans="2:6" ht="15">
      <c r="B99" s="16" t="s">
        <v>253</v>
      </c>
      <c r="C99" s="17"/>
    </row>
    <row r="100" spans="2:6" ht="15">
      <c r="B100" s="16" t="s">
        <v>254</v>
      </c>
      <c r="C100" s="17"/>
    </row>
    <row r="101" spans="2:6" ht="15">
      <c r="B101" s="35" t="s">
        <v>255</v>
      </c>
      <c r="C101" s="36"/>
    </row>
    <row r="103" spans="2:6" ht="15">
      <c r="B103" s="16" t="s">
        <v>184</v>
      </c>
      <c r="C103" s="17"/>
      <c r="D103" s="16"/>
    </row>
    <row r="104" spans="2:6" ht="30">
      <c r="B104" s="19" t="s">
        <v>185</v>
      </c>
      <c r="C104" s="18" t="s">
        <v>186</v>
      </c>
      <c r="D104" s="19" t="s">
        <v>187</v>
      </c>
    </row>
    <row r="105" spans="2:6" ht="15">
      <c r="B105" s="16" t="s">
        <v>162</v>
      </c>
      <c r="C105" s="17" t="s">
        <v>162</v>
      </c>
      <c r="D105" s="16" t="s">
        <v>162</v>
      </c>
    </row>
    <row r="107" spans="2:6">
      <c r="B107" s="20" t="s">
        <v>188</v>
      </c>
      <c r="C107" s="21">
        <v>45535</v>
      </c>
      <c r="D107" s="22"/>
      <c r="E107" s="23"/>
      <c r="F107" s="24"/>
    </row>
    <row r="108" spans="2:6">
      <c r="B108" s="20" t="s">
        <v>189</v>
      </c>
      <c r="C108" s="25" t="s">
        <v>190</v>
      </c>
      <c r="D108" s="20" t="s">
        <v>191</v>
      </c>
      <c r="E108" s="26" t="s">
        <v>192</v>
      </c>
      <c r="F108" s="27" t="s">
        <v>193</v>
      </c>
    </row>
    <row r="109" spans="2:6">
      <c r="B109" s="28" t="s">
        <v>162</v>
      </c>
      <c r="C109" s="29" t="s">
        <v>162</v>
      </c>
      <c r="D109" s="28" t="s">
        <v>162</v>
      </c>
      <c r="E109" s="30" t="s">
        <v>162</v>
      </c>
      <c r="F109" s="31" t="s">
        <v>162</v>
      </c>
    </row>
    <row r="112" spans="2:6">
      <c r="B112" s="2" t="s">
        <v>194</v>
      </c>
    </row>
    <row r="114" spans="2:3">
      <c r="B114" s="2" t="s">
        <v>195</v>
      </c>
    </row>
    <row r="115" spans="2:3">
      <c r="B115" s="20" t="s">
        <v>196</v>
      </c>
      <c r="C115" s="25" t="s">
        <v>197</v>
      </c>
    </row>
    <row r="116" spans="2:3">
      <c r="B116" s="22" t="s">
        <v>162</v>
      </c>
      <c r="C116" s="32" t="s">
        <v>162</v>
      </c>
    </row>
    <row r="118" spans="2:3">
      <c r="B118" s="20" t="s">
        <v>198</v>
      </c>
      <c r="C118" s="25" t="s">
        <v>197</v>
      </c>
    </row>
    <row r="119" spans="2:3">
      <c r="B119" s="22" t="s">
        <v>162</v>
      </c>
      <c r="C119" s="32" t="s">
        <v>162</v>
      </c>
    </row>
    <row r="121" spans="2:3">
      <c r="B121" s="20" t="s">
        <v>162</v>
      </c>
      <c r="C121" s="25" t="s">
        <v>162</v>
      </c>
    </row>
    <row r="122" spans="2:3">
      <c r="B122" s="22" t="s">
        <v>162</v>
      </c>
      <c r="C122" s="32" t="s">
        <v>162</v>
      </c>
    </row>
    <row r="124" spans="2:3">
      <c r="B124" s="26" t="s">
        <v>199</v>
      </c>
      <c r="C124" s="25" t="s">
        <v>200</v>
      </c>
    </row>
    <row r="125" spans="2:3">
      <c r="B125" s="23" t="s">
        <v>162</v>
      </c>
      <c r="C125" s="32" t="s">
        <v>162</v>
      </c>
    </row>
    <row r="127" spans="2:3">
      <c r="B127" s="20" t="s">
        <v>201</v>
      </c>
      <c r="C127" s="25" t="s">
        <v>162</v>
      </c>
    </row>
    <row r="129" spans="2:6">
      <c r="B129" s="20" t="s">
        <v>202</v>
      </c>
      <c r="C129" s="21">
        <v>45535</v>
      </c>
      <c r="D129" s="22"/>
      <c r="E129" s="23"/>
      <c r="F129" s="24"/>
    </row>
    <row r="130" spans="2:6">
      <c r="B130" s="20" t="s">
        <v>189</v>
      </c>
      <c r="C130" s="25" t="s">
        <v>190</v>
      </c>
      <c r="D130" s="20" t="s">
        <v>191</v>
      </c>
      <c r="E130" s="26" t="s">
        <v>192</v>
      </c>
      <c r="F130" s="27" t="s">
        <v>193</v>
      </c>
    </row>
    <row r="131" spans="2:6">
      <c r="B131" s="28" t="s">
        <v>162</v>
      </c>
      <c r="C131" s="29" t="s">
        <v>162</v>
      </c>
      <c r="D131" s="28" t="s">
        <v>162</v>
      </c>
      <c r="E131" s="30" t="s">
        <v>162</v>
      </c>
      <c r="F131" s="31" t="s">
        <v>162</v>
      </c>
    </row>
    <row r="132" spans="2:6">
      <c r="B132" s="2" t="s">
        <v>194</v>
      </c>
    </row>
    <row r="133" spans="2:6">
      <c r="B133" s="2"/>
    </row>
    <row r="134" spans="2:6">
      <c r="B134" s="2" t="s">
        <v>195</v>
      </c>
    </row>
    <row r="135" spans="2:6">
      <c r="B135" s="20" t="s">
        <v>196</v>
      </c>
      <c r="C135" s="25" t="s">
        <v>197</v>
      </c>
      <c r="D135" s="2"/>
    </row>
    <row r="136" spans="2:6">
      <c r="B136" s="22" t="s">
        <v>162</v>
      </c>
      <c r="C136" s="32" t="s">
        <v>162</v>
      </c>
    </row>
    <row r="138" spans="2:6">
      <c r="B138" s="20" t="s">
        <v>198</v>
      </c>
      <c r="C138" s="25" t="s">
        <v>197</v>
      </c>
    </row>
    <row r="139" spans="2:6">
      <c r="B139" s="22" t="s">
        <v>162</v>
      </c>
      <c r="C139" s="32" t="s">
        <v>162</v>
      </c>
    </row>
    <row r="141" spans="2:6">
      <c r="B141" s="20" t="s">
        <v>162</v>
      </c>
      <c r="C141" s="25" t="s">
        <v>162</v>
      </c>
    </row>
    <row r="142" spans="2:6">
      <c r="B142" s="22" t="s">
        <v>162</v>
      </c>
      <c r="C142" s="32" t="s">
        <v>162</v>
      </c>
    </row>
    <row r="144" spans="2:6">
      <c r="B144" s="26" t="s">
        <v>199</v>
      </c>
      <c r="C144" s="25" t="s">
        <v>200</v>
      </c>
    </row>
    <row r="145" spans="2:5">
      <c r="B145" s="23" t="s">
        <v>162</v>
      </c>
      <c r="C145" s="32" t="s">
        <v>162</v>
      </c>
    </row>
    <row r="147" spans="2:5">
      <c r="B147" s="20" t="s">
        <v>201</v>
      </c>
      <c r="C147" s="25" t="s">
        <v>162</v>
      </c>
    </row>
    <row r="150" spans="2:5">
      <c r="B150" s="2" t="s">
        <v>203</v>
      </c>
    </row>
    <row r="152" spans="2:5">
      <c r="B152" s="20" t="s">
        <v>189</v>
      </c>
      <c r="C152" s="25" t="s">
        <v>204</v>
      </c>
      <c r="D152" s="20" t="s">
        <v>205</v>
      </c>
      <c r="E152" s="20" t="s">
        <v>206</v>
      </c>
    </row>
    <row r="153" spans="2:5">
      <c r="B153" s="22" t="s">
        <v>162</v>
      </c>
      <c r="C153" s="32" t="s">
        <v>162</v>
      </c>
      <c r="D153" s="22" t="s">
        <v>162</v>
      </c>
      <c r="E153" s="22" t="s">
        <v>162</v>
      </c>
    </row>
    <row r="156" spans="2:5">
      <c r="B156" s="2" t="s">
        <v>207</v>
      </c>
      <c r="C156" s="13" t="s">
        <v>162</v>
      </c>
      <c r="D156" s="2"/>
      <c r="E156" s="2"/>
    </row>
    <row r="158" spans="2:5">
      <c r="B158" s="2" t="s">
        <v>208</v>
      </c>
    </row>
    <row r="160" spans="2:5">
      <c r="B160" s="20" t="s">
        <v>209</v>
      </c>
      <c r="C160" s="25" t="s">
        <v>197</v>
      </c>
      <c r="D160" s="2"/>
    </row>
    <row r="161" spans="2:6">
      <c r="B161" s="22" t="s">
        <v>162</v>
      </c>
      <c r="C161" s="32" t="s">
        <v>162</v>
      </c>
    </row>
    <row r="164" spans="2:6">
      <c r="B164" s="20" t="s">
        <v>210</v>
      </c>
      <c r="C164" s="25" t="s">
        <v>211</v>
      </c>
      <c r="D164" s="2"/>
    </row>
    <row r="165" spans="2:6">
      <c r="B165" s="22" t="s">
        <v>162</v>
      </c>
      <c r="C165" s="32" t="s">
        <v>162</v>
      </c>
    </row>
    <row r="168" spans="2:6">
      <c r="B168" s="2" t="s">
        <v>212</v>
      </c>
    </row>
    <row r="171" spans="2:6">
      <c r="B171" s="2" t="s">
        <v>213</v>
      </c>
    </row>
    <row r="173" spans="2:6">
      <c r="B173" s="20" t="s">
        <v>189</v>
      </c>
      <c r="C173" s="25" t="s">
        <v>214</v>
      </c>
      <c r="D173" s="20" t="s">
        <v>204</v>
      </c>
      <c r="E173" s="20" t="s">
        <v>205</v>
      </c>
      <c r="F173" s="27" t="s">
        <v>206</v>
      </c>
    </row>
    <row r="174" spans="2:6">
      <c r="B174" s="22" t="s">
        <v>162</v>
      </c>
      <c r="C174" s="32" t="s">
        <v>162</v>
      </c>
      <c r="D174" s="22" t="s">
        <v>162</v>
      </c>
      <c r="E174" s="22" t="s">
        <v>162</v>
      </c>
      <c r="F174" s="33" t="s">
        <v>162</v>
      </c>
    </row>
    <row r="177" spans="2:6">
      <c r="B177" s="2" t="s">
        <v>207</v>
      </c>
      <c r="C177" s="13" t="s">
        <v>162</v>
      </c>
      <c r="D177" s="2"/>
      <c r="E177" s="2"/>
      <c r="F177" s="14"/>
    </row>
    <row r="179" spans="2:6">
      <c r="B179" s="2" t="s">
        <v>208</v>
      </c>
    </row>
    <row r="181" spans="2:6">
      <c r="B181" s="20" t="s">
        <v>209</v>
      </c>
      <c r="C181" s="25" t="s">
        <v>197</v>
      </c>
      <c r="D181" s="2"/>
    </row>
    <row r="182" spans="2:6">
      <c r="B182" s="22" t="s">
        <v>162</v>
      </c>
      <c r="C182" s="32" t="s">
        <v>162</v>
      </c>
    </row>
    <row r="185" spans="2:6">
      <c r="B185" s="20" t="s">
        <v>210</v>
      </c>
      <c r="C185" s="25" t="s">
        <v>211</v>
      </c>
      <c r="D185" s="2"/>
    </row>
    <row r="186" spans="2:6">
      <c r="B186" s="22" t="s">
        <v>162</v>
      </c>
      <c r="C186" s="32" t="s">
        <v>162</v>
      </c>
    </row>
    <row r="189" spans="2:6">
      <c r="B189" s="2" t="s">
        <v>212</v>
      </c>
    </row>
    <row r="192" spans="2:6">
      <c r="B192" s="2" t="s">
        <v>215</v>
      </c>
    </row>
    <row r="193" spans="2:6">
      <c r="B193" s="20" t="s">
        <v>189</v>
      </c>
      <c r="C193" s="25" t="s">
        <v>216</v>
      </c>
      <c r="D193" s="20" t="s">
        <v>217</v>
      </c>
      <c r="E193" s="20" t="s">
        <v>218</v>
      </c>
      <c r="F193" s="27" t="s">
        <v>219</v>
      </c>
    </row>
    <row r="194" spans="2:6">
      <c r="B194" s="22" t="s">
        <v>162</v>
      </c>
      <c r="C194" s="32" t="s">
        <v>162</v>
      </c>
      <c r="D194" s="22" t="s">
        <v>162</v>
      </c>
      <c r="E194" s="22" t="s">
        <v>162</v>
      </c>
      <c r="F194" s="33" t="s">
        <v>162</v>
      </c>
    </row>
    <row r="195" spans="2:6">
      <c r="B195" s="1" t="s">
        <v>220</v>
      </c>
    </row>
  </sheetData>
  <mergeCells count="3">
    <mergeCell ref="B1:E1"/>
    <mergeCell ref="C3:C7"/>
    <mergeCell ref="D3:D7"/>
  </mergeCells>
  <hyperlinks>
    <hyperlink ref="A1" location="Index!A1" display="Index" xr:uid="{B925F635-AD5B-466F-94DD-F10D74EAF327}"/>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5B62-A6E1-4FED-A134-47E20EC47710}">
  <sheetPr codeName="Sheet61"/>
  <dimension ref="A1:I196"/>
  <sheetViews>
    <sheetView topLeftCell="A80" workbookViewId="0">
      <selection activeCell="B90" sqref="B90"/>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113</v>
      </c>
      <c r="C1" s="257"/>
      <c r="D1" s="257"/>
      <c r="E1" s="257"/>
    </row>
    <row r="3" spans="1:9" ht="15" customHeight="1">
      <c r="B3" s="5" t="s">
        <v>437</v>
      </c>
      <c r="C3" s="265"/>
      <c r="D3" s="259"/>
      <c r="E3" s="6"/>
    </row>
    <row r="4" spans="1:9" ht="30" customHeight="1">
      <c r="B4" s="7" t="s">
        <v>438</v>
      </c>
      <c r="C4" s="265"/>
      <c r="D4" s="259"/>
      <c r="E4" s="6"/>
    </row>
    <row r="5" spans="1:9" ht="15" customHeight="1">
      <c r="B5" s="7" t="s">
        <v>129</v>
      </c>
      <c r="C5" s="265"/>
      <c r="D5" s="259"/>
      <c r="E5" s="6"/>
    </row>
    <row r="6" spans="1:9" ht="45" customHeight="1">
      <c r="B6" s="7" t="s">
        <v>439</v>
      </c>
      <c r="C6" s="265"/>
      <c r="D6" s="259"/>
      <c r="E6" s="6"/>
    </row>
    <row r="7" spans="1:9" ht="30" customHeight="1">
      <c r="B7" s="7" t="s">
        <v>132</v>
      </c>
      <c r="C7" s="38" t="s">
        <v>133</v>
      </c>
      <c r="D7" s="38" t="s">
        <v>134</v>
      </c>
      <c r="E7" s="6"/>
    </row>
    <row r="8" spans="1:9" ht="12.75" customHeight="1"/>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754000</v>
      </c>
      <c r="G15" s="4">
        <v>12342.23</v>
      </c>
      <c r="H15" s="4">
        <v>5.79</v>
      </c>
    </row>
    <row r="16" spans="1:9">
      <c r="B16" s="1" t="s">
        <v>1617</v>
      </c>
      <c r="C16" s="9" t="s">
        <v>141</v>
      </c>
      <c r="D16" s="1" t="s">
        <v>267</v>
      </c>
      <c r="E16" s="1" t="s">
        <v>268</v>
      </c>
      <c r="F16" s="4">
        <v>321000</v>
      </c>
      <c r="G16" s="4">
        <v>9691.7900000000009</v>
      </c>
      <c r="H16" s="4">
        <v>4.55</v>
      </c>
    </row>
    <row r="17" spans="2:8">
      <c r="B17" s="1" t="s">
        <v>1618</v>
      </c>
      <c r="C17" s="9" t="s">
        <v>141</v>
      </c>
      <c r="D17" s="1" t="s">
        <v>269</v>
      </c>
      <c r="E17" s="1" t="s">
        <v>270</v>
      </c>
      <c r="F17" s="4">
        <v>1728000</v>
      </c>
      <c r="G17" s="4">
        <v>8672.83</v>
      </c>
      <c r="H17" s="4">
        <v>4.07</v>
      </c>
    </row>
    <row r="18" spans="2:8">
      <c r="B18" s="1" t="s">
        <v>1710</v>
      </c>
      <c r="C18" s="9" t="s">
        <v>141</v>
      </c>
      <c r="D18" s="1" t="s">
        <v>314</v>
      </c>
      <c r="E18" s="1" t="s">
        <v>440</v>
      </c>
      <c r="F18" s="4">
        <v>2520000</v>
      </c>
      <c r="G18" s="4">
        <v>6313.36</v>
      </c>
      <c r="H18" s="4">
        <v>2.96</v>
      </c>
    </row>
    <row r="19" spans="2:8">
      <c r="B19" s="1" t="s">
        <v>1711</v>
      </c>
      <c r="C19" s="9" t="s">
        <v>141</v>
      </c>
      <c r="D19" s="1" t="s">
        <v>364</v>
      </c>
      <c r="E19" s="1" t="s">
        <v>441</v>
      </c>
      <c r="F19" s="4">
        <v>53755</v>
      </c>
      <c r="G19" s="4">
        <v>5767.37</v>
      </c>
      <c r="H19" s="4">
        <v>2.71</v>
      </c>
    </row>
    <row r="20" spans="2:8">
      <c r="B20" s="1" t="s">
        <v>1647</v>
      </c>
      <c r="C20" s="9" t="s">
        <v>141</v>
      </c>
      <c r="D20" s="1" t="s">
        <v>318</v>
      </c>
      <c r="E20" s="1" t="s">
        <v>319</v>
      </c>
      <c r="F20" s="4">
        <v>764663</v>
      </c>
      <c r="G20" s="4">
        <v>5666.15</v>
      </c>
      <c r="H20" s="4">
        <v>2.66</v>
      </c>
    </row>
    <row r="21" spans="2:8">
      <c r="B21" s="1" t="s">
        <v>1613</v>
      </c>
      <c r="C21" s="9" t="s">
        <v>141</v>
      </c>
      <c r="D21" s="1" t="s">
        <v>142</v>
      </c>
      <c r="E21" s="1" t="s">
        <v>144</v>
      </c>
      <c r="F21" s="4">
        <v>122589</v>
      </c>
      <c r="G21" s="4">
        <v>5582.4</v>
      </c>
      <c r="H21" s="4">
        <v>2.62</v>
      </c>
    </row>
    <row r="22" spans="2:8">
      <c r="B22" s="1" t="s">
        <v>1677</v>
      </c>
      <c r="C22" s="9" t="s">
        <v>141</v>
      </c>
      <c r="D22" s="1" t="s">
        <v>280</v>
      </c>
      <c r="E22" s="1" t="s">
        <v>375</v>
      </c>
      <c r="F22" s="4">
        <v>254600</v>
      </c>
      <c r="G22" s="4">
        <v>4944.46</v>
      </c>
      <c r="H22" s="4">
        <v>2.3199999999999998</v>
      </c>
    </row>
    <row r="23" spans="2:8">
      <c r="B23" s="1" t="s">
        <v>1712</v>
      </c>
      <c r="C23" s="9" t="s">
        <v>141</v>
      </c>
      <c r="D23" s="1" t="s">
        <v>320</v>
      </c>
      <c r="E23" s="1" t="s">
        <v>442</v>
      </c>
      <c r="F23" s="4">
        <v>261000</v>
      </c>
      <c r="G23" s="4">
        <v>4677.38</v>
      </c>
      <c r="H23" s="4">
        <v>2.19</v>
      </c>
    </row>
    <row r="24" spans="2:8">
      <c r="B24" s="1" t="s">
        <v>1713</v>
      </c>
      <c r="C24" s="9" t="s">
        <v>141</v>
      </c>
      <c r="D24" s="1" t="s">
        <v>443</v>
      </c>
      <c r="E24" s="1" t="s">
        <v>444</v>
      </c>
      <c r="F24" s="4">
        <v>753472</v>
      </c>
      <c r="G24" s="4">
        <v>4337.3599999999997</v>
      </c>
      <c r="H24" s="4">
        <v>2.0299999999999998</v>
      </c>
    </row>
    <row r="25" spans="2:8">
      <c r="B25" s="1" t="s">
        <v>1714</v>
      </c>
      <c r="C25" s="9" t="s">
        <v>141</v>
      </c>
      <c r="D25" s="1" t="s">
        <v>299</v>
      </c>
      <c r="E25" s="1" t="s">
        <v>445</v>
      </c>
      <c r="F25" s="4">
        <v>165996</v>
      </c>
      <c r="G25" s="4">
        <v>4327.93</v>
      </c>
      <c r="H25" s="4">
        <v>2.0299999999999998</v>
      </c>
    </row>
    <row r="26" spans="2:8">
      <c r="B26" s="1" t="s">
        <v>1715</v>
      </c>
      <c r="C26" s="9" t="s">
        <v>141</v>
      </c>
      <c r="D26" s="1" t="s">
        <v>295</v>
      </c>
      <c r="E26" s="1" t="s">
        <v>446</v>
      </c>
      <c r="F26" s="4">
        <v>569000</v>
      </c>
      <c r="G26" s="4">
        <v>4285.42</v>
      </c>
      <c r="H26" s="4">
        <v>2.0099999999999998</v>
      </c>
    </row>
    <row r="27" spans="2:8">
      <c r="B27" s="1" t="s">
        <v>1616</v>
      </c>
      <c r="C27" s="9" t="s">
        <v>141</v>
      </c>
      <c r="D27" s="1" t="s">
        <v>264</v>
      </c>
      <c r="E27" s="1" t="s">
        <v>266</v>
      </c>
      <c r="F27" s="4">
        <v>344000</v>
      </c>
      <c r="G27" s="4">
        <v>4228.45</v>
      </c>
      <c r="H27" s="4">
        <v>1.98</v>
      </c>
    </row>
    <row r="28" spans="2:8">
      <c r="B28" s="1" t="s">
        <v>1716</v>
      </c>
      <c r="C28" s="9" t="s">
        <v>141</v>
      </c>
      <c r="D28" s="1" t="s">
        <v>286</v>
      </c>
      <c r="E28" s="1" t="s">
        <v>447</v>
      </c>
      <c r="F28" s="4">
        <v>1241171</v>
      </c>
      <c r="G28" s="4">
        <v>4217.5</v>
      </c>
      <c r="H28" s="4">
        <v>1.98</v>
      </c>
    </row>
    <row r="29" spans="2:8">
      <c r="B29" s="1" t="s">
        <v>1717</v>
      </c>
      <c r="C29" s="9" t="s">
        <v>141</v>
      </c>
      <c r="D29" s="1" t="s">
        <v>297</v>
      </c>
      <c r="E29" s="1" t="s">
        <v>448</v>
      </c>
      <c r="F29" s="4">
        <v>146000</v>
      </c>
      <c r="G29" s="4">
        <v>4135.67</v>
      </c>
      <c r="H29" s="4">
        <v>1.94</v>
      </c>
    </row>
    <row r="30" spans="2:8">
      <c r="B30" s="1" t="s">
        <v>1718</v>
      </c>
      <c r="C30" s="9" t="s">
        <v>141</v>
      </c>
      <c r="D30" s="1" t="s">
        <v>373</v>
      </c>
      <c r="E30" s="1" t="s">
        <v>449</v>
      </c>
      <c r="F30" s="4">
        <v>279000</v>
      </c>
      <c r="G30" s="4">
        <v>4134.5</v>
      </c>
      <c r="H30" s="4">
        <v>1.94</v>
      </c>
    </row>
    <row r="31" spans="2:8">
      <c r="B31" s="1" t="s">
        <v>1630</v>
      </c>
      <c r="C31" s="9" t="s">
        <v>141</v>
      </c>
      <c r="D31" s="1" t="s">
        <v>288</v>
      </c>
      <c r="E31" s="1" t="s">
        <v>289</v>
      </c>
      <c r="F31" s="4">
        <v>338538</v>
      </c>
      <c r="G31" s="4">
        <v>4062.96</v>
      </c>
      <c r="H31" s="4">
        <v>1.91</v>
      </c>
    </row>
    <row r="32" spans="2:8">
      <c r="B32" s="1" t="s">
        <v>1623</v>
      </c>
      <c r="C32" s="9" t="s">
        <v>141</v>
      </c>
      <c r="D32" s="1" t="s">
        <v>264</v>
      </c>
      <c r="E32" s="1" t="s">
        <v>277</v>
      </c>
      <c r="F32" s="4">
        <v>1807351</v>
      </c>
      <c r="G32" s="4">
        <v>4016.3</v>
      </c>
      <c r="H32" s="4">
        <v>1.88</v>
      </c>
    </row>
    <row r="33" spans="2:8">
      <c r="B33" s="1" t="s">
        <v>1644</v>
      </c>
      <c r="C33" s="9" t="s">
        <v>141</v>
      </c>
      <c r="D33" s="1" t="s">
        <v>314</v>
      </c>
      <c r="E33" s="1" t="s">
        <v>315</v>
      </c>
      <c r="F33" s="4">
        <v>81000</v>
      </c>
      <c r="G33" s="4">
        <v>3991.23</v>
      </c>
      <c r="H33" s="4">
        <v>1.87</v>
      </c>
    </row>
    <row r="34" spans="2:8">
      <c r="B34" s="1" t="s">
        <v>1719</v>
      </c>
      <c r="C34" s="9" t="s">
        <v>141</v>
      </c>
      <c r="D34" s="1" t="s">
        <v>450</v>
      </c>
      <c r="E34" s="1" t="s">
        <v>451</v>
      </c>
      <c r="F34" s="4">
        <v>219000</v>
      </c>
      <c r="G34" s="4">
        <v>3881.23</v>
      </c>
      <c r="H34" s="4">
        <v>1.82</v>
      </c>
    </row>
    <row r="35" spans="2:8">
      <c r="B35" s="1" t="s">
        <v>1720</v>
      </c>
      <c r="C35" s="9" t="s">
        <v>141</v>
      </c>
      <c r="D35" s="1" t="s">
        <v>142</v>
      </c>
      <c r="E35" s="1" t="s">
        <v>452</v>
      </c>
      <c r="F35" s="4">
        <v>567000</v>
      </c>
      <c r="G35" s="4">
        <v>3774.8</v>
      </c>
      <c r="H35" s="4">
        <v>1.77</v>
      </c>
    </row>
    <row r="36" spans="2:8">
      <c r="B36" s="1" t="s">
        <v>1639</v>
      </c>
      <c r="C36" s="9" t="s">
        <v>141</v>
      </c>
      <c r="D36" s="1" t="s">
        <v>272</v>
      </c>
      <c r="E36" s="1" t="s">
        <v>304</v>
      </c>
      <c r="F36" s="4">
        <v>285168</v>
      </c>
      <c r="G36" s="4">
        <v>3724.44</v>
      </c>
      <c r="H36" s="4">
        <v>1.75</v>
      </c>
    </row>
    <row r="37" spans="2:8">
      <c r="B37" s="1" t="s">
        <v>1643</v>
      </c>
      <c r="C37" s="9" t="s">
        <v>141</v>
      </c>
      <c r="D37" s="1" t="s">
        <v>295</v>
      </c>
      <c r="E37" s="1" t="s">
        <v>313</v>
      </c>
      <c r="F37" s="4">
        <v>500000</v>
      </c>
      <c r="G37" s="4">
        <v>3693.5</v>
      </c>
      <c r="H37" s="4">
        <v>1.73</v>
      </c>
    </row>
    <row r="38" spans="2:8">
      <c r="B38" s="1" t="s">
        <v>1672</v>
      </c>
      <c r="C38" s="9" t="s">
        <v>141</v>
      </c>
      <c r="D38" s="1" t="s">
        <v>291</v>
      </c>
      <c r="E38" s="1" t="s">
        <v>369</v>
      </c>
      <c r="F38" s="4">
        <v>275000</v>
      </c>
      <c r="G38" s="4">
        <v>3573.63</v>
      </c>
      <c r="H38" s="4">
        <v>1.68</v>
      </c>
    </row>
    <row r="39" spans="2:8">
      <c r="B39" s="1" t="s">
        <v>1721</v>
      </c>
      <c r="C39" s="9" t="s">
        <v>141</v>
      </c>
      <c r="D39" s="1" t="s">
        <v>142</v>
      </c>
      <c r="E39" s="1" t="s">
        <v>453</v>
      </c>
      <c r="F39" s="4">
        <v>319200</v>
      </c>
      <c r="G39" s="4">
        <v>3557.48</v>
      </c>
      <c r="H39" s="4">
        <v>1.67</v>
      </c>
    </row>
    <row r="40" spans="2:8">
      <c r="B40" s="1" t="s">
        <v>454</v>
      </c>
      <c r="C40" s="9" t="s">
        <v>141</v>
      </c>
      <c r="D40" s="1" t="s">
        <v>383</v>
      </c>
      <c r="E40" s="1" t="s">
        <v>455</v>
      </c>
      <c r="F40" s="4">
        <v>72200</v>
      </c>
      <c r="G40" s="4">
        <v>3432.24</v>
      </c>
      <c r="H40" s="4">
        <v>1.61</v>
      </c>
    </row>
    <row r="41" spans="2:8">
      <c r="B41" s="1" t="s">
        <v>1722</v>
      </c>
      <c r="C41" s="9" t="s">
        <v>141</v>
      </c>
      <c r="D41" s="1" t="s">
        <v>352</v>
      </c>
      <c r="E41" s="1" t="s">
        <v>456</v>
      </c>
      <c r="F41" s="4">
        <v>597000</v>
      </c>
      <c r="G41" s="4">
        <v>3399.02</v>
      </c>
      <c r="H41" s="4">
        <v>1.59</v>
      </c>
    </row>
    <row r="42" spans="2:8">
      <c r="B42" s="1" t="s">
        <v>1723</v>
      </c>
      <c r="C42" s="9" t="s">
        <v>141</v>
      </c>
      <c r="D42" s="1" t="s">
        <v>457</v>
      </c>
      <c r="E42" s="1" t="s">
        <v>458</v>
      </c>
      <c r="F42" s="4">
        <v>132000</v>
      </c>
      <c r="G42" s="4">
        <v>3300.99</v>
      </c>
      <c r="H42" s="4">
        <v>1.55</v>
      </c>
    </row>
    <row r="43" spans="2:8">
      <c r="B43" s="1" t="s">
        <v>1724</v>
      </c>
      <c r="C43" s="9" t="s">
        <v>141</v>
      </c>
      <c r="D43" s="1" t="s">
        <v>272</v>
      </c>
      <c r="E43" s="1" t="s">
        <v>459</v>
      </c>
      <c r="F43" s="4">
        <v>24089</v>
      </c>
      <c r="G43" s="4">
        <v>3172.75</v>
      </c>
      <c r="H43" s="4">
        <v>1.49</v>
      </c>
    </row>
    <row r="44" spans="2:8">
      <c r="B44" s="1" t="s">
        <v>1725</v>
      </c>
      <c r="C44" s="9" t="s">
        <v>141</v>
      </c>
      <c r="D44" s="1" t="s">
        <v>284</v>
      </c>
      <c r="E44" s="1" t="s">
        <v>460</v>
      </c>
      <c r="F44" s="4">
        <v>632500</v>
      </c>
      <c r="G44" s="4">
        <v>3117.59</v>
      </c>
      <c r="H44" s="4">
        <v>1.46</v>
      </c>
    </row>
    <row r="45" spans="2:8">
      <c r="B45" s="1" t="s">
        <v>1726</v>
      </c>
      <c r="C45" s="9" t="s">
        <v>141</v>
      </c>
      <c r="D45" s="1" t="s">
        <v>291</v>
      </c>
      <c r="E45" s="1" t="s">
        <v>461</v>
      </c>
      <c r="F45" s="4">
        <v>45500</v>
      </c>
      <c r="G45" s="4">
        <v>3100.1</v>
      </c>
      <c r="H45" s="4">
        <v>1.45</v>
      </c>
    </row>
    <row r="46" spans="2:8">
      <c r="B46" s="1" t="s">
        <v>1727</v>
      </c>
      <c r="C46" s="9" t="s">
        <v>141</v>
      </c>
      <c r="D46" s="1" t="s">
        <v>291</v>
      </c>
      <c r="E46" s="1" t="s">
        <v>462</v>
      </c>
      <c r="F46" s="4">
        <v>193000</v>
      </c>
      <c r="G46" s="4">
        <v>2821.85</v>
      </c>
      <c r="H46" s="4">
        <v>1.32</v>
      </c>
    </row>
    <row r="47" spans="2:8">
      <c r="B47" s="1" t="s">
        <v>1728</v>
      </c>
      <c r="C47" s="9" t="s">
        <v>141</v>
      </c>
      <c r="D47" s="1" t="s">
        <v>284</v>
      </c>
      <c r="E47" s="1" t="s">
        <v>463</v>
      </c>
      <c r="F47" s="4">
        <v>8670</v>
      </c>
      <c r="G47" s="4">
        <v>2808.18</v>
      </c>
      <c r="H47" s="4">
        <v>1.32</v>
      </c>
    </row>
    <row r="48" spans="2:8">
      <c r="B48" s="1" t="s">
        <v>1729</v>
      </c>
      <c r="C48" s="9" t="s">
        <v>141</v>
      </c>
      <c r="D48" s="1" t="s">
        <v>311</v>
      </c>
      <c r="E48" s="1" t="s">
        <v>464</v>
      </c>
      <c r="F48" s="4">
        <v>18900</v>
      </c>
      <c r="G48" s="4">
        <v>2665.74</v>
      </c>
      <c r="H48" s="4">
        <v>1.25</v>
      </c>
    </row>
    <row r="49" spans="2:8">
      <c r="B49" s="1" t="s">
        <v>1730</v>
      </c>
      <c r="C49" s="9" t="s">
        <v>141</v>
      </c>
      <c r="D49" s="1" t="s">
        <v>282</v>
      </c>
      <c r="E49" s="1" t="s">
        <v>465</v>
      </c>
      <c r="F49" s="4">
        <v>162000</v>
      </c>
      <c r="G49" s="4">
        <v>2542.4299999999998</v>
      </c>
      <c r="H49" s="4">
        <v>1.19</v>
      </c>
    </row>
    <row r="50" spans="2:8">
      <c r="B50" s="1" t="s">
        <v>1731</v>
      </c>
      <c r="C50" s="9" t="s">
        <v>141</v>
      </c>
      <c r="D50" s="1" t="s">
        <v>306</v>
      </c>
      <c r="E50" s="1" t="s">
        <v>466</v>
      </c>
      <c r="F50" s="4">
        <v>129000</v>
      </c>
      <c r="G50" s="4">
        <v>2535.9499999999998</v>
      </c>
      <c r="H50" s="4">
        <v>1.19</v>
      </c>
    </row>
    <row r="51" spans="2:8">
      <c r="B51" s="1" t="s">
        <v>367</v>
      </c>
      <c r="C51" s="9" t="s">
        <v>141</v>
      </c>
      <c r="D51" s="1" t="s">
        <v>324</v>
      </c>
      <c r="E51" s="1" t="s">
        <v>368</v>
      </c>
      <c r="F51" s="4">
        <v>247525</v>
      </c>
      <c r="G51" s="4">
        <v>2509.04</v>
      </c>
      <c r="H51" s="4">
        <v>1.18</v>
      </c>
    </row>
    <row r="52" spans="2:8">
      <c r="B52" s="1" t="s">
        <v>1626</v>
      </c>
      <c r="C52" s="9" t="s">
        <v>141</v>
      </c>
      <c r="D52" s="1" t="s">
        <v>280</v>
      </c>
      <c r="E52" s="1" t="s">
        <v>281</v>
      </c>
      <c r="F52" s="4">
        <v>162781</v>
      </c>
      <c r="G52" s="4">
        <v>2399.96</v>
      </c>
      <c r="H52" s="4">
        <v>1.1299999999999999</v>
      </c>
    </row>
    <row r="53" spans="2:8">
      <c r="B53" s="1" t="s">
        <v>1732</v>
      </c>
      <c r="C53" s="9" t="s">
        <v>141</v>
      </c>
      <c r="D53" s="1" t="s">
        <v>293</v>
      </c>
      <c r="E53" s="1" t="s">
        <v>467</v>
      </c>
      <c r="F53" s="4">
        <v>233532</v>
      </c>
      <c r="G53" s="4">
        <v>2352.6</v>
      </c>
      <c r="H53" s="4">
        <v>1.1000000000000001</v>
      </c>
    </row>
    <row r="54" spans="2:8">
      <c r="B54" s="1" t="s">
        <v>1733</v>
      </c>
      <c r="C54" s="9" t="s">
        <v>141</v>
      </c>
      <c r="D54" s="1" t="s">
        <v>468</v>
      </c>
      <c r="E54" s="1" t="s">
        <v>469</v>
      </c>
      <c r="F54" s="4">
        <v>42600</v>
      </c>
      <c r="G54" s="4">
        <v>2324</v>
      </c>
      <c r="H54" s="4">
        <v>1.0900000000000001</v>
      </c>
    </row>
    <row r="55" spans="2:8">
      <c r="B55" s="1" t="s">
        <v>1734</v>
      </c>
      <c r="C55" s="9" t="s">
        <v>141</v>
      </c>
      <c r="D55" s="1" t="s">
        <v>468</v>
      </c>
      <c r="E55" s="1" t="s">
        <v>470</v>
      </c>
      <c r="F55" s="4">
        <v>208800</v>
      </c>
      <c r="G55" s="4">
        <v>2320.5</v>
      </c>
      <c r="H55" s="4">
        <v>1.0900000000000001</v>
      </c>
    </row>
    <row r="56" spans="2:8">
      <c r="B56" s="1" t="s">
        <v>1635</v>
      </c>
      <c r="C56" s="9" t="s">
        <v>141</v>
      </c>
      <c r="D56" s="1" t="s">
        <v>297</v>
      </c>
      <c r="E56" s="1" t="s">
        <v>298</v>
      </c>
      <c r="F56" s="4">
        <v>200600</v>
      </c>
      <c r="G56" s="4">
        <v>2300.58</v>
      </c>
      <c r="H56" s="4">
        <v>1.08</v>
      </c>
    </row>
    <row r="57" spans="2:8">
      <c r="B57" s="1" t="s">
        <v>1735</v>
      </c>
      <c r="C57" s="9" t="s">
        <v>141</v>
      </c>
      <c r="D57" s="1" t="s">
        <v>309</v>
      </c>
      <c r="E57" s="1" t="s">
        <v>471</v>
      </c>
      <c r="F57" s="4">
        <v>451960</v>
      </c>
      <c r="G57" s="4">
        <v>2297.9899999999998</v>
      </c>
      <c r="H57" s="4">
        <v>1.08</v>
      </c>
    </row>
    <row r="58" spans="2:8">
      <c r="B58" s="1" t="s">
        <v>1736</v>
      </c>
      <c r="C58" s="9" t="s">
        <v>141</v>
      </c>
      <c r="D58" s="1" t="s">
        <v>142</v>
      </c>
      <c r="E58" s="1" t="s">
        <v>472</v>
      </c>
      <c r="F58" s="4">
        <v>72900</v>
      </c>
      <c r="G58" s="4">
        <v>2263.5100000000002</v>
      </c>
      <c r="H58" s="4">
        <v>1.06</v>
      </c>
    </row>
    <row r="59" spans="2:8">
      <c r="B59" s="1" t="s">
        <v>1737</v>
      </c>
      <c r="C59" s="9" t="s">
        <v>141</v>
      </c>
      <c r="D59" s="1" t="s">
        <v>284</v>
      </c>
      <c r="E59" s="1" t="s">
        <v>473</v>
      </c>
      <c r="F59" s="4">
        <v>426000</v>
      </c>
      <c r="G59" s="4">
        <v>2202.42</v>
      </c>
      <c r="H59" s="4">
        <v>1.03</v>
      </c>
    </row>
    <row r="60" spans="2:8">
      <c r="B60" s="1" t="s">
        <v>1738</v>
      </c>
      <c r="C60" s="9" t="s">
        <v>141</v>
      </c>
      <c r="D60" s="1" t="s">
        <v>364</v>
      </c>
      <c r="E60" s="1" t="s">
        <v>474</v>
      </c>
      <c r="F60" s="4">
        <v>40364</v>
      </c>
      <c r="G60" s="4">
        <v>2157.23</v>
      </c>
      <c r="H60" s="4">
        <v>1.01</v>
      </c>
    </row>
    <row r="61" spans="2:8">
      <c r="B61" s="1" t="s">
        <v>305</v>
      </c>
      <c r="C61" s="9" t="s">
        <v>141</v>
      </c>
      <c r="D61" s="1" t="s">
        <v>306</v>
      </c>
      <c r="E61" s="1" t="s">
        <v>307</v>
      </c>
      <c r="F61" s="4">
        <v>125000</v>
      </c>
      <c r="G61" s="4">
        <v>2150.94</v>
      </c>
      <c r="H61" s="4">
        <v>1.01</v>
      </c>
    </row>
    <row r="62" spans="2:8">
      <c r="B62" s="1" t="s">
        <v>1739</v>
      </c>
      <c r="C62" s="9" t="s">
        <v>141</v>
      </c>
      <c r="D62" s="1" t="s">
        <v>468</v>
      </c>
      <c r="E62" s="1" t="s">
        <v>475</v>
      </c>
      <c r="F62" s="4">
        <v>17100</v>
      </c>
      <c r="G62" s="4">
        <v>2120.91</v>
      </c>
      <c r="H62" s="4">
        <v>0.99</v>
      </c>
    </row>
    <row r="63" spans="2:8">
      <c r="B63" s="1" t="s">
        <v>1740</v>
      </c>
      <c r="C63" s="9" t="s">
        <v>141</v>
      </c>
      <c r="D63" s="1" t="s">
        <v>326</v>
      </c>
      <c r="E63" s="1" t="s">
        <v>476</v>
      </c>
      <c r="F63" s="4">
        <v>173881</v>
      </c>
      <c r="G63" s="4">
        <v>2094.5700000000002</v>
      </c>
      <c r="H63" s="4">
        <v>0.98</v>
      </c>
    </row>
    <row r="64" spans="2:8">
      <c r="B64" s="1" t="s">
        <v>1741</v>
      </c>
      <c r="C64" s="9" t="s">
        <v>141</v>
      </c>
      <c r="D64" s="1" t="s">
        <v>477</v>
      </c>
      <c r="E64" s="1" t="s">
        <v>478</v>
      </c>
      <c r="F64" s="4">
        <v>677000</v>
      </c>
      <c r="G64" s="4">
        <v>2026.26</v>
      </c>
      <c r="H64" s="4">
        <v>0.95</v>
      </c>
    </row>
    <row r="65" spans="2:8">
      <c r="B65" s="1" t="s">
        <v>1742</v>
      </c>
      <c r="C65" s="9" t="s">
        <v>141</v>
      </c>
      <c r="D65" s="1" t="s">
        <v>272</v>
      </c>
      <c r="E65" s="1" t="s">
        <v>479</v>
      </c>
      <c r="F65" s="4">
        <v>702000</v>
      </c>
      <c r="G65" s="4">
        <v>1954.37</v>
      </c>
      <c r="H65" s="4">
        <v>0.92</v>
      </c>
    </row>
    <row r="66" spans="2:8">
      <c r="B66" s="1" t="s">
        <v>1743</v>
      </c>
      <c r="C66" s="9" t="s">
        <v>141</v>
      </c>
      <c r="D66" s="1" t="s">
        <v>326</v>
      </c>
      <c r="E66" s="1" t="s">
        <v>480</v>
      </c>
      <c r="F66" s="4">
        <v>30600</v>
      </c>
      <c r="G66" s="4">
        <v>1924.45</v>
      </c>
      <c r="H66" s="4">
        <v>0.9</v>
      </c>
    </row>
    <row r="67" spans="2:8">
      <c r="B67" s="1" t="s">
        <v>1650</v>
      </c>
      <c r="C67" s="9" t="s">
        <v>141</v>
      </c>
      <c r="D67" s="1" t="s">
        <v>324</v>
      </c>
      <c r="E67" s="1" t="s">
        <v>325</v>
      </c>
      <c r="F67" s="4">
        <v>5200</v>
      </c>
      <c r="G67" s="4">
        <v>1854.51</v>
      </c>
      <c r="H67" s="4">
        <v>0.87</v>
      </c>
    </row>
    <row r="68" spans="2:8">
      <c r="B68" s="1" t="s">
        <v>1744</v>
      </c>
      <c r="C68" s="9" t="s">
        <v>141</v>
      </c>
      <c r="D68" s="1" t="s">
        <v>481</v>
      </c>
      <c r="E68" s="1" t="s">
        <v>482</v>
      </c>
      <c r="F68" s="4">
        <v>198000</v>
      </c>
      <c r="G68" s="4">
        <v>1771.11</v>
      </c>
      <c r="H68" s="4">
        <v>0.83</v>
      </c>
    </row>
    <row r="69" spans="2:8">
      <c r="B69" s="1" t="s">
        <v>1654</v>
      </c>
      <c r="C69" s="9" t="s">
        <v>141</v>
      </c>
      <c r="D69" s="1" t="s">
        <v>286</v>
      </c>
      <c r="E69" s="1" t="s">
        <v>332</v>
      </c>
      <c r="F69" s="4">
        <v>76000</v>
      </c>
      <c r="G69" s="4">
        <v>1770.15</v>
      </c>
      <c r="H69" s="4">
        <v>0.83</v>
      </c>
    </row>
    <row r="70" spans="2:8">
      <c r="B70" s="1" t="s">
        <v>1745</v>
      </c>
      <c r="C70" s="9" t="s">
        <v>141</v>
      </c>
      <c r="D70" s="1" t="s">
        <v>352</v>
      </c>
      <c r="E70" s="1" t="s">
        <v>483</v>
      </c>
      <c r="F70" s="4">
        <v>258000</v>
      </c>
      <c r="G70" s="4">
        <v>1747.69</v>
      </c>
      <c r="H70" s="4">
        <v>0.82</v>
      </c>
    </row>
    <row r="71" spans="2:8">
      <c r="B71" s="1" t="s">
        <v>1746</v>
      </c>
      <c r="C71" s="9" t="s">
        <v>141</v>
      </c>
      <c r="D71" s="1" t="s">
        <v>364</v>
      </c>
      <c r="E71" s="1" t="s">
        <v>484</v>
      </c>
      <c r="F71" s="4">
        <v>53000</v>
      </c>
      <c r="G71" s="4">
        <v>1655.35</v>
      </c>
      <c r="H71" s="4">
        <v>0.78</v>
      </c>
    </row>
    <row r="72" spans="2:8">
      <c r="B72" s="1" t="s">
        <v>1747</v>
      </c>
      <c r="C72" s="9" t="s">
        <v>141</v>
      </c>
      <c r="D72" s="1" t="s">
        <v>264</v>
      </c>
      <c r="E72" s="1" t="s">
        <v>485</v>
      </c>
      <c r="F72" s="4">
        <v>1800000</v>
      </c>
      <c r="G72" s="4">
        <v>1463.58</v>
      </c>
      <c r="H72" s="4">
        <v>0.69</v>
      </c>
    </row>
    <row r="73" spans="2:8">
      <c r="B73" s="1" t="s">
        <v>1748</v>
      </c>
      <c r="C73" s="9" t="s">
        <v>141</v>
      </c>
      <c r="D73" s="1" t="s">
        <v>457</v>
      </c>
      <c r="E73" s="1" t="s">
        <v>486</v>
      </c>
      <c r="F73" s="4">
        <v>144000</v>
      </c>
      <c r="G73" s="4">
        <v>1128.53</v>
      </c>
      <c r="H73" s="4">
        <v>0.53</v>
      </c>
    </row>
    <row r="74" spans="2:8">
      <c r="B74" s="2" t="s">
        <v>153</v>
      </c>
      <c r="C74" s="13"/>
      <c r="D74" s="2"/>
      <c r="E74" s="2"/>
      <c r="F74" s="14"/>
      <c r="G74" s="14">
        <f>SUM(G12:G73)</f>
        <v>207287.46000000002</v>
      </c>
      <c r="H74" s="14">
        <f>SUM(H12:H73)</f>
        <v>97.22999999999999</v>
      </c>
    </row>
    <row r="75" spans="2:8">
      <c r="B75" s="2" t="s">
        <v>354</v>
      </c>
      <c r="C75" s="13"/>
      <c r="D75" s="2"/>
      <c r="E75" s="2"/>
      <c r="F75" s="14"/>
      <c r="G75" s="14">
        <v>261.95</v>
      </c>
      <c r="H75" s="14">
        <v>0.12</v>
      </c>
    </row>
    <row r="76" spans="2:8">
      <c r="B76" s="2" t="s">
        <v>154</v>
      </c>
      <c r="C76" s="13"/>
      <c r="D76" s="2"/>
      <c r="E76" s="2"/>
      <c r="F76" s="14"/>
      <c r="G76" s="14">
        <v>207549.41</v>
      </c>
      <c r="H76" s="14">
        <v>97.35</v>
      </c>
    </row>
    <row r="77" spans="2:8">
      <c r="B77" s="2" t="s">
        <v>155</v>
      </c>
      <c r="C77" s="13"/>
      <c r="D77" s="2"/>
      <c r="E77" s="2"/>
      <c r="F77" s="14"/>
      <c r="G77" s="14">
        <v>5608.1766697999965</v>
      </c>
      <c r="H77" s="14">
        <v>2.6500000000000057</v>
      </c>
    </row>
    <row r="78" spans="2:8">
      <c r="B78" s="2" t="s">
        <v>156</v>
      </c>
      <c r="C78" s="13"/>
      <c r="D78" s="2"/>
      <c r="E78" s="2"/>
      <c r="F78" s="14"/>
      <c r="G78" s="14">
        <v>213157.58666979999</v>
      </c>
      <c r="H78" s="14">
        <v>100</v>
      </c>
    </row>
    <row r="79" spans="2:8">
      <c r="B79" s="1" t="s">
        <v>157</v>
      </c>
    </row>
    <row r="80" spans="2:8">
      <c r="B80" s="2" t="s">
        <v>158</v>
      </c>
    </row>
    <row r="81" spans="2:3">
      <c r="B81" s="2" t="s">
        <v>159</v>
      </c>
      <c r="C81" s="9" t="s">
        <v>160</v>
      </c>
    </row>
    <row r="82" spans="2:3">
      <c r="B82" s="2" t="s">
        <v>163</v>
      </c>
      <c r="C82" s="9" t="s">
        <v>162</v>
      </c>
    </row>
    <row r="83" spans="2:3">
      <c r="B83" s="2" t="s">
        <v>164</v>
      </c>
      <c r="C83" s="9" t="s">
        <v>162</v>
      </c>
    </row>
    <row r="84" spans="2:3">
      <c r="B84" s="2" t="s">
        <v>165</v>
      </c>
      <c r="C84" s="9" t="s">
        <v>166</v>
      </c>
    </row>
    <row r="85" spans="2:3">
      <c r="B85" s="2" t="s">
        <v>487</v>
      </c>
      <c r="C85" s="13"/>
    </row>
    <row r="86" spans="2:3">
      <c r="B86" s="2" t="s">
        <v>488</v>
      </c>
      <c r="C86" s="13"/>
    </row>
    <row r="87" spans="2:3">
      <c r="B87" s="2" t="s">
        <v>489</v>
      </c>
      <c r="C87" s="13"/>
    </row>
    <row r="88" spans="2:3">
      <c r="B88" s="2" t="s">
        <v>490</v>
      </c>
      <c r="C88" s="13"/>
    </row>
    <row r="89" spans="2:3">
      <c r="B89" s="2" t="s">
        <v>1593</v>
      </c>
      <c r="C89" s="13"/>
    </row>
    <row r="90" spans="2:3">
      <c r="B90" s="1" t="s">
        <v>175</v>
      </c>
    </row>
    <row r="91" spans="2:3">
      <c r="B91" s="1" t="s">
        <v>246</v>
      </c>
    </row>
    <row r="94" spans="2:3" ht="15">
      <c r="B94" s="35" t="s">
        <v>2541</v>
      </c>
      <c r="C94" s="36"/>
    </row>
    <row r="95" spans="2:3" ht="30">
      <c r="B95" s="35" t="s">
        <v>247</v>
      </c>
      <c r="C95" s="37" t="s">
        <v>248</v>
      </c>
    </row>
    <row r="96" spans="2:3" ht="15">
      <c r="B96" s="16" t="s">
        <v>249</v>
      </c>
      <c r="C96" s="17"/>
    </row>
    <row r="97" spans="2:6" ht="15">
      <c r="B97" s="16" t="s">
        <v>250</v>
      </c>
      <c r="C97" s="17"/>
    </row>
    <row r="98" spans="2:6" ht="15">
      <c r="B98" s="16" t="s">
        <v>251</v>
      </c>
      <c r="C98" s="17"/>
    </row>
    <row r="99" spans="2:6" ht="15">
      <c r="B99" s="16" t="s">
        <v>252</v>
      </c>
      <c r="C99" s="17"/>
    </row>
    <row r="100" spans="2:6" ht="15">
      <c r="B100" s="16" t="s">
        <v>253</v>
      </c>
      <c r="C100" s="17"/>
    </row>
    <row r="101" spans="2:6" ht="15">
      <c r="B101" s="16" t="s">
        <v>254</v>
      </c>
      <c r="C101" s="17"/>
    </row>
    <row r="102" spans="2:6" ht="15">
      <c r="B102" s="35" t="s">
        <v>255</v>
      </c>
      <c r="C102" s="36"/>
    </row>
    <row r="104" spans="2:6" ht="15">
      <c r="B104" s="16" t="s">
        <v>184</v>
      </c>
      <c r="C104" s="17"/>
      <c r="D104" s="16"/>
    </row>
    <row r="105" spans="2:6" ht="30">
      <c r="B105" s="19" t="s">
        <v>185</v>
      </c>
      <c r="C105" s="18" t="s">
        <v>186</v>
      </c>
      <c r="D105" s="19" t="s">
        <v>187</v>
      </c>
    </row>
    <row r="106" spans="2:6" ht="15">
      <c r="B106" s="16" t="s">
        <v>162</v>
      </c>
      <c r="C106" s="17" t="s">
        <v>162</v>
      </c>
      <c r="D106" s="16" t="s">
        <v>162</v>
      </c>
    </row>
    <row r="108" spans="2:6">
      <c r="B108" s="20" t="s">
        <v>188</v>
      </c>
      <c r="C108" s="21">
        <v>45535</v>
      </c>
      <c r="D108" s="22"/>
      <c r="E108" s="23"/>
      <c r="F108" s="24"/>
    </row>
    <row r="109" spans="2:6">
      <c r="B109" s="20" t="s">
        <v>189</v>
      </c>
      <c r="C109" s="25" t="s">
        <v>190</v>
      </c>
      <c r="D109" s="20" t="s">
        <v>191</v>
      </c>
      <c r="E109" s="26" t="s">
        <v>192</v>
      </c>
      <c r="F109" s="27" t="s">
        <v>193</v>
      </c>
    </row>
    <row r="110" spans="2:6">
      <c r="B110" s="28" t="s">
        <v>162</v>
      </c>
      <c r="C110" s="29" t="s">
        <v>162</v>
      </c>
      <c r="D110" s="28" t="s">
        <v>162</v>
      </c>
      <c r="E110" s="30" t="s">
        <v>162</v>
      </c>
      <c r="F110" s="31" t="s">
        <v>162</v>
      </c>
    </row>
    <row r="113" spans="2:3">
      <c r="B113" s="2" t="s">
        <v>194</v>
      </c>
    </row>
    <row r="114" spans="2:3">
      <c r="B114" s="2"/>
    </row>
    <row r="115" spans="2:3">
      <c r="B115" s="2" t="s">
        <v>195</v>
      </c>
    </row>
    <row r="116" spans="2:3">
      <c r="B116" s="20" t="s">
        <v>196</v>
      </c>
      <c r="C116" s="25" t="s">
        <v>197</v>
      </c>
    </row>
    <row r="117" spans="2:3">
      <c r="B117" s="22" t="s">
        <v>162</v>
      </c>
      <c r="C117" s="32" t="s">
        <v>162</v>
      </c>
    </row>
    <row r="119" spans="2:3">
      <c r="B119" s="20" t="s">
        <v>198</v>
      </c>
      <c r="C119" s="25" t="s">
        <v>197</v>
      </c>
    </row>
    <row r="120" spans="2:3">
      <c r="B120" s="22" t="s">
        <v>162</v>
      </c>
      <c r="C120" s="32" t="s">
        <v>162</v>
      </c>
    </row>
    <row r="122" spans="2:3">
      <c r="B122" s="20" t="s">
        <v>162</v>
      </c>
      <c r="C122" s="25" t="s">
        <v>162</v>
      </c>
    </row>
    <row r="123" spans="2:3">
      <c r="B123" s="22" t="s">
        <v>162</v>
      </c>
      <c r="C123" s="32" t="s">
        <v>162</v>
      </c>
    </row>
    <row r="125" spans="2:3">
      <c r="B125" s="26" t="s">
        <v>199</v>
      </c>
      <c r="C125" s="25" t="s">
        <v>200</v>
      </c>
    </row>
    <row r="126" spans="2:3">
      <c r="B126" s="23" t="s">
        <v>162</v>
      </c>
      <c r="C126" s="32" t="s">
        <v>162</v>
      </c>
    </row>
    <row r="128" spans="2:3">
      <c r="B128" s="20" t="s">
        <v>201</v>
      </c>
      <c r="C128" s="25" t="s">
        <v>162</v>
      </c>
    </row>
    <row r="130" spans="2:6">
      <c r="B130" s="20" t="s">
        <v>202</v>
      </c>
      <c r="C130" s="21">
        <v>45535</v>
      </c>
      <c r="D130" s="22"/>
      <c r="E130" s="23"/>
      <c r="F130" s="24"/>
    </row>
    <row r="131" spans="2:6">
      <c r="B131" s="20" t="s">
        <v>189</v>
      </c>
      <c r="C131" s="25" t="s">
        <v>190</v>
      </c>
      <c r="D131" s="20" t="s">
        <v>191</v>
      </c>
      <c r="E131" s="26" t="s">
        <v>192</v>
      </c>
      <c r="F131" s="27" t="s">
        <v>193</v>
      </c>
    </row>
    <row r="132" spans="2:6">
      <c r="B132" s="28" t="s">
        <v>162</v>
      </c>
      <c r="C132" s="29" t="s">
        <v>162</v>
      </c>
      <c r="D132" s="28" t="s">
        <v>162</v>
      </c>
      <c r="E132" s="30" t="s">
        <v>162</v>
      </c>
      <c r="F132" s="31" t="s">
        <v>162</v>
      </c>
    </row>
    <row r="133" spans="2:6">
      <c r="B133" s="2" t="s">
        <v>194</v>
      </c>
    </row>
    <row r="134" spans="2:6">
      <c r="B134" s="2"/>
    </row>
    <row r="135" spans="2:6">
      <c r="B135" s="2" t="s">
        <v>195</v>
      </c>
    </row>
    <row r="136" spans="2:6">
      <c r="B136" s="20" t="s">
        <v>196</v>
      </c>
      <c r="C136" s="25" t="s">
        <v>197</v>
      </c>
      <c r="D136" s="2"/>
    </row>
    <row r="137" spans="2:6">
      <c r="B137" s="22" t="s">
        <v>162</v>
      </c>
      <c r="C137" s="32" t="s">
        <v>162</v>
      </c>
    </row>
    <row r="139" spans="2:6">
      <c r="B139" s="20" t="s">
        <v>198</v>
      </c>
      <c r="C139" s="25" t="s">
        <v>197</v>
      </c>
    </row>
    <row r="140" spans="2:6">
      <c r="B140" s="22" t="s">
        <v>162</v>
      </c>
      <c r="C140" s="32" t="s">
        <v>162</v>
      </c>
    </row>
    <row r="142" spans="2:6">
      <c r="B142" s="20" t="s">
        <v>162</v>
      </c>
      <c r="C142" s="25" t="s">
        <v>162</v>
      </c>
    </row>
    <row r="143" spans="2:6">
      <c r="B143" s="22" t="s">
        <v>162</v>
      </c>
      <c r="C143" s="32" t="s">
        <v>162</v>
      </c>
    </row>
    <row r="145" spans="2:5">
      <c r="B145" s="26" t="s">
        <v>199</v>
      </c>
      <c r="C145" s="25" t="s">
        <v>200</v>
      </c>
    </row>
    <row r="146" spans="2:5">
      <c r="B146" s="23" t="s">
        <v>162</v>
      </c>
      <c r="C146" s="32" t="s">
        <v>162</v>
      </c>
    </row>
    <row r="148" spans="2:5">
      <c r="B148" s="20" t="s">
        <v>201</v>
      </c>
      <c r="C148" s="25" t="s">
        <v>162</v>
      </c>
    </row>
    <row r="151" spans="2:5">
      <c r="B151" s="2" t="s">
        <v>203</v>
      </c>
    </row>
    <row r="153" spans="2:5">
      <c r="B153" s="20" t="s">
        <v>189</v>
      </c>
      <c r="C153" s="25" t="s">
        <v>204</v>
      </c>
      <c r="D153" s="20" t="s">
        <v>205</v>
      </c>
      <c r="E153" s="20" t="s">
        <v>206</v>
      </c>
    </row>
    <row r="154" spans="2:5">
      <c r="B154" s="22" t="s">
        <v>162</v>
      </c>
      <c r="C154" s="32" t="s">
        <v>162</v>
      </c>
      <c r="D154" s="22" t="s">
        <v>162</v>
      </c>
      <c r="E154" s="22" t="s">
        <v>162</v>
      </c>
    </row>
    <row r="157" spans="2:5">
      <c r="B157" s="2" t="s">
        <v>207</v>
      </c>
      <c r="C157" s="13" t="s">
        <v>162</v>
      </c>
      <c r="D157" s="2"/>
      <c r="E157" s="2"/>
    </row>
    <row r="159" spans="2:5">
      <c r="B159" s="2" t="s">
        <v>208</v>
      </c>
    </row>
    <row r="161" spans="2:6">
      <c r="B161" s="20" t="s">
        <v>209</v>
      </c>
      <c r="C161" s="25" t="s">
        <v>197</v>
      </c>
      <c r="D161" s="2"/>
    </row>
    <row r="162" spans="2:6">
      <c r="B162" s="22" t="s">
        <v>162</v>
      </c>
      <c r="C162" s="32" t="s">
        <v>162</v>
      </c>
    </row>
    <row r="165" spans="2:6">
      <c r="B165" s="20" t="s">
        <v>210</v>
      </c>
      <c r="C165" s="25" t="s">
        <v>211</v>
      </c>
      <c r="D165" s="2"/>
    </row>
    <row r="166" spans="2:6">
      <c r="B166" s="22" t="s">
        <v>162</v>
      </c>
      <c r="C166" s="32" t="s">
        <v>162</v>
      </c>
    </row>
    <row r="169" spans="2:6">
      <c r="B169" s="2" t="s">
        <v>212</v>
      </c>
    </row>
    <row r="172" spans="2:6">
      <c r="B172" s="2" t="s">
        <v>213</v>
      </c>
    </row>
    <row r="174" spans="2:6">
      <c r="B174" s="20" t="s">
        <v>189</v>
      </c>
      <c r="C174" s="25" t="s">
        <v>214</v>
      </c>
      <c r="D174" s="20" t="s">
        <v>204</v>
      </c>
      <c r="E174" s="20" t="s">
        <v>205</v>
      </c>
      <c r="F174" s="27" t="s">
        <v>206</v>
      </c>
    </row>
    <row r="175" spans="2:6">
      <c r="B175" s="22" t="s">
        <v>162</v>
      </c>
      <c r="C175" s="32" t="s">
        <v>162</v>
      </c>
      <c r="D175" s="22" t="s">
        <v>162</v>
      </c>
      <c r="E175" s="22" t="s">
        <v>162</v>
      </c>
      <c r="F175" s="33" t="s">
        <v>162</v>
      </c>
    </row>
    <row r="178" spans="2:3">
      <c r="B178" s="2" t="s">
        <v>207</v>
      </c>
      <c r="C178" s="13" t="s">
        <v>162</v>
      </c>
    </row>
    <row r="180" spans="2:3">
      <c r="B180" s="2" t="s">
        <v>208</v>
      </c>
    </row>
    <row r="182" spans="2:3">
      <c r="B182" s="20" t="s">
        <v>209</v>
      </c>
      <c r="C182" s="25" t="s">
        <v>197</v>
      </c>
    </row>
    <row r="183" spans="2:3">
      <c r="B183" s="22" t="s">
        <v>162</v>
      </c>
      <c r="C183" s="32" t="s">
        <v>162</v>
      </c>
    </row>
    <row r="186" spans="2:3">
      <c r="B186" s="20" t="s">
        <v>210</v>
      </c>
      <c r="C186" s="25" t="s">
        <v>211</v>
      </c>
    </row>
    <row r="187" spans="2:3">
      <c r="B187" s="22" t="s">
        <v>162</v>
      </c>
      <c r="C187" s="32" t="s">
        <v>162</v>
      </c>
    </row>
    <row r="190" spans="2:3">
      <c r="B190" s="2" t="s">
        <v>212</v>
      </c>
    </row>
    <row r="193" spans="2:6">
      <c r="B193" s="2" t="s">
        <v>215</v>
      </c>
    </row>
    <row r="194" spans="2:6">
      <c r="B194" s="20" t="s">
        <v>189</v>
      </c>
      <c r="C194" s="25" t="s">
        <v>216</v>
      </c>
      <c r="D194" s="20" t="s">
        <v>217</v>
      </c>
      <c r="E194" s="20" t="s">
        <v>218</v>
      </c>
      <c r="F194" s="27" t="s">
        <v>219</v>
      </c>
    </row>
    <row r="195" spans="2:6">
      <c r="B195" s="22" t="s">
        <v>162</v>
      </c>
      <c r="C195" s="32" t="s">
        <v>162</v>
      </c>
      <c r="D195" s="22" t="s">
        <v>162</v>
      </c>
      <c r="E195" s="22" t="s">
        <v>162</v>
      </c>
      <c r="F195" s="33" t="s">
        <v>162</v>
      </c>
    </row>
    <row r="196" spans="2:6">
      <c r="B196" s="1" t="s">
        <v>220</v>
      </c>
    </row>
  </sheetData>
  <mergeCells count="3">
    <mergeCell ref="B1:E1"/>
    <mergeCell ref="C3:C6"/>
    <mergeCell ref="D3:D6"/>
  </mergeCells>
  <hyperlinks>
    <hyperlink ref="A1" location="Index!A1" display="Index" xr:uid="{D0B6E894-E933-49E4-878C-88A256AC3EC3}"/>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C90E-8122-41C3-A407-48197B14B9B4}">
  <sheetPr codeName="Sheet60"/>
  <dimension ref="A1:I234"/>
  <sheetViews>
    <sheetView topLeftCell="A206" workbookViewId="0">
      <selection activeCell="B217" sqref="B217"/>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111</v>
      </c>
      <c r="C1" s="257"/>
      <c r="D1" s="257"/>
      <c r="E1" s="257"/>
    </row>
    <row r="3" spans="1:9" ht="15" customHeight="1">
      <c r="B3" s="5" t="s">
        <v>491</v>
      </c>
      <c r="C3" s="265"/>
      <c r="D3" s="259"/>
      <c r="E3" s="6"/>
    </row>
    <row r="4" spans="1:9" ht="30" customHeight="1">
      <c r="B4" s="7" t="s">
        <v>438</v>
      </c>
      <c r="C4" s="265"/>
      <c r="D4" s="259"/>
      <c r="E4" s="6"/>
    </row>
    <row r="5" spans="1:9" ht="15" customHeight="1">
      <c r="B5" s="7" t="s">
        <v>129</v>
      </c>
      <c r="C5" s="265"/>
      <c r="D5" s="259"/>
      <c r="E5" s="6"/>
    </row>
    <row r="6" spans="1:9" ht="45" customHeight="1">
      <c r="B6" s="7" t="s">
        <v>492</v>
      </c>
      <c r="C6" s="265"/>
      <c r="D6" s="259"/>
      <c r="E6" s="6"/>
    </row>
    <row r="7" spans="1:9" ht="30" customHeight="1">
      <c r="B7" s="7" t="s">
        <v>132</v>
      </c>
      <c r="C7" s="8" t="s">
        <v>133</v>
      </c>
      <c r="D7" s="8" t="s">
        <v>134</v>
      </c>
      <c r="E7" s="6"/>
    </row>
    <row r="8" spans="1:9" ht="12.75" customHeight="1"/>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687500</v>
      </c>
      <c r="G15" s="4">
        <v>11253.69</v>
      </c>
      <c r="H15" s="4">
        <v>5.0999999999999996</v>
      </c>
    </row>
    <row r="16" spans="1:9">
      <c r="B16" s="1" t="s">
        <v>1617</v>
      </c>
      <c r="C16" s="9" t="s">
        <v>141</v>
      </c>
      <c r="D16" s="1" t="s">
        <v>267</v>
      </c>
      <c r="E16" s="1" t="s">
        <v>268</v>
      </c>
      <c r="F16" s="4">
        <v>297000</v>
      </c>
      <c r="G16" s="4">
        <v>8967.17</v>
      </c>
      <c r="H16" s="4">
        <v>4.07</v>
      </c>
    </row>
    <row r="17" spans="2:8">
      <c r="B17" s="1" t="s">
        <v>1618</v>
      </c>
      <c r="C17" s="9" t="s">
        <v>141</v>
      </c>
      <c r="D17" s="1" t="s">
        <v>269</v>
      </c>
      <c r="E17" s="1" t="s">
        <v>270</v>
      </c>
      <c r="F17" s="4">
        <v>1576000</v>
      </c>
      <c r="G17" s="4">
        <v>7909.94</v>
      </c>
      <c r="H17" s="4">
        <v>3.59</v>
      </c>
    </row>
    <row r="18" spans="2:8">
      <c r="B18" s="1" t="s">
        <v>1710</v>
      </c>
      <c r="C18" s="9" t="s">
        <v>141</v>
      </c>
      <c r="D18" s="1" t="s">
        <v>314</v>
      </c>
      <c r="E18" s="1" t="s">
        <v>440</v>
      </c>
      <c r="F18" s="4">
        <v>2250000</v>
      </c>
      <c r="G18" s="4">
        <v>5636.93</v>
      </c>
      <c r="H18" s="4">
        <v>2.56</v>
      </c>
    </row>
    <row r="19" spans="2:8">
      <c r="B19" s="1" t="s">
        <v>1677</v>
      </c>
      <c r="C19" s="9" t="s">
        <v>141</v>
      </c>
      <c r="D19" s="1" t="s">
        <v>280</v>
      </c>
      <c r="E19" s="1" t="s">
        <v>375</v>
      </c>
      <c r="F19" s="4">
        <v>274500</v>
      </c>
      <c r="G19" s="4">
        <v>5330.93</v>
      </c>
      <c r="H19" s="4">
        <v>2.42</v>
      </c>
    </row>
    <row r="20" spans="2:8">
      <c r="B20" s="1" t="s">
        <v>1711</v>
      </c>
      <c r="C20" s="9" t="s">
        <v>141</v>
      </c>
      <c r="D20" s="1" t="s">
        <v>364</v>
      </c>
      <c r="E20" s="1" t="s">
        <v>441</v>
      </c>
      <c r="F20" s="4">
        <v>47400</v>
      </c>
      <c r="G20" s="4">
        <v>5085.55</v>
      </c>
      <c r="H20" s="4">
        <v>2.31</v>
      </c>
    </row>
    <row r="21" spans="2:8">
      <c r="B21" s="1" t="s">
        <v>1613</v>
      </c>
      <c r="C21" s="9" t="s">
        <v>141</v>
      </c>
      <c r="D21" s="1" t="s">
        <v>142</v>
      </c>
      <c r="E21" s="1" t="s">
        <v>144</v>
      </c>
      <c r="F21" s="4">
        <v>111564</v>
      </c>
      <c r="G21" s="4">
        <v>5080.3500000000004</v>
      </c>
      <c r="H21" s="4">
        <v>2.2999999999999998</v>
      </c>
    </row>
    <row r="22" spans="2:8">
      <c r="B22" s="1" t="s">
        <v>1647</v>
      </c>
      <c r="C22" s="9" t="s">
        <v>141</v>
      </c>
      <c r="D22" s="1" t="s">
        <v>318</v>
      </c>
      <c r="E22" s="1" t="s">
        <v>319</v>
      </c>
      <c r="F22" s="4">
        <v>680351</v>
      </c>
      <c r="G22" s="4">
        <v>5041.3999999999996</v>
      </c>
      <c r="H22" s="4">
        <v>2.29</v>
      </c>
    </row>
    <row r="23" spans="2:8">
      <c r="B23" s="1" t="s">
        <v>1712</v>
      </c>
      <c r="C23" s="9" t="s">
        <v>141</v>
      </c>
      <c r="D23" s="1" t="s">
        <v>320</v>
      </c>
      <c r="E23" s="1" t="s">
        <v>442</v>
      </c>
      <c r="F23" s="4">
        <v>234000</v>
      </c>
      <c r="G23" s="4">
        <v>4193.51</v>
      </c>
      <c r="H23" s="4">
        <v>1.9</v>
      </c>
    </row>
    <row r="24" spans="2:8">
      <c r="B24" s="1" t="s">
        <v>1672</v>
      </c>
      <c r="C24" s="9" t="s">
        <v>141</v>
      </c>
      <c r="D24" s="1" t="s">
        <v>291</v>
      </c>
      <c r="E24" s="1" t="s">
        <v>369</v>
      </c>
      <c r="F24" s="4">
        <v>305000</v>
      </c>
      <c r="G24" s="4">
        <v>3963.48</v>
      </c>
      <c r="H24" s="4">
        <v>1.8</v>
      </c>
    </row>
    <row r="25" spans="2:8">
      <c r="B25" s="1" t="s">
        <v>1713</v>
      </c>
      <c r="C25" s="9" t="s">
        <v>141</v>
      </c>
      <c r="D25" s="1" t="s">
        <v>443</v>
      </c>
      <c r="E25" s="1" t="s">
        <v>444</v>
      </c>
      <c r="F25" s="4">
        <v>685933</v>
      </c>
      <c r="G25" s="4">
        <v>3948.57</v>
      </c>
      <c r="H25" s="4">
        <v>1.79</v>
      </c>
    </row>
    <row r="26" spans="2:8">
      <c r="B26" s="1" t="s">
        <v>1630</v>
      </c>
      <c r="C26" s="9" t="s">
        <v>141</v>
      </c>
      <c r="D26" s="1" t="s">
        <v>288</v>
      </c>
      <c r="E26" s="1" t="s">
        <v>289</v>
      </c>
      <c r="F26" s="4">
        <v>324000</v>
      </c>
      <c r="G26" s="4">
        <v>3888.49</v>
      </c>
      <c r="H26" s="4">
        <v>1.76</v>
      </c>
    </row>
    <row r="27" spans="2:8">
      <c r="B27" s="1" t="s">
        <v>1718</v>
      </c>
      <c r="C27" s="9" t="s">
        <v>141</v>
      </c>
      <c r="D27" s="1" t="s">
        <v>373</v>
      </c>
      <c r="E27" s="1" t="s">
        <v>449</v>
      </c>
      <c r="F27" s="4">
        <v>261000</v>
      </c>
      <c r="G27" s="4">
        <v>3867.76</v>
      </c>
      <c r="H27" s="4">
        <v>1.75</v>
      </c>
    </row>
    <row r="28" spans="2:8">
      <c r="B28" s="1" t="s">
        <v>1715</v>
      </c>
      <c r="C28" s="9" t="s">
        <v>141</v>
      </c>
      <c r="D28" s="1" t="s">
        <v>295</v>
      </c>
      <c r="E28" s="1" t="s">
        <v>446</v>
      </c>
      <c r="F28" s="4">
        <v>501000</v>
      </c>
      <c r="G28" s="4">
        <v>3773.28</v>
      </c>
      <c r="H28" s="4">
        <v>1.71</v>
      </c>
    </row>
    <row r="29" spans="2:8">
      <c r="B29" s="1" t="s">
        <v>1717</v>
      </c>
      <c r="C29" s="9" t="s">
        <v>141</v>
      </c>
      <c r="D29" s="1" t="s">
        <v>297</v>
      </c>
      <c r="E29" s="1" t="s">
        <v>448</v>
      </c>
      <c r="F29" s="4">
        <v>132000</v>
      </c>
      <c r="G29" s="4">
        <v>3739.1</v>
      </c>
      <c r="H29" s="4">
        <v>1.7</v>
      </c>
    </row>
    <row r="30" spans="2:8">
      <c r="B30" s="1" t="s">
        <v>1616</v>
      </c>
      <c r="C30" s="9" t="s">
        <v>141</v>
      </c>
      <c r="D30" s="1" t="s">
        <v>264</v>
      </c>
      <c r="E30" s="1" t="s">
        <v>266</v>
      </c>
      <c r="F30" s="4">
        <v>303000</v>
      </c>
      <c r="G30" s="4">
        <v>3724.48</v>
      </c>
      <c r="H30" s="4">
        <v>1.69</v>
      </c>
    </row>
    <row r="31" spans="2:8">
      <c r="B31" s="1" t="s">
        <v>1714</v>
      </c>
      <c r="C31" s="9" t="s">
        <v>141</v>
      </c>
      <c r="D31" s="1" t="s">
        <v>299</v>
      </c>
      <c r="E31" s="1" t="s">
        <v>445</v>
      </c>
      <c r="F31" s="4">
        <v>142000</v>
      </c>
      <c r="G31" s="4">
        <v>3702.3</v>
      </c>
      <c r="H31" s="4">
        <v>1.68</v>
      </c>
    </row>
    <row r="32" spans="2:8">
      <c r="B32" s="1" t="s">
        <v>1639</v>
      </c>
      <c r="C32" s="9" t="s">
        <v>141</v>
      </c>
      <c r="D32" s="1" t="s">
        <v>272</v>
      </c>
      <c r="E32" s="1" t="s">
        <v>304</v>
      </c>
      <c r="F32" s="4">
        <v>282217</v>
      </c>
      <c r="G32" s="4">
        <v>3685.9</v>
      </c>
      <c r="H32" s="4">
        <v>1.67</v>
      </c>
    </row>
    <row r="33" spans="2:8">
      <c r="B33" s="1" t="s">
        <v>1716</v>
      </c>
      <c r="C33" s="9" t="s">
        <v>141</v>
      </c>
      <c r="D33" s="1" t="s">
        <v>286</v>
      </c>
      <c r="E33" s="1" t="s">
        <v>447</v>
      </c>
      <c r="F33" s="4">
        <v>1066050</v>
      </c>
      <c r="G33" s="4">
        <v>3622.44</v>
      </c>
      <c r="H33" s="4">
        <v>1.64</v>
      </c>
    </row>
    <row r="34" spans="2:8">
      <c r="B34" s="1" t="s">
        <v>1623</v>
      </c>
      <c r="C34" s="9" t="s">
        <v>141</v>
      </c>
      <c r="D34" s="1" t="s">
        <v>264</v>
      </c>
      <c r="E34" s="1" t="s">
        <v>277</v>
      </c>
      <c r="F34" s="4">
        <v>1609789</v>
      </c>
      <c r="G34" s="4">
        <v>3577.27</v>
      </c>
      <c r="H34" s="4">
        <v>1.62</v>
      </c>
    </row>
    <row r="35" spans="2:8">
      <c r="B35" s="1" t="s">
        <v>1644</v>
      </c>
      <c r="C35" s="9" t="s">
        <v>141</v>
      </c>
      <c r="D35" s="1" t="s">
        <v>314</v>
      </c>
      <c r="E35" s="1" t="s">
        <v>315</v>
      </c>
      <c r="F35" s="4">
        <v>72000</v>
      </c>
      <c r="G35" s="4">
        <v>3547.76</v>
      </c>
      <c r="H35" s="4">
        <v>1.61</v>
      </c>
    </row>
    <row r="36" spans="2:8">
      <c r="B36" s="1" t="s">
        <v>1719</v>
      </c>
      <c r="C36" s="9" t="s">
        <v>141</v>
      </c>
      <c r="D36" s="1" t="s">
        <v>450</v>
      </c>
      <c r="E36" s="1" t="s">
        <v>451</v>
      </c>
      <c r="F36" s="4">
        <v>199500</v>
      </c>
      <c r="G36" s="4">
        <v>3535.64</v>
      </c>
      <c r="H36" s="4">
        <v>1.6</v>
      </c>
    </row>
    <row r="37" spans="2:8">
      <c r="B37" s="1" t="s">
        <v>454</v>
      </c>
      <c r="C37" s="9" t="s">
        <v>141</v>
      </c>
      <c r="D37" s="1" t="s">
        <v>383</v>
      </c>
      <c r="E37" s="1" t="s">
        <v>455</v>
      </c>
      <c r="F37" s="4">
        <v>69000</v>
      </c>
      <c r="G37" s="4">
        <v>3280.12</v>
      </c>
      <c r="H37" s="4">
        <v>1.49</v>
      </c>
    </row>
    <row r="38" spans="2:8">
      <c r="B38" s="1" t="s">
        <v>1643</v>
      </c>
      <c r="C38" s="9" t="s">
        <v>141</v>
      </c>
      <c r="D38" s="1" t="s">
        <v>295</v>
      </c>
      <c r="E38" s="1" t="s">
        <v>313</v>
      </c>
      <c r="F38" s="4">
        <v>441000</v>
      </c>
      <c r="G38" s="4">
        <v>3257.67</v>
      </c>
      <c r="H38" s="4">
        <v>1.48</v>
      </c>
    </row>
    <row r="39" spans="2:8">
      <c r="B39" s="1" t="s">
        <v>1722</v>
      </c>
      <c r="C39" s="9" t="s">
        <v>141</v>
      </c>
      <c r="D39" s="1" t="s">
        <v>352</v>
      </c>
      <c r="E39" s="1" t="s">
        <v>456</v>
      </c>
      <c r="F39" s="4">
        <v>570000</v>
      </c>
      <c r="G39" s="4">
        <v>3245.3</v>
      </c>
      <c r="H39" s="4">
        <v>1.47</v>
      </c>
    </row>
    <row r="40" spans="2:8">
      <c r="B40" s="1" t="s">
        <v>1720</v>
      </c>
      <c r="C40" s="9" t="s">
        <v>141</v>
      </c>
      <c r="D40" s="1" t="s">
        <v>142</v>
      </c>
      <c r="E40" s="1" t="s">
        <v>452</v>
      </c>
      <c r="F40" s="4">
        <v>472000</v>
      </c>
      <c r="G40" s="4">
        <v>3142.34</v>
      </c>
      <c r="H40" s="4">
        <v>1.42</v>
      </c>
    </row>
    <row r="41" spans="2:8">
      <c r="B41" s="1" t="s">
        <v>1723</v>
      </c>
      <c r="C41" s="9" t="s">
        <v>141</v>
      </c>
      <c r="D41" s="1" t="s">
        <v>457</v>
      </c>
      <c r="E41" s="1" t="s">
        <v>458</v>
      </c>
      <c r="F41" s="4">
        <v>125390</v>
      </c>
      <c r="G41" s="4">
        <v>3135.69</v>
      </c>
      <c r="H41" s="4">
        <v>1.42</v>
      </c>
    </row>
    <row r="42" spans="2:8">
      <c r="B42" s="1" t="s">
        <v>1726</v>
      </c>
      <c r="C42" s="9" t="s">
        <v>141</v>
      </c>
      <c r="D42" s="1" t="s">
        <v>291</v>
      </c>
      <c r="E42" s="1" t="s">
        <v>461</v>
      </c>
      <c r="F42" s="4">
        <v>45500</v>
      </c>
      <c r="G42" s="4">
        <v>3100.1</v>
      </c>
      <c r="H42" s="4">
        <v>1.41</v>
      </c>
    </row>
    <row r="43" spans="2:8">
      <c r="B43" s="1" t="s">
        <v>1724</v>
      </c>
      <c r="C43" s="9" t="s">
        <v>141</v>
      </c>
      <c r="D43" s="1" t="s">
        <v>272</v>
      </c>
      <c r="E43" s="1" t="s">
        <v>459</v>
      </c>
      <c r="F43" s="4">
        <v>22799</v>
      </c>
      <c r="G43" s="4">
        <v>3002.84</v>
      </c>
      <c r="H43" s="4">
        <v>1.36</v>
      </c>
    </row>
    <row r="44" spans="2:8">
      <c r="B44" s="1" t="s">
        <v>1725</v>
      </c>
      <c r="C44" s="9" t="s">
        <v>141</v>
      </c>
      <c r="D44" s="1" t="s">
        <v>284</v>
      </c>
      <c r="E44" s="1" t="s">
        <v>460</v>
      </c>
      <c r="F44" s="4">
        <v>563500</v>
      </c>
      <c r="G44" s="4">
        <v>2777.49</v>
      </c>
      <c r="H44" s="4">
        <v>1.26</v>
      </c>
    </row>
    <row r="45" spans="2:8">
      <c r="B45" s="1" t="s">
        <v>1731</v>
      </c>
      <c r="C45" s="9" t="s">
        <v>141</v>
      </c>
      <c r="D45" s="1" t="s">
        <v>306</v>
      </c>
      <c r="E45" s="1" t="s">
        <v>466</v>
      </c>
      <c r="F45" s="4">
        <v>131000</v>
      </c>
      <c r="G45" s="4">
        <v>2575.2600000000002</v>
      </c>
      <c r="H45" s="4">
        <v>1.17</v>
      </c>
    </row>
    <row r="46" spans="2:8">
      <c r="B46" s="1" t="s">
        <v>1728</v>
      </c>
      <c r="C46" s="9" t="s">
        <v>141</v>
      </c>
      <c r="D46" s="1" t="s">
        <v>284</v>
      </c>
      <c r="E46" s="1" t="s">
        <v>463</v>
      </c>
      <c r="F46" s="4">
        <v>7750</v>
      </c>
      <c r="G46" s="4">
        <v>2510.19</v>
      </c>
      <c r="H46" s="4">
        <v>1.1399999999999999</v>
      </c>
    </row>
    <row r="47" spans="2:8">
      <c r="B47" s="1" t="s">
        <v>1727</v>
      </c>
      <c r="C47" s="9" t="s">
        <v>141</v>
      </c>
      <c r="D47" s="1" t="s">
        <v>291</v>
      </c>
      <c r="E47" s="1" t="s">
        <v>462</v>
      </c>
      <c r="F47" s="4">
        <v>168900</v>
      </c>
      <c r="G47" s="4">
        <v>2469.4899999999998</v>
      </c>
      <c r="H47" s="4">
        <v>1.1200000000000001</v>
      </c>
    </row>
    <row r="48" spans="2:8">
      <c r="B48" s="1" t="s">
        <v>367</v>
      </c>
      <c r="C48" s="9" t="s">
        <v>141</v>
      </c>
      <c r="D48" s="1" t="s">
        <v>324</v>
      </c>
      <c r="E48" s="1" t="s">
        <v>368</v>
      </c>
      <c r="F48" s="4">
        <v>241000</v>
      </c>
      <c r="G48" s="4">
        <v>2442.9</v>
      </c>
      <c r="H48" s="4">
        <v>1.1100000000000001</v>
      </c>
    </row>
    <row r="49" spans="2:8">
      <c r="B49" s="1" t="s">
        <v>1729</v>
      </c>
      <c r="C49" s="9" t="s">
        <v>141</v>
      </c>
      <c r="D49" s="1" t="s">
        <v>311</v>
      </c>
      <c r="E49" s="1" t="s">
        <v>464</v>
      </c>
      <c r="F49" s="4">
        <v>16600</v>
      </c>
      <c r="G49" s="4">
        <v>2341.34</v>
      </c>
      <c r="H49" s="4">
        <v>1.06</v>
      </c>
    </row>
    <row r="50" spans="2:8">
      <c r="B50" s="1" t="s">
        <v>1635</v>
      </c>
      <c r="C50" s="9" t="s">
        <v>141</v>
      </c>
      <c r="D50" s="1" t="s">
        <v>297</v>
      </c>
      <c r="E50" s="1" t="s">
        <v>298</v>
      </c>
      <c r="F50" s="4">
        <v>201752</v>
      </c>
      <c r="G50" s="4">
        <v>2313.79</v>
      </c>
      <c r="H50" s="4">
        <v>1.05</v>
      </c>
    </row>
    <row r="51" spans="2:8">
      <c r="B51" s="1" t="s">
        <v>1730</v>
      </c>
      <c r="C51" s="9" t="s">
        <v>141</v>
      </c>
      <c r="D51" s="1" t="s">
        <v>282</v>
      </c>
      <c r="E51" s="1" t="s">
        <v>465</v>
      </c>
      <c r="F51" s="4">
        <v>145600</v>
      </c>
      <c r="G51" s="4">
        <v>2285.0500000000002</v>
      </c>
      <c r="H51" s="4">
        <v>1.04</v>
      </c>
    </row>
    <row r="52" spans="2:8">
      <c r="B52" s="1" t="s">
        <v>1733</v>
      </c>
      <c r="C52" s="9" t="s">
        <v>141</v>
      </c>
      <c r="D52" s="1" t="s">
        <v>468</v>
      </c>
      <c r="E52" s="1" t="s">
        <v>469</v>
      </c>
      <c r="F52" s="4">
        <v>41800</v>
      </c>
      <c r="G52" s="4">
        <v>2280.36</v>
      </c>
      <c r="H52" s="4">
        <v>1.03</v>
      </c>
    </row>
    <row r="53" spans="2:8">
      <c r="B53" s="1" t="s">
        <v>1626</v>
      </c>
      <c r="C53" s="9" t="s">
        <v>141</v>
      </c>
      <c r="D53" s="1" t="s">
        <v>280</v>
      </c>
      <c r="E53" s="1" t="s">
        <v>281</v>
      </c>
      <c r="F53" s="4">
        <v>148000</v>
      </c>
      <c r="G53" s="4">
        <v>2182.04</v>
      </c>
      <c r="H53" s="4">
        <v>0.99</v>
      </c>
    </row>
    <row r="54" spans="2:8">
      <c r="B54" s="1" t="s">
        <v>1737</v>
      </c>
      <c r="C54" s="9" t="s">
        <v>141</v>
      </c>
      <c r="D54" s="1" t="s">
        <v>284</v>
      </c>
      <c r="E54" s="1" t="s">
        <v>473</v>
      </c>
      <c r="F54" s="4">
        <v>402000</v>
      </c>
      <c r="G54" s="4">
        <v>2078.34</v>
      </c>
      <c r="H54" s="4">
        <v>0.94</v>
      </c>
    </row>
    <row r="55" spans="2:8">
      <c r="B55" s="1" t="s">
        <v>1734</v>
      </c>
      <c r="C55" s="9" t="s">
        <v>141</v>
      </c>
      <c r="D55" s="1" t="s">
        <v>468</v>
      </c>
      <c r="E55" s="1" t="s">
        <v>470</v>
      </c>
      <c r="F55" s="4">
        <v>186300</v>
      </c>
      <c r="G55" s="4">
        <v>2070.4499999999998</v>
      </c>
      <c r="H55" s="4">
        <v>0.94</v>
      </c>
    </row>
    <row r="56" spans="2:8">
      <c r="B56" s="1" t="s">
        <v>1732</v>
      </c>
      <c r="C56" s="9" t="s">
        <v>141</v>
      </c>
      <c r="D56" s="1" t="s">
        <v>293</v>
      </c>
      <c r="E56" s="1" t="s">
        <v>467</v>
      </c>
      <c r="F56" s="4">
        <v>204297</v>
      </c>
      <c r="G56" s="4">
        <v>2058.09</v>
      </c>
      <c r="H56" s="4">
        <v>0.93</v>
      </c>
    </row>
    <row r="57" spans="2:8">
      <c r="B57" s="1" t="s">
        <v>1736</v>
      </c>
      <c r="C57" s="9" t="s">
        <v>141</v>
      </c>
      <c r="D57" s="1" t="s">
        <v>142</v>
      </c>
      <c r="E57" s="1" t="s">
        <v>472</v>
      </c>
      <c r="F57" s="4">
        <v>64800</v>
      </c>
      <c r="G57" s="4">
        <v>2012.01</v>
      </c>
      <c r="H57" s="4">
        <v>0.91</v>
      </c>
    </row>
    <row r="58" spans="2:8">
      <c r="B58" s="1" t="s">
        <v>1748</v>
      </c>
      <c r="C58" s="9" t="s">
        <v>141</v>
      </c>
      <c r="D58" s="1" t="s">
        <v>457</v>
      </c>
      <c r="E58" s="1" t="s">
        <v>486</v>
      </c>
      <c r="F58" s="4">
        <v>252000</v>
      </c>
      <c r="G58" s="4">
        <v>1974.92</v>
      </c>
      <c r="H58" s="4">
        <v>0.9</v>
      </c>
    </row>
    <row r="59" spans="2:8">
      <c r="B59" s="1" t="s">
        <v>1739</v>
      </c>
      <c r="C59" s="9" t="s">
        <v>141</v>
      </c>
      <c r="D59" s="1" t="s">
        <v>468</v>
      </c>
      <c r="E59" s="1" t="s">
        <v>475</v>
      </c>
      <c r="F59" s="4">
        <v>15300</v>
      </c>
      <c r="G59" s="4">
        <v>1897.66</v>
      </c>
      <c r="H59" s="4">
        <v>0.86</v>
      </c>
    </row>
    <row r="60" spans="2:8">
      <c r="B60" s="1" t="s">
        <v>305</v>
      </c>
      <c r="C60" s="9" t="s">
        <v>141</v>
      </c>
      <c r="D60" s="1" t="s">
        <v>306</v>
      </c>
      <c r="E60" s="1" t="s">
        <v>307</v>
      </c>
      <c r="F60" s="4">
        <v>109000</v>
      </c>
      <c r="G60" s="4">
        <v>1875.62</v>
      </c>
      <c r="H60" s="4">
        <v>0.85</v>
      </c>
    </row>
    <row r="61" spans="2:8">
      <c r="B61" s="1" t="s">
        <v>1744</v>
      </c>
      <c r="C61" s="9" t="s">
        <v>141</v>
      </c>
      <c r="D61" s="1" t="s">
        <v>481</v>
      </c>
      <c r="E61" s="1" t="s">
        <v>482</v>
      </c>
      <c r="F61" s="4">
        <v>207000</v>
      </c>
      <c r="G61" s="4">
        <v>1851.62</v>
      </c>
      <c r="H61" s="4">
        <v>0.84</v>
      </c>
    </row>
    <row r="62" spans="2:8">
      <c r="B62" s="1" t="s">
        <v>1741</v>
      </c>
      <c r="C62" s="9" t="s">
        <v>141</v>
      </c>
      <c r="D62" s="1" t="s">
        <v>477</v>
      </c>
      <c r="E62" s="1" t="s">
        <v>478</v>
      </c>
      <c r="F62" s="4">
        <v>600000</v>
      </c>
      <c r="G62" s="4">
        <v>1795.8</v>
      </c>
      <c r="H62" s="4">
        <v>0.81</v>
      </c>
    </row>
    <row r="63" spans="2:8">
      <c r="B63" s="1" t="s">
        <v>1742</v>
      </c>
      <c r="C63" s="9" t="s">
        <v>141</v>
      </c>
      <c r="D63" s="1" t="s">
        <v>272</v>
      </c>
      <c r="E63" s="1" t="s">
        <v>479</v>
      </c>
      <c r="F63" s="4">
        <v>630000</v>
      </c>
      <c r="G63" s="4">
        <v>1753.92</v>
      </c>
      <c r="H63" s="4">
        <v>0.8</v>
      </c>
    </row>
    <row r="64" spans="2:8">
      <c r="B64" s="1" t="s">
        <v>1743</v>
      </c>
      <c r="C64" s="9" t="s">
        <v>141</v>
      </c>
      <c r="D64" s="1" t="s">
        <v>326</v>
      </c>
      <c r="E64" s="1" t="s">
        <v>480</v>
      </c>
      <c r="F64" s="4">
        <v>27000</v>
      </c>
      <c r="G64" s="4">
        <v>1698.04</v>
      </c>
      <c r="H64" s="4">
        <v>0.77</v>
      </c>
    </row>
    <row r="65" spans="2:8">
      <c r="B65" s="1" t="s">
        <v>1650</v>
      </c>
      <c r="C65" s="9" t="s">
        <v>141</v>
      </c>
      <c r="D65" s="1" t="s">
        <v>324</v>
      </c>
      <c r="E65" s="1" t="s">
        <v>325</v>
      </c>
      <c r="F65" s="4">
        <v>4750</v>
      </c>
      <c r="G65" s="4">
        <v>1694.02</v>
      </c>
      <c r="H65" s="4">
        <v>0.77</v>
      </c>
    </row>
    <row r="66" spans="2:8">
      <c r="B66" s="1" t="s">
        <v>1746</v>
      </c>
      <c r="C66" s="9" t="s">
        <v>141</v>
      </c>
      <c r="D66" s="1" t="s">
        <v>364</v>
      </c>
      <c r="E66" s="1" t="s">
        <v>484</v>
      </c>
      <c r="F66" s="4">
        <v>53000</v>
      </c>
      <c r="G66" s="4">
        <v>1655.35</v>
      </c>
      <c r="H66" s="4">
        <v>0.75</v>
      </c>
    </row>
    <row r="67" spans="2:8">
      <c r="B67" s="1" t="s">
        <v>1745</v>
      </c>
      <c r="C67" s="9" t="s">
        <v>141</v>
      </c>
      <c r="D67" s="1" t="s">
        <v>352</v>
      </c>
      <c r="E67" s="1" t="s">
        <v>483</v>
      </c>
      <c r="F67" s="4">
        <v>241500</v>
      </c>
      <c r="G67" s="4">
        <v>1635.92</v>
      </c>
      <c r="H67" s="4">
        <v>0.74</v>
      </c>
    </row>
    <row r="68" spans="2:8">
      <c r="B68" s="1" t="s">
        <v>1654</v>
      </c>
      <c r="C68" s="9" t="s">
        <v>141</v>
      </c>
      <c r="D68" s="1" t="s">
        <v>286</v>
      </c>
      <c r="E68" s="1" t="s">
        <v>332</v>
      </c>
      <c r="F68" s="4">
        <v>68000</v>
      </c>
      <c r="G68" s="4">
        <v>1583.82</v>
      </c>
      <c r="H68" s="4">
        <v>0.72</v>
      </c>
    </row>
    <row r="69" spans="2:8">
      <c r="B69" s="1" t="s">
        <v>1749</v>
      </c>
      <c r="C69" s="9" t="s">
        <v>141</v>
      </c>
      <c r="D69" s="1" t="s">
        <v>272</v>
      </c>
      <c r="E69" s="1" t="s">
        <v>493</v>
      </c>
      <c r="F69" s="4">
        <v>30000</v>
      </c>
      <c r="G69" s="4">
        <v>1340.19</v>
      </c>
      <c r="H69" s="4">
        <v>0.61</v>
      </c>
    </row>
    <row r="70" spans="2:8">
      <c r="B70" s="1" t="s">
        <v>1747</v>
      </c>
      <c r="C70" s="9" t="s">
        <v>141</v>
      </c>
      <c r="D70" s="1" t="s">
        <v>264</v>
      </c>
      <c r="E70" s="1" t="s">
        <v>485</v>
      </c>
      <c r="F70" s="4">
        <v>1620000</v>
      </c>
      <c r="G70" s="4">
        <v>1317.22</v>
      </c>
      <c r="H70" s="4">
        <v>0.6</v>
      </c>
    </row>
    <row r="71" spans="2:8">
      <c r="B71" s="2" t="s">
        <v>153</v>
      </c>
      <c r="C71" s="13"/>
      <c r="D71" s="2"/>
      <c r="E71" s="2"/>
      <c r="F71" s="14"/>
      <c r="G71" s="14">
        <f>SUM(G12:G70)</f>
        <v>183710.90000000002</v>
      </c>
      <c r="H71" s="14">
        <f>SUM(H12:H70)</f>
        <v>83.319999999999979</v>
      </c>
    </row>
    <row r="72" spans="2:8">
      <c r="B72" s="10" t="s">
        <v>135</v>
      </c>
      <c r="C72" s="11" t="s">
        <v>136</v>
      </c>
      <c r="D72" s="10" t="s">
        <v>230</v>
      </c>
      <c r="E72" s="10" t="s">
        <v>138</v>
      </c>
      <c r="F72" s="12" t="s">
        <v>147</v>
      </c>
      <c r="G72" s="12" t="s">
        <v>148</v>
      </c>
      <c r="H72" s="12" t="s">
        <v>149</v>
      </c>
    </row>
    <row r="73" spans="2:8">
      <c r="B73" s="2" t="s">
        <v>231</v>
      </c>
    </row>
    <row r="74" spans="2:8">
      <c r="B74" s="2" t="s">
        <v>140</v>
      </c>
    </row>
    <row r="75" spans="2:8">
      <c r="B75" s="2" t="s">
        <v>494</v>
      </c>
    </row>
    <row r="76" spans="2:8">
      <c r="B76" s="1" t="s">
        <v>495</v>
      </c>
      <c r="C76" s="9">
        <v>6.75</v>
      </c>
      <c r="D76" s="1" t="s">
        <v>496</v>
      </c>
      <c r="E76" s="1" t="s">
        <v>497</v>
      </c>
      <c r="F76" s="4">
        <v>3000000</v>
      </c>
      <c r="G76" s="4">
        <v>3047.12</v>
      </c>
      <c r="H76" s="4">
        <v>1.38</v>
      </c>
    </row>
    <row r="77" spans="2:8">
      <c r="B77" s="1" t="s">
        <v>498</v>
      </c>
      <c r="C77" s="9">
        <v>6.77</v>
      </c>
      <c r="D77" s="1" t="s">
        <v>496</v>
      </c>
      <c r="E77" s="1" t="s">
        <v>499</v>
      </c>
      <c r="F77" s="4">
        <v>3000000</v>
      </c>
      <c r="G77" s="4">
        <v>3022.21</v>
      </c>
      <c r="H77" s="4">
        <v>1.37</v>
      </c>
    </row>
    <row r="78" spans="2:8">
      <c r="B78" s="1" t="s">
        <v>500</v>
      </c>
      <c r="C78" s="9">
        <v>6.83</v>
      </c>
      <c r="D78" s="1" t="s">
        <v>496</v>
      </c>
      <c r="E78" s="1" t="s">
        <v>501</v>
      </c>
      <c r="F78" s="4">
        <v>2000000</v>
      </c>
      <c r="G78" s="4">
        <v>1996.6</v>
      </c>
      <c r="H78" s="4">
        <v>0.91</v>
      </c>
    </row>
    <row r="79" spans="2:8">
      <c r="B79" s="1" t="s">
        <v>502</v>
      </c>
      <c r="C79" s="9">
        <v>6.85</v>
      </c>
      <c r="D79" s="1" t="s">
        <v>496</v>
      </c>
      <c r="E79" s="1" t="s">
        <v>503</v>
      </c>
      <c r="F79" s="4">
        <v>1162900</v>
      </c>
      <c r="G79" s="4">
        <v>1115.8</v>
      </c>
      <c r="H79" s="4">
        <v>0.51</v>
      </c>
    </row>
    <row r="80" spans="2:8">
      <c r="B80" s="1" t="s">
        <v>504</v>
      </c>
      <c r="C80" s="9">
        <v>7</v>
      </c>
      <c r="D80" s="1" t="s">
        <v>496</v>
      </c>
      <c r="E80" s="1" t="s">
        <v>505</v>
      </c>
      <c r="F80" s="4">
        <v>1000000</v>
      </c>
      <c r="G80" s="4">
        <v>1044.4000000000001</v>
      </c>
      <c r="H80" s="4">
        <v>0.47</v>
      </c>
    </row>
    <row r="81" spans="2:8">
      <c r="B81" s="1" t="s">
        <v>506</v>
      </c>
      <c r="C81" s="9">
        <v>6.78</v>
      </c>
      <c r="D81" s="1" t="s">
        <v>496</v>
      </c>
      <c r="E81" s="1" t="s">
        <v>507</v>
      </c>
      <c r="F81" s="4">
        <v>200000</v>
      </c>
      <c r="G81" s="4">
        <v>203.56</v>
      </c>
      <c r="H81" s="4">
        <v>0.09</v>
      </c>
    </row>
    <row r="82" spans="2:8">
      <c r="B82" s="2" t="s">
        <v>508</v>
      </c>
      <c r="C82" s="13"/>
      <c r="D82" s="2"/>
      <c r="E82" s="2"/>
      <c r="F82" s="14"/>
      <c r="G82" s="14">
        <f>SUM(G72:G81)</f>
        <v>10429.689999999999</v>
      </c>
      <c r="H82" s="14">
        <f>SUM(H72:H81)</f>
        <v>4.7299999999999995</v>
      </c>
    </row>
    <row r="83" spans="2:8">
      <c r="B83" s="2" t="s">
        <v>509</v>
      </c>
    </row>
    <row r="84" spans="2:8">
      <c r="B84" s="1" t="s">
        <v>1750</v>
      </c>
      <c r="C84" s="9">
        <v>7.6</v>
      </c>
      <c r="D84" s="1" t="s">
        <v>233</v>
      </c>
      <c r="E84" s="1" t="s">
        <v>510</v>
      </c>
      <c r="F84" s="4">
        <v>2500</v>
      </c>
      <c r="G84" s="4">
        <v>2529.41</v>
      </c>
      <c r="H84" s="4">
        <v>1.1499999999999999</v>
      </c>
    </row>
    <row r="85" spans="2:8">
      <c r="B85" s="1" t="s">
        <v>511</v>
      </c>
      <c r="C85" s="9">
        <v>7.8</v>
      </c>
      <c r="D85" s="1" t="s">
        <v>233</v>
      </c>
      <c r="E85" s="1" t="s">
        <v>512</v>
      </c>
      <c r="F85" s="4">
        <v>220</v>
      </c>
      <c r="G85" s="4">
        <v>2191.16</v>
      </c>
      <c r="H85" s="4">
        <v>0.99</v>
      </c>
    </row>
    <row r="86" spans="2:8">
      <c r="B86" s="1" t="s">
        <v>1751</v>
      </c>
      <c r="C86" s="9">
        <v>7.8</v>
      </c>
      <c r="D86" s="1" t="s">
        <v>233</v>
      </c>
      <c r="E86" s="1" t="s">
        <v>513</v>
      </c>
      <c r="F86" s="4">
        <v>150</v>
      </c>
      <c r="G86" s="4">
        <v>1460.86</v>
      </c>
      <c r="H86" s="4">
        <v>0.66</v>
      </c>
    </row>
    <row r="87" spans="2:8">
      <c r="B87" s="1" t="s">
        <v>1752</v>
      </c>
      <c r="C87" s="9">
        <v>8.5</v>
      </c>
      <c r="D87" s="1" t="s">
        <v>514</v>
      </c>
      <c r="E87" s="1" t="s">
        <v>515</v>
      </c>
      <c r="F87" s="4">
        <v>50</v>
      </c>
      <c r="G87" s="4">
        <v>500.23</v>
      </c>
      <c r="H87" s="4">
        <v>0.23</v>
      </c>
    </row>
    <row r="88" spans="2:8">
      <c r="B88" s="1" t="s">
        <v>516</v>
      </c>
      <c r="C88" s="9">
        <v>7.33</v>
      </c>
      <c r="D88" s="1" t="s">
        <v>233</v>
      </c>
      <c r="E88" s="1" t="s">
        <v>517</v>
      </c>
      <c r="F88" s="4">
        <v>50</v>
      </c>
      <c r="G88" s="4">
        <v>499.65</v>
      </c>
      <c r="H88" s="4">
        <v>0.23</v>
      </c>
    </row>
    <row r="89" spans="2:8">
      <c r="B89" s="1" t="s">
        <v>1753</v>
      </c>
      <c r="C89" s="9">
        <v>7.49</v>
      </c>
      <c r="D89" s="1" t="s">
        <v>518</v>
      </c>
      <c r="E89" s="1" t="s">
        <v>519</v>
      </c>
      <c r="F89" s="4">
        <v>250</v>
      </c>
      <c r="G89" s="4">
        <v>497.3</v>
      </c>
      <c r="H89" s="4">
        <v>0.23</v>
      </c>
    </row>
    <row r="90" spans="2:8">
      <c r="B90" s="1" t="s">
        <v>1754</v>
      </c>
      <c r="C90" s="9">
        <v>7.29</v>
      </c>
      <c r="D90" s="1" t="s">
        <v>518</v>
      </c>
      <c r="E90" s="1" t="s">
        <v>520</v>
      </c>
      <c r="F90" s="4">
        <v>250</v>
      </c>
      <c r="G90" s="4">
        <v>496.71</v>
      </c>
      <c r="H90" s="4">
        <v>0.23</v>
      </c>
    </row>
    <row r="91" spans="2:8">
      <c r="B91" s="2" t="s">
        <v>234</v>
      </c>
      <c r="C91" s="13"/>
      <c r="D91" s="2"/>
      <c r="E91" s="2"/>
      <c r="F91" s="14"/>
      <c r="G91" s="14">
        <f>SUM(G83:G90)</f>
        <v>8175.32</v>
      </c>
      <c r="H91" s="14">
        <f>SUM(H83:H90)</f>
        <v>3.7199999999999998</v>
      </c>
    </row>
    <row r="92" spans="2:8">
      <c r="B92" s="2" t="s">
        <v>427</v>
      </c>
      <c r="C92" s="13"/>
      <c r="D92" s="2"/>
      <c r="E92" s="2"/>
      <c r="F92" s="14"/>
      <c r="G92" s="14">
        <v>273.33</v>
      </c>
      <c r="H92" s="14">
        <v>0.12</v>
      </c>
    </row>
    <row r="93" spans="2:8">
      <c r="B93" s="2" t="s">
        <v>154</v>
      </c>
      <c r="C93" s="13"/>
      <c r="D93" s="2"/>
      <c r="E93" s="2"/>
      <c r="F93" s="14"/>
      <c r="G93" s="14">
        <v>202589.24</v>
      </c>
      <c r="H93" s="14">
        <v>91.89</v>
      </c>
    </row>
    <row r="94" spans="2:8">
      <c r="B94" s="2" t="s">
        <v>155</v>
      </c>
      <c r="C94" s="13"/>
      <c r="D94" s="2"/>
      <c r="E94" s="2"/>
      <c r="F94" s="14"/>
      <c r="G94" s="14">
        <v>17991.811967600006</v>
      </c>
      <c r="H94" s="14">
        <v>8.11</v>
      </c>
    </row>
    <row r="95" spans="2:8">
      <c r="B95" s="2" t="s">
        <v>156</v>
      </c>
      <c r="C95" s="13"/>
      <c r="D95" s="2"/>
      <c r="E95" s="2"/>
      <c r="F95" s="14"/>
      <c r="G95" s="14">
        <v>220581.05196760001</v>
      </c>
      <c r="H95" s="14">
        <v>100</v>
      </c>
    </row>
    <row r="96" spans="2:8">
      <c r="B96" s="1" t="s">
        <v>157</v>
      </c>
    </row>
    <row r="97" spans="2:3">
      <c r="B97" s="2" t="s">
        <v>158</v>
      </c>
    </row>
    <row r="98" spans="2:3">
      <c r="B98" s="2" t="s">
        <v>159</v>
      </c>
      <c r="C98" s="9" t="s">
        <v>160</v>
      </c>
    </row>
    <row r="99" spans="2:3">
      <c r="B99" s="2" t="s">
        <v>163</v>
      </c>
      <c r="C99" s="9" t="s">
        <v>162</v>
      </c>
    </row>
    <row r="100" spans="2:3">
      <c r="B100" s="2" t="s">
        <v>164</v>
      </c>
      <c r="C100" s="9" t="s">
        <v>162</v>
      </c>
    </row>
    <row r="101" spans="2:3">
      <c r="B101" s="2" t="s">
        <v>165</v>
      </c>
      <c r="C101" s="9" t="s">
        <v>166</v>
      </c>
    </row>
    <row r="102" spans="2:3">
      <c r="B102" s="2" t="s">
        <v>521</v>
      </c>
      <c r="C102" s="13"/>
    </row>
    <row r="103" spans="2:3">
      <c r="B103" s="2" t="s">
        <v>522</v>
      </c>
      <c r="C103" s="13"/>
    </row>
    <row r="104" spans="2:3">
      <c r="B104" s="2" t="s">
        <v>523</v>
      </c>
      <c r="C104" s="13"/>
    </row>
    <row r="105" spans="2:3">
      <c r="B105" s="2" t="s">
        <v>524</v>
      </c>
      <c r="C105" s="13"/>
    </row>
    <row r="106" spans="2:3">
      <c r="B106" s="2" t="s">
        <v>1594</v>
      </c>
      <c r="C106" s="13"/>
    </row>
    <row r="107" spans="2:3">
      <c r="B107" s="1" t="s">
        <v>175</v>
      </c>
    </row>
    <row r="108" spans="2:3">
      <c r="B108" s="1" t="s">
        <v>246</v>
      </c>
    </row>
    <row r="111" spans="2:3" ht="15">
      <c r="B111" s="35" t="s">
        <v>2541</v>
      </c>
      <c r="C111" s="36"/>
    </row>
    <row r="112" spans="2:3" ht="30">
      <c r="B112" s="35" t="s">
        <v>247</v>
      </c>
      <c r="C112" s="37" t="s">
        <v>248</v>
      </c>
    </row>
    <row r="113" spans="2:6" ht="15">
      <c r="B113" s="16" t="s">
        <v>249</v>
      </c>
      <c r="C113" s="17"/>
    </row>
    <row r="114" spans="2:6" ht="15">
      <c r="B114" s="16" t="s">
        <v>250</v>
      </c>
      <c r="C114" s="17"/>
    </row>
    <row r="115" spans="2:6" ht="15">
      <c r="B115" s="16" t="s">
        <v>251</v>
      </c>
      <c r="C115" s="17"/>
    </row>
    <row r="116" spans="2:6" ht="15">
      <c r="B116" s="16" t="s">
        <v>252</v>
      </c>
      <c r="C116" s="17"/>
    </row>
    <row r="117" spans="2:6" ht="15">
      <c r="B117" s="16" t="s">
        <v>253</v>
      </c>
      <c r="C117" s="17"/>
    </row>
    <row r="118" spans="2:6" ht="15">
      <c r="B118" s="16" t="s">
        <v>254</v>
      </c>
      <c r="C118" s="17"/>
    </row>
    <row r="119" spans="2:6" ht="15">
      <c r="B119" s="35" t="s">
        <v>255</v>
      </c>
      <c r="C119" s="36"/>
    </row>
    <row r="121" spans="2:6" ht="15">
      <c r="B121" s="16" t="s">
        <v>184</v>
      </c>
      <c r="C121" s="17"/>
      <c r="D121" s="16"/>
    </row>
    <row r="122" spans="2:6" ht="30">
      <c r="B122" s="19" t="s">
        <v>185</v>
      </c>
      <c r="C122" s="18" t="s">
        <v>186</v>
      </c>
      <c r="D122" s="19" t="s">
        <v>187</v>
      </c>
    </row>
    <row r="123" spans="2:6" ht="15">
      <c r="B123" s="16" t="s">
        <v>162</v>
      </c>
      <c r="C123" s="17" t="s">
        <v>162</v>
      </c>
      <c r="D123" s="16" t="s">
        <v>162</v>
      </c>
    </row>
    <row r="125" spans="2:6">
      <c r="B125" s="20" t="s">
        <v>188</v>
      </c>
      <c r="C125" s="21">
        <v>45535</v>
      </c>
      <c r="D125" s="22"/>
      <c r="E125" s="23"/>
      <c r="F125" s="24"/>
    </row>
    <row r="126" spans="2:6">
      <c r="B126" s="20" t="s">
        <v>189</v>
      </c>
      <c r="C126" s="25" t="s">
        <v>190</v>
      </c>
      <c r="D126" s="20" t="s">
        <v>191</v>
      </c>
      <c r="E126" s="26" t="s">
        <v>192</v>
      </c>
      <c r="F126" s="27" t="s">
        <v>193</v>
      </c>
    </row>
    <row r="127" spans="2:6">
      <c r="B127" s="28" t="s">
        <v>162</v>
      </c>
      <c r="C127" s="29" t="s">
        <v>162</v>
      </c>
      <c r="D127" s="28" t="s">
        <v>162</v>
      </c>
      <c r="E127" s="30" t="s">
        <v>162</v>
      </c>
      <c r="F127" s="31" t="s">
        <v>162</v>
      </c>
    </row>
    <row r="130" spans="2:3">
      <c r="B130" s="2" t="s">
        <v>194</v>
      </c>
    </row>
    <row r="131" spans="2:3">
      <c r="B131" s="2"/>
    </row>
    <row r="132" spans="2:3">
      <c r="B132" s="2" t="s">
        <v>195</v>
      </c>
    </row>
    <row r="133" spans="2:3">
      <c r="B133" s="20" t="s">
        <v>196</v>
      </c>
      <c r="C133" s="25" t="s">
        <v>197</v>
      </c>
    </row>
    <row r="134" spans="2:3">
      <c r="B134" s="22" t="s">
        <v>162</v>
      </c>
      <c r="C134" s="32" t="s">
        <v>162</v>
      </c>
    </row>
    <row r="136" spans="2:3">
      <c r="B136" s="20" t="s">
        <v>198</v>
      </c>
      <c r="C136" s="25" t="s">
        <v>197</v>
      </c>
    </row>
    <row r="137" spans="2:3">
      <c r="B137" s="22" t="s">
        <v>162</v>
      </c>
      <c r="C137" s="32" t="s">
        <v>162</v>
      </c>
    </row>
    <row r="139" spans="2:3">
      <c r="B139" s="20" t="s">
        <v>162</v>
      </c>
      <c r="C139" s="25" t="s">
        <v>162</v>
      </c>
    </row>
    <row r="140" spans="2:3">
      <c r="B140" s="22" t="s">
        <v>162</v>
      </c>
      <c r="C140" s="32" t="s">
        <v>162</v>
      </c>
    </row>
    <row r="142" spans="2:3">
      <c r="B142" s="26" t="s">
        <v>199</v>
      </c>
      <c r="C142" s="25" t="s">
        <v>200</v>
      </c>
    </row>
    <row r="143" spans="2:3">
      <c r="B143" s="23" t="s">
        <v>162</v>
      </c>
      <c r="C143" s="32" t="s">
        <v>162</v>
      </c>
    </row>
    <row r="145" spans="2:6">
      <c r="B145" s="20" t="s">
        <v>201</v>
      </c>
      <c r="C145" s="25" t="s">
        <v>162</v>
      </c>
    </row>
    <row r="147" spans="2:6">
      <c r="B147" s="20" t="s">
        <v>202</v>
      </c>
      <c r="C147" s="21">
        <v>45535</v>
      </c>
      <c r="D147" s="22"/>
      <c r="E147" s="23"/>
      <c r="F147" s="24"/>
    </row>
    <row r="148" spans="2:6">
      <c r="B148" s="20" t="s">
        <v>189</v>
      </c>
      <c r="C148" s="25" t="s">
        <v>190</v>
      </c>
      <c r="D148" s="20" t="s">
        <v>191</v>
      </c>
      <c r="E148" s="26" t="s">
        <v>192</v>
      </c>
      <c r="F148" s="27" t="s">
        <v>193</v>
      </c>
    </row>
    <row r="149" spans="2:6">
      <c r="B149" s="28" t="s">
        <v>162</v>
      </c>
      <c r="C149" s="29" t="s">
        <v>162</v>
      </c>
      <c r="D149" s="28" t="s">
        <v>162</v>
      </c>
      <c r="E149" s="30" t="s">
        <v>162</v>
      </c>
      <c r="F149" s="31" t="s">
        <v>162</v>
      </c>
    </row>
    <row r="150" spans="2:6">
      <c r="B150" s="2" t="s">
        <v>194</v>
      </c>
    </row>
    <row r="151" spans="2:6">
      <c r="B151" s="2"/>
    </row>
    <row r="152" spans="2:6">
      <c r="B152" s="2" t="s">
        <v>195</v>
      </c>
    </row>
    <row r="153" spans="2:6">
      <c r="B153" s="20" t="s">
        <v>196</v>
      </c>
      <c r="C153" s="25" t="s">
        <v>197</v>
      </c>
      <c r="D153" s="2"/>
    </row>
    <row r="154" spans="2:6">
      <c r="B154" s="22" t="s">
        <v>162</v>
      </c>
      <c r="C154" s="32" t="s">
        <v>162</v>
      </c>
    </row>
    <row r="156" spans="2:6">
      <c r="B156" s="20" t="s">
        <v>198</v>
      </c>
      <c r="C156" s="25" t="s">
        <v>197</v>
      </c>
    </row>
    <row r="157" spans="2:6">
      <c r="B157" s="22" t="s">
        <v>162</v>
      </c>
      <c r="C157" s="32" t="s">
        <v>162</v>
      </c>
    </row>
    <row r="159" spans="2:6">
      <c r="B159" s="20" t="s">
        <v>162</v>
      </c>
      <c r="C159" s="25" t="s">
        <v>162</v>
      </c>
    </row>
    <row r="160" spans="2:6">
      <c r="B160" s="22" t="s">
        <v>162</v>
      </c>
      <c r="C160" s="32" t="s">
        <v>162</v>
      </c>
    </row>
    <row r="162" spans="2:5">
      <c r="B162" s="26" t="s">
        <v>199</v>
      </c>
      <c r="C162" s="25" t="s">
        <v>200</v>
      </c>
    </row>
    <row r="163" spans="2:5">
      <c r="B163" s="23" t="s">
        <v>162</v>
      </c>
      <c r="C163" s="32" t="s">
        <v>162</v>
      </c>
    </row>
    <row r="165" spans="2:5">
      <c r="B165" s="20" t="s">
        <v>201</v>
      </c>
      <c r="C165" s="25" t="s">
        <v>162</v>
      </c>
    </row>
    <row r="168" spans="2:5">
      <c r="B168" s="2" t="s">
        <v>203</v>
      </c>
    </row>
    <row r="170" spans="2:5">
      <c r="B170" s="20" t="s">
        <v>189</v>
      </c>
      <c r="C170" s="25" t="s">
        <v>204</v>
      </c>
      <c r="D170" s="20" t="s">
        <v>205</v>
      </c>
      <c r="E170" s="20" t="s">
        <v>206</v>
      </c>
    </row>
    <row r="171" spans="2:5">
      <c r="B171" s="22" t="s">
        <v>162</v>
      </c>
      <c r="C171" s="32" t="s">
        <v>162</v>
      </c>
      <c r="D171" s="22" t="s">
        <v>162</v>
      </c>
      <c r="E171" s="22" t="s">
        <v>162</v>
      </c>
    </row>
    <row r="174" spans="2:5">
      <c r="B174" s="2" t="s">
        <v>207</v>
      </c>
      <c r="C174" s="13" t="s">
        <v>162</v>
      </c>
      <c r="D174" s="2"/>
      <c r="E174" s="2"/>
    </row>
    <row r="176" spans="2:5">
      <c r="B176" s="2" t="s">
        <v>208</v>
      </c>
    </row>
    <row r="178" spans="2:6">
      <c r="B178" s="20" t="s">
        <v>209</v>
      </c>
      <c r="C178" s="25" t="s">
        <v>197</v>
      </c>
      <c r="D178" s="2"/>
    </row>
    <row r="179" spans="2:6">
      <c r="B179" s="22" t="s">
        <v>162</v>
      </c>
      <c r="C179" s="32" t="s">
        <v>162</v>
      </c>
    </row>
    <row r="182" spans="2:6">
      <c r="B182" s="20" t="s">
        <v>210</v>
      </c>
      <c r="C182" s="25" t="s">
        <v>211</v>
      </c>
      <c r="D182" s="2"/>
    </row>
    <row r="183" spans="2:6">
      <c r="B183" s="22" t="s">
        <v>162</v>
      </c>
      <c r="C183" s="32" t="s">
        <v>162</v>
      </c>
    </row>
    <row r="186" spans="2:6">
      <c r="B186" s="2" t="s">
        <v>212</v>
      </c>
    </row>
    <row r="189" spans="2:6">
      <c r="B189" s="2" t="s">
        <v>213</v>
      </c>
    </row>
    <row r="191" spans="2:6">
      <c r="B191" s="20" t="s">
        <v>189</v>
      </c>
      <c r="C191" s="25" t="s">
        <v>214</v>
      </c>
      <c r="D191" s="20" t="s">
        <v>204</v>
      </c>
      <c r="E191" s="20" t="s">
        <v>205</v>
      </c>
      <c r="F191" s="27" t="s">
        <v>206</v>
      </c>
    </row>
    <row r="192" spans="2:6">
      <c r="B192" s="22" t="s">
        <v>162</v>
      </c>
      <c r="C192" s="32" t="s">
        <v>162</v>
      </c>
      <c r="D192" s="22" t="s">
        <v>162</v>
      </c>
      <c r="E192" s="22" t="s">
        <v>162</v>
      </c>
      <c r="F192" s="33" t="s">
        <v>162</v>
      </c>
    </row>
    <row r="195" spans="2:3">
      <c r="B195" s="2" t="s">
        <v>207</v>
      </c>
      <c r="C195" s="13" t="s">
        <v>162</v>
      </c>
    </row>
    <row r="197" spans="2:3">
      <c r="B197" s="2" t="s">
        <v>208</v>
      </c>
    </row>
    <row r="199" spans="2:3">
      <c r="B199" s="20" t="s">
        <v>209</v>
      </c>
      <c r="C199" s="25" t="s">
        <v>197</v>
      </c>
    </row>
    <row r="200" spans="2:3">
      <c r="B200" s="22" t="s">
        <v>162</v>
      </c>
      <c r="C200" s="32" t="s">
        <v>162</v>
      </c>
    </row>
    <row r="203" spans="2:3">
      <c r="B203" s="20" t="s">
        <v>210</v>
      </c>
      <c r="C203" s="25" t="s">
        <v>211</v>
      </c>
    </row>
    <row r="204" spans="2:3">
      <c r="B204" s="22" t="s">
        <v>162</v>
      </c>
      <c r="C204" s="32" t="s">
        <v>162</v>
      </c>
    </row>
    <row r="207" spans="2:3">
      <c r="B207" s="2" t="s">
        <v>212</v>
      </c>
    </row>
    <row r="210" spans="2:6">
      <c r="B210" s="2" t="s">
        <v>215</v>
      </c>
    </row>
    <row r="211" spans="2:6">
      <c r="B211" s="20" t="s">
        <v>189</v>
      </c>
      <c r="C211" s="25" t="s">
        <v>216</v>
      </c>
      <c r="D211" s="20" t="s">
        <v>217</v>
      </c>
      <c r="E211" s="20" t="s">
        <v>218</v>
      </c>
      <c r="F211" s="27" t="s">
        <v>219</v>
      </c>
    </row>
    <row r="212" spans="2:6">
      <c r="B212" s="22" t="s">
        <v>162</v>
      </c>
      <c r="C212" s="32" t="s">
        <v>162</v>
      </c>
      <c r="D212" s="22" t="s">
        <v>162</v>
      </c>
      <c r="E212" s="22" t="s">
        <v>162</v>
      </c>
      <c r="F212" s="33" t="s">
        <v>162</v>
      </c>
    </row>
    <row r="213" spans="2:6">
      <c r="B213" s="1" t="s">
        <v>220</v>
      </c>
    </row>
    <row r="215" spans="2:6" s="46" customFormat="1" ht="15">
      <c r="B215" s="95" t="s">
        <v>2654</v>
      </c>
      <c r="C215" s="104"/>
      <c r="F215" s="97"/>
    </row>
    <row r="216" spans="2:6" s="46" customFormat="1" ht="15">
      <c r="C216" s="104"/>
      <c r="F216" s="97"/>
    </row>
    <row r="217" spans="2:6" s="46" customFormat="1" ht="15">
      <c r="B217" s="90" t="s">
        <v>2655</v>
      </c>
      <c r="C217" s="143"/>
      <c r="F217" s="97"/>
    </row>
    <row r="218" spans="2:6" s="46" customFormat="1" ht="15">
      <c r="C218" s="143"/>
      <c r="F218" s="97"/>
    </row>
    <row r="219" spans="2:6" s="46" customFormat="1" ht="15">
      <c r="C219" s="143"/>
      <c r="F219" s="97"/>
    </row>
    <row r="220" spans="2:6" s="46" customFormat="1" ht="15">
      <c r="B220" s="46" t="s">
        <v>2656</v>
      </c>
      <c r="C220" s="144">
        <v>294368055</v>
      </c>
      <c r="F220" s="97"/>
    </row>
    <row r="221" spans="2:6" s="46" customFormat="1" ht="15">
      <c r="C221" s="145"/>
      <c r="F221" s="97"/>
    </row>
    <row r="222" spans="2:6" s="46" customFormat="1" ht="15">
      <c r="B222" s="46" t="s">
        <v>2657</v>
      </c>
      <c r="C222" s="144">
        <v>236588055</v>
      </c>
      <c r="F222" s="97"/>
    </row>
    <row r="223" spans="2:6" s="46" customFormat="1" ht="15">
      <c r="C223" s="145"/>
      <c r="F223" s="97"/>
    </row>
    <row r="224" spans="2:6" s="46" customFormat="1" ht="15">
      <c r="B224" s="46" t="s">
        <v>2658</v>
      </c>
      <c r="C224" s="145">
        <v>57780000</v>
      </c>
      <c r="F224" s="97"/>
    </row>
    <row r="226" spans="2:3" s="46" customFormat="1" ht="15">
      <c r="B226" s="90" t="s">
        <v>2659</v>
      </c>
      <c r="C226" s="146">
        <v>130738066</v>
      </c>
    </row>
    <row r="227" spans="2:3" s="46" customFormat="1" ht="15">
      <c r="C227" s="145"/>
    </row>
    <row r="228" spans="2:3" s="46" customFormat="1" ht="15">
      <c r="B228" s="46" t="s">
        <v>2660</v>
      </c>
      <c r="C228" s="144">
        <v>59388066</v>
      </c>
    </row>
    <row r="229" spans="2:3" s="46" customFormat="1" ht="15">
      <c r="C229" s="145"/>
    </row>
    <row r="230" spans="2:3" s="46" customFormat="1" ht="30">
      <c r="B230" s="49" t="s">
        <v>2661</v>
      </c>
      <c r="C230" s="144">
        <v>71350000</v>
      </c>
    </row>
    <row r="231" spans="2:3" s="46" customFormat="1" ht="15">
      <c r="C231" s="145"/>
    </row>
    <row r="232" spans="2:3" s="46" customFormat="1" ht="30">
      <c r="B232" s="49" t="s">
        <v>2662</v>
      </c>
      <c r="C232" s="144">
        <v>61273551.370000005</v>
      </c>
    </row>
    <row r="233" spans="2:3" s="46" customFormat="1" ht="15">
      <c r="C233" s="145"/>
    </row>
    <row r="234" spans="2:3" s="46" customFormat="1" ht="15">
      <c r="B234" s="90" t="s">
        <v>2663</v>
      </c>
      <c r="C234" s="146">
        <v>0</v>
      </c>
    </row>
  </sheetData>
  <mergeCells count="3">
    <mergeCell ref="B1:E1"/>
    <mergeCell ref="C3:C6"/>
    <mergeCell ref="D3:D6"/>
  </mergeCells>
  <hyperlinks>
    <hyperlink ref="A1" location="Index!A1" display="Index" xr:uid="{06567EEF-C25D-4F93-927B-D021C4688F2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8B78-C6C8-44E3-B388-8D17782A420C}">
  <sheetPr codeName="Sheet59"/>
  <dimension ref="A1:I190"/>
  <sheetViews>
    <sheetView topLeftCell="A74" workbookViewId="0">
      <selection activeCell="B84" sqref="B84"/>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109</v>
      </c>
      <c r="C1" s="257"/>
      <c r="D1" s="257"/>
      <c r="E1" s="257"/>
    </row>
    <row r="3" spans="1:9" ht="15" customHeight="1">
      <c r="B3" s="5" t="s">
        <v>525</v>
      </c>
      <c r="C3" s="258"/>
      <c r="D3" s="259"/>
      <c r="E3" s="6"/>
    </row>
    <row r="4" spans="1:9" ht="15" customHeight="1">
      <c r="B4" s="7" t="s">
        <v>526</v>
      </c>
      <c r="C4" s="258"/>
      <c r="D4" s="259"/>
      <c r="E4" s="6"/>
    </row>
    <row r="5" spans="1:9" ht="15" customHeight="1">
      <c r="B5" s="7" t="s">
        <v>129</v>
      </c>
      <c r="C5" s="258"/>
      <c r="D5" s="259"/>
      <c r="E5" s="6"/>
    </row>
    <row r="6" spans="1:9" ht="15" customHeight="1">
      <c r="B6" s="34" t="s">
        <v>130</v>
      </c>
      <c r="C6" s="258"/>
      <c r="D6" s="259"/>
      <c r="E6" s="6"/>
    </row>
    <row r="7" spans="1:9" ht="30" customHeight="1">
      <c r="B7" s="34" t="s">
        <v>527</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1755</v>
      </c>
      <c r="C15" s="9" t="s">
        <v>141</v>
      </c>
      <c r="D15" s="1" t="s">
        <v>293</v>
      </c>
      <c r="E15" s="1" t="s">
        <v>528</v>
      </c>
      <c r="F15" s="4">
        <v>1800000</v>
      </c>
      <c r="G15" s="4">
        <v>7491.6</v>
      </c>
      <c r="H15" s="4">
        <v>7.6</v>
      </c>
    </row>
    <row r="16" spans="1:9">
      <c r="B16" s="1" t="s">
        <v>1617</v>
      </c>
      <c r="C16" s="9" t="s">
        <v>141</v>
      </c>
      <c r="D16" s="1" t="s">
        <v>267</v>
      </c>
      <c r="E16" s="1" t="s">
        <v>268</v>
      </c>
      <c r="F16" s="4">
        <v>209000</v>
      </c>
      <c r="G16" s="4">
        <v>6310.23</v>
      </c>
      <c r="H16" s="4">
        <v>6.4</v>
      </c>
    </row>
    <row r="17" spans="2:8">
      <c r="B17" s="1" t="s">
        <v>1756</v>
      </c>
      <c r="C17" s="9" t="s">
        <v>141</v>
      </c>
      <c r="D17" s="1" t="s">
        <v>529</v>
      </c>
      <c r="E17" s="1" t="s">
        <v>530</v>
      </c>
      <c r="F17" s="4">
        <v>910000</v>
      </c>
      <c r="G17" s="4">
        <v>4262.8999999999996</v>
      </c>
      <c r="H17" s="4">
        <v>4.33</v>
      </c>
    </row>
    <row r="18" spans="2:8">
      <c r="B18" s="1" t="s">
        <v>1629</v>
      </c>
      <c r="C18" s="9" t="s">
        <v>141</v>
      </c>
      <c r="D18" s="1" t="s">
        <v>286</v>
      </c>
      <c r="E18" s="1" t="s">
        <v>287</v>
      </c>
      <c r="F18" s="4">
        <v>31000</v>
      </c>
      <c r="G18" s="4">
        <v>3503.59</v>
      </c>
      <c r="H18" s="4">
        <v>3.56</v>
      </c>
    </row>
    <row r="19" spans="2:8">
      <c r="B19" s="1" t="s">
        <v>531</v>
      </c>
      <c r="C19" s="9" t="s">
        <v>141</v>
      </c>
      <c r="D19" s="1" t="s">
        <v>318</v>
      </c>
      <c r="E19" s="1" t="s">
        <v>532</v>
      </c>
      <c r="F19" s="4">
        <v>1050000</v>
      </c>
      <c r="G19" s="4">
        <v>3472.88</v>
      </c>
      <c r="H19" s="4">
        <v>3.52</v>
      </c>
    </row>
    <row r="20" spans="2:8">
      <c r="B20" s="1" t="s">
        <v>533</v>
      </c>
      <c r="C20" s="9" t="s">
        <v>141</v>
      </c>
      <c r="D20" s="1" t="s">
        <v>326</v>
      </c>
      <c r="E20" s="1" t="s">
        <v>534</v>
      </c>
      <c r="F20" s="4">
        <v>3833386</v>
      </c>
      <c r="G20" s="4">
        <v>3192.83</v>
      </c>
      <c r="H20" s="4">
        <v>3.24</v>
      </c>
    </row>
    <row r="21" spans="2:8">
      <c r="B21" s="1" t="s">
        <v>1757</v>
      </c>
      <c r="C21" s="9" t="s">
        <v>141</v>
      </c>
      <c r="D21" s="1" t="s">
        <v>535</v>
      </c>
      <c r="E21" s="1" t="s">
        <v>536</v>
      </c>
      <c r="F21" s="4">
        <v>600000</v>
      </c>
      <c r="G21" s="4">
        <v>3149.7</v>
      </c>
      <c r="H21" s="4">
        <v>3.2</v>
      </c>
    </row>
    <row r="22" spans="2:8">
      <c r="B22" s="1" t="s">
        <v>1758</v>
      </c>
      <c r="C22" s="9" t="s">
        <v>141</v>
      </c>
      <c r="D22" s="1" t="s">
        <v>286</v>
      </c>
      <c r="E22" s="1" t="s">
        <v>537</v>
      </c>
      <c r="F22" s="4">
        <v>481000</v>
      </c>
      <c r="G22" s="4">
        <v>2968.01</v>
      </c>
      <c r="H22" s="4">
        <v>3.01</v>
      </c>
    </row>
    <row r="23" spans="2:8">
      <c r="B23" s="1" t="s">
        <v>1732</v>
      </c>
      <c r="C23" s="9" t="s">
        <v>141</v>
      </c>
      <c r="D23" s="1" t="s">
        <v>293</v>
      </c>
      <c r="E23" s="1" t="s">
        <v>467</v>
      </c>
      <c r="F23" s="4">
        <v>281967</v>
      </c>
      <c r="G23" s="4">
        <v>2840.54</v>
      </c>
      <c r="H23" s="4">
        <v>2.88</v>
      </c>
    </row>
    <row r="24" spans="2:8">
      <c r="B24" s="1" t="s">
        <v>1759</v>
      </c>
      <c r="C24" s="9" t="s">
        <v>141</v>
      </c>
      <c r="D24" s="1" t="s">
        <v>293</v>
      </c>
      <c r="E24" s="1" t="s">
        <v>538</v>
      </c>
      <c r="F24" s="4">
        <v>445000</v>
      </c>
      <c r="G24" s="4">
        <v>2812.62</v>
      </c>
      <c r="H24" s="4">
        <v>2.85</v>
      </c>
    </row>
    <row r="25" spans="2:8">
      <c r="B25" s="1" t="s">
        <v>1760</v>
      </c>
      <c r="C25" s="9" t="s">
        <v>141</v>
      </c>
      <c r="D25" s="1" t="s">
        <v>267</v>
      </c>
      <c r="E25" s="1" t="s">
        <v>539</v>
      </c>
      <c r="F25" s="4">
        <v>740000</v>
      </c>
      <c r="G25" s="4">
        <v>2646.61</v>
      </c>
      <c r="H25" s="4">
        <v>2.69</v>
      </c>
    </row>
    <row r="26" spans="2:8">
      <c r="B26" s="1" t="s">
        <v>1761</v>
      </c>
      <c r="C26" s="9" t="s">
        <v>141</v>
      </c>
      <c r="D26" s="1" t="s">
        <v>293</v>
      </c>
      <c r="E26" s="1" t="s">
        <v>540</v>
      </c>
      <c r="F26" s="4">
        <v>595000</v>
      </c>
      <c r="G26" s="4">
        <v>2586.17</v>
      </c>
      <c r="H26" s="4">
        <v>2.62</v>
      </c>
    </row>
    <row r="27" spans="2:8">
      <c r="B27" s="1" t="s">
        <v>1762</v>
      </c>
      <c r="C27" s="9" t="s">
        <v>141</v>
      </c>
      <c r="D27" s="1" t="s">
        <v>286</v>
      </c>
      <c r="E27" s="1" t="s">
        <v>541</v>
      </c>
      <c r="F27" s="4">
        <v>691600</v>
      </c>
      <c r="G27" s="4">
        <v>2508.4299999999998</v>
      </c>
      <c r="H27" s="4">
        <v>2.5499999999999998</v>
      </c>
    </row>
    <row r="28" spans="2:8">
      <c r="B28" s="1" t="s">
        <v>1763</v>
      </c>
      <c r="C28" s="9" t="s">
        <v>141</v>
      </c>
      <c r="D28" s="1" t="s">
        <v>414</v>
      </c>
      <c r="E28" s="1" t="s">
        <v>542</v>
      </c>
      <c r="F28" s="4">
        <v>250000</v>
      </c>
      <c r="G28" s="4">
        <v>2426</v>
      </c>
      <c r="H28" s="4">
        <v>2.46</v>
      </c>
    </row>
    <row r="29" spans="2:8">
      <c r="B29" s="1" t="s">
        <v>1764</v>
      </c>
      <c r="C29" s="9" t="s">
        <v>141</v>
      </c>
      <c r="D29" s="1" t="s">
        <v>286</v>
      </c>
      <c r="E29" s="1" t="s">
        <v>543</v>
      </c>
      <c r="F29" s="4">
        <v>87000</v>
      </c>
      <c r="G29" s="4">
        <v>2348</v>
      </c>
      <c r="H29" s="4">
        <v>2.38</v>
      </c>
    </row>
    <row r="30" spans="2:8">
      <c r="B30" s="1" t="s">
        <v>1633</v>
      </c>
      <c r="C30" s="9" t="s">
        <v>141</v>
      </c>
      <c r="D30" s="1" t="s">
        <v>293</v>
      </c>
      <c r="E30" s="1" t="s">
        <v>294</v>
      </c>
      <c r="F30" s="4">
        <v>1200000</v>
      </c>
      <c r="G30" s="4">
        <v>2328.48</v>
      </c>
      <c r="H30" s="4">
        <v>2.36</v>
      </c>
    </row>
    <row r="31" spans="2:8">
      <c r="B31" s="1" t="s">
        <v>1705</v>
      </c>
      <c r="C31" s="9" t="s">
        <v>141</v>
      </c>
      <c r="D31" s="1" t="s">
        <v>391</v>
      </c>
      <c r="E31" s="1" t="s">
        <v>413</v>
      </c>
      <c r="F31" s="4">
        <v>125000</v>
      </c>
      <c r="G31" s="4">
        <v>2268.5</v>
      </c>
      <c r="H31" s="4">
        <v>2.2999999999999998</v>
      </c>
    </row>
    <row r="32" spans="2:8">
      <c r="B32" s="1" t="s">
        <v>1765</v>
      </c>
      <c r="C32" s="9" t="s">
        <v>141</v>
      </c>
      <c r="D32" s="1" t="s">
        <v>286</v>
      </c>
      <c r="E32" s="1" t="s">
        <v>544</v>
      </c>
      <c r="F32" s="4">
        <v>115000</v>
      </c>
      <c r="G32" s="4">
        <v>2174.71</v>
      </c>
      <c r="H32" s="4">
        <v>2.21</v>
      </c>
    </row>
    <row r="33" spans="2:8">
      <c r="B33" s="1" t="s">
        <v>1766</v>
      </c>
      <c r="C33" s="9" t="s">
        <v>141</v>
      </c>
      <c r="D33" s="1" t="s">
        <v>326</v>
      </c>
      <c r="E33" s="1" t="s">
        <v>545</v>
      </c>
      <c r="F33" s="4">
        <v>400000</v>
      </c>
      <c r="G33" s="4">
        <v>2045.4</v>
      </c>
      <c r="H33" s="4">
        <v>2.08</v>
      </c>
    </row>
    <row r="34" spans="2:8">
      <c r="B34" s="1" t="s">
        <v>1767</v>
      </c>
      <c r="C34" s="9" t="s">
        <v>141</v>
      </c>
      <c r="D34" s="1" t="s">
        <v>293</v>
      </c>
      <c r="E34" s="1" t="s">
        <v>546</v>
      </c>
      <c r="F34" s="4">
        <v>600000</v>
      </c>
      <c r="G34" s="4">
        <v>2024.4</v>
      </c>
      <c r="H34" s="4">
        <v>2.0499999999999998</v>
      </c>
    </row>
    <row r="35" spans="2:8">
      <c r="B35" s="1" t="s">
        <v>1768</v>
      </c>
      <c r="C35" s="9" t="s">
        <v>141</v>
      </c>
      <c r="D35" s="1" t="s">
        <v>364</v>
      </c>
      <c r="E35" s="1" t="s">
        <v>547</v>
      </c>
      <c r="F35" s="4">
        <v>58916</v>
      </c>
      <c r="G35" s="4">
        <v>1943.29</v>
      </c>
      <c r="H35" s="4">
        <v>1.97</v>
      </c>
    </row>
    <row r="36" spans="2:8">
      <c r="B36" s="1" t="s">
        <v>1727</v>
      </c>
      <c r="C36" s="9" t="s">
        <v>141</v>
      </c>
      <c r="D36" s="1" t="s">
        <v>291</v>
      </c>
      <c r="E36" s="1" t="s">
        <v>462</v>
      </c>
      <c r="F36" s="4">
        <v>130000</v>
      </c>
      <c r="G36" s="4">
        <v>1900.73</v>
      </c>
      <c r="H36" s="4">
        <v>1.93</v>
      </c>
    </row>
    <row r="37" spans="2:8">
      <c r="B37" s="1" t="s">
        <v>1769</v>
      </c>
      <c r="C37" s="9" t="s">
        <v>141</v>
      </c>
      <c r="D37" s="1" t="s">
        <v>320</v>
      </c>
      <c r="E37" s="1" t="s">
        <v>548</v>
      </c>
      <c r="F37" s="4">
        <v>725000</v>
      </c>
      <c r="G37" s="4">
        <v>1723.25</v>
      </c>
      <c r="H37" s="4">
        <v>1.75</v>
      </c>
    </row>
    <row r="38" spans="2:8">
      <c r="B38" s="1" t="s">
        <v>1662</v>
      </c>
      <c r="C38" s="9" t="s">
        <v>141</v>
      </c>
      <c r="D38" s="1" t="s">
        <v>286</v>
      </c>
      <c r="E38" s="1" t="s">
        <v>341</v>
      </c>
      <c r="F38" s="4">
        <v>6700</v>
      </c>
      <c r="G38" s="4">
        <v>1707.29</v>
      </c>
      <c r="H38" s="4">
        <v>1.73</v>
      </c>
    </row>
    <row r="39" spans="2:8">
      <c r="B39" s="1" t="s">
        <v>1770</v>
      </c>
      <c r="C39" s="9" t="s">
        <v>141</v>
      </c>
      <c r="D39" s="1" t="s">
        <v>267</v>
      </c>
      <c r="E39" s="1" t="s">
        <v>549</v>
      </c>
      <c r="F39" s="4">
        <v>375000</v>
      </c>
      <c r="G39" s="4">
        <v>1571.44</v>
      </c>
      <c r="H39" s="4">
        <v>1.59</v>
      </c>
    </row>
    <row r="40" spans="2:8">
      <c r="B40" s="1" t="s">
        <v>1771</v>
      </c>
      <c r="C40" s="9" t="s">
        <v>141</v>
      </c>
      <c r="D40" s="1" t="s">
        <v>414</v>
      </c>
      <c r="E40" s="1" t="s">
        <v>550</v>
      </c>
      <c r="F40" s="4">
        <v>1000000</v>
      </c>
      <c r="G40" s="4">
        <v>1527.6</v>
      </c>
      <c r="H40" s="4">
        <v>1.55</v>
      </c>
    </row>
    <row r="41" spans="2:8">
      <c r="B41" s="1" t="s">
        <v>1772</v>
      </c>
      <c r="C41" s="9" t="s">
        <v>141</v>
      </c>
      <c r="D41" s="1" t="s">
        <v>324</v>
      </c>
      <c r="E41" s="1" t="s">
        <v>551</v>
      </c>
      <c r="F41" s="4">
        <v>130800</v>
      </c>
      <c r="G41" s="4">
        <v>1507.67</v>
      </c>
      <c r="H41" s="4">
        <v>1.53</v>
      </c>
    </row>
    <row r="42" spans="2:8">
      <c r="B42" s="1" t="s">
        <v>1773</v>
      </c>
      <c r="C42" s="9" t="s">
        <v>141</v>
      </c>
      <c r="D42" s="1" t="s">
        <v>293</v>
      </c>
      <c r="E42" s="1" t="s">
        <v>552</v>
      </c>
      <c r="F42" s="4">
        <v>1500000</v>
      </c>
      <c r="G42" s="4">
        <v>1441.8</v>
      </c>
      <c r="H42" s="4">
        <v>1.46</v>
      </c>
    </row>
    <row r="43" spans="2:8">
      <c r="B43" s="1" t="s">
        <v>1774</v>
      </c>
      <c r="C43" s="9" t="s">
        <v>141</v>
      </c>
      <c r="D43" s="1" t="s">
        <v>414</v>
      </c>
      <c r="E43" s="1" t="s">
        <v>553</v>
      </c>
      <c r="F43" s="4">
        <v>175600</v>
      </c>
      <c r="G43" s="4">
        <v>1393.21</v>
      </c>
      <c r="H43" s="4">
        <v>1.41</v>
      </c>
    </row>
    <row r="44" spans="2:8">
      <c r="B44" s="1" t="s">
        <v>1775</v>
      </c>
      <c r="C44" s="9" t="s">
        <v>141</v>
      </c>
      <c r="D44" s="1" t="s">
        <v>286</v>
      </c>
      <c r="E44" s="1" t="s">
        <v>554</v>
      </c>
      <c r="F44" s="4">
        <v>165000</v>
      </c>
      <c r="G44" s="4">
        <v>1371.56</v>
      </c>
      <c r="H44" s="4">
        <v>1.39</v>
      </c>
    </row>
    <row r="45" spans="2:8">
      <c r="B45" s="1" t="s">
        <v>1776</v>
      </c>
      <c r="C45" s="9" t="s">
        <v>141</v>
      </c>
      <c r="D45" s="1" t="s">
        <v>555</v>
      </c>
      <c r="E45" s="1" t="s">
        <v>556</v>
      </c>
      <c r="F45" s="4">
        <v>195000</v>
      </c>
      <c r="G45" s="4">
        <v>1367.63</v>
      </c>
      <c r="H45" s="4">
        <v>1.39</v>
      </c>
    </row>
    <row r="46" spans="2:8">
      <c r="B46" s="1" t="s">
        <v>1651</v>
      </c>
      <c r="C46" s="9" t="s">
        <v>141</v>
      </c>
      <c r="D46" s="1" t="s">
        <v>326</v>
      </c>
      <c r="E46" s="1" t="s">
        <v>327</v>
      </c>
      <c r="F46" s="4">
        <v>228844</v>
      </c>
      <c r="G46" s="4">
        <v>1287.48</v>
      </c>
      <c r="H46" s="4">
        <v>1.31</v>
      </c>
    </row>
    <row r="47" spans="2:8">
      <c r="B47" s="1" t="s">
        <v>1777</v>
      </c>
      <c r="C47" s="9" t="s">
        <v>141</v>
      </c>
      <c r="D47" s="1" t="s">
        <v>383</v>
      </c>
      <c r="E47" s="1" t="s">
        <v>557</v>
      </c>
      <c r="F47" s="4">
        <v>333586</v>
      </c>
      <c r="G47" s="4">
        <v>1153.21</v>
      </c>
      <c r="H47" s="4">
        <v>1.17</v>
      </c>
    </row>
    <row r="48" spans="2:8">
      <c r="B48" s="1" t="s">
        <v>1778</v>
      </c>
      <c r="C48" s="9" t="s">
        <v>141</v>
      </c>
      <c r="D48" s="1" t="s">
        <v>288</v>
      </c>
      <c r="E48" s="1" t="s">
        <v>558</v>
      </c>
      <c r="F48" s="4">
        <v>186500</v>
      </c>
      <c r="G48" s="4">
        <v>1116.48</v>
      </c>
      <c r="H48" s="4">
        <v>1.1299999999999999</v>
      </c>
    </row>
    <row r="49" spans="2:8">
      <c r="B49" s="1" t="s">
        <v>1647</v>
      </c>
      <c r="C49" s="9" t="s">
        <v>141</v>
      </c>
      <c r="D49" s="1" t="s">
        <v>318</v>
      </c>
      <c r="E49" s="1" t="s">
        <v>319</v>
      </c>
      <c r="F49" s="4">
        <v>150000</v>
      </c>
      <c r="G49" s="4">
        <v>1111.5</v>
      </c>
      <c r="H49" s="4">
        <v>1.1299999999999999</v>
      </c>
    </row>
    <row r="50" spans="2:8">
      <c r="B50" s="1" t="s">
        <v>1654</v>
      </c>
      <c r="C50" s="9" t="s">
        <v>141</v>
      </c>
      <c r="D50" s="1" t="s">
        <v>286</v>
      </c>
      <c r="E50" s="1" t="s">
        <v>332</v>
      </c>
      <c r="F50" s="4">
        <v>47000</v>
      </c>
      <c r="G50" s="4">
        <v>1094.7</v>
      </c>
      <c r="H50" s="4">
        <v>1.1100000000000001</v>
      </c>
    </row>
    <row r="51" spans="2:8">
      <c r="B51" s="1" t="s">
        <v>1779</v>
      </c>
      <c r="C51" s="9" t="s">
        <v>141</v>
      </c>
      <c r="D51" s="1" t="s">
        <v>364</v>
      </c>
      <c r="E51" s="1" t="s">
        <v>559</v>
      </c>
      <c r="F51" s="4">
        <v>41000</v>
      </c>
      <c r="G51" s="4">
        <v>1051.49</v>
      </c>
      <c r="H51" s="4">
        <v>1.07</v>
      </c>
    </row>
    <row r="52" spans="2:8">
      <c r="B52" s="1" t="s">
        <v>1780</v>
      </c>
      <c r="C52" s="9" t="s">
        <v>141</v>
      </c>
      <c r="D52" s="1" t="s">
        <v>291</v>
      </c>
      <c r="E52" s="1" t="s">
        <v>560</v>
      </c>
      <c r="F52" s="4">
        <v>25658</v>
      </c>
      <c r="G52" s="4">
        <v>946.33</v>
      </c>
      <c r="H52" s="4">
        <v>0.96</v>
      </c>
    </row>
    <row r="53" spans="2:8">
      <c r="B53" s="1" t="s">
        <v>1637</v>
      </c>
      <c r="C53" s="9" t="s">
        <v>141</v>
      </c>
      <c r="D53" s="1" t="s">
        <v>267</v>
      </c>
      <c r="E53" s="1" t="s">
        <v>301</v>
      </c>
      <c r="F53" s="4">
        <v>350000</v>
      </c>
      <c r="G53" s="4">
        <v>926.63</v>
      </c>
      <c r="H53" s="4">
        <v>0.94</v>
      </c>
    </row>
    <row r="54" spans="2:8">
      <c r="B54" s="1" t="s">
        <v>1781</v>
      </c>
      <c r="C54" s="9" t="s">
        <v>141</v>
      </c>
      <c r="D54" s="1" t="s">
        <v>267</v>
      </c>
      <c r="E54" s="1" t="s">
        <v>561</v>
      </c>
      <c r="F54" s="4">
        <v>500000</v>
      </c>
      <c r="G54" s="4">
        <v>884.85</v>
      </c>
      <c r="H54" s="4">
        <v>0.9</v>
      </c>
    </row>
    <row r="55" spans="2:8">
      <c r="B55" s="1" t="s">
        <v>1782</v>
      </c>
      <c r="C55" s="9" t="s">
        <v>141</v>
      </c>
      <c r="D55" s="1" t="s">
        <v>326</v>
      </c>
      <c r="E55" s="1" t="s">
        <v>562</v>
      </c>
      <c r="F55" s="4">
        <v>49414</v>
      </c>
      <c r="G55" s="4">
        <v>868.82</v>
      </c>
      <c r="H55" s="4">
        <v>0.88</v>
      </c>
    </row>
    <row r="56" spans="2:8">
      <c r="B56" s="1" t="s">
        <v>1783</v>
      </c>
      <c r="C56" s="9" t="s">
        <v>141</v>
      </c>
      <c r="D56" s="1" t="s">
        <v>288</v>
      </c>
      <c r="E56" s="1" t="s">
        <v>563</v>
      </c>
      <c r="F56" s="4">
        <v>120100</v>
      </c>
      <c r="G56" s="4">
        <v>865.08</v>
      </c>
      <c r="H56" s="4">
        <v>0.88</v>
      </c>
    </row>
    <row r="57" spans="2:8">
      <c r="B57" s="1" t="s">
        <v>1784</v>
      </c>
      <c r="C57" s="9" t="s">
        <v>141</v>
      </c>
      <c r="D57" s="1" t="s">
        <v>364</v>
      </c>
      <c r="E57" s="1" t="s">
        <v>564</v>
      </c>
      <c r="F57" s="4">
        <v>25700</v>
      </c>
      <c r="G57" s="4">
        <v>748.14</v>
      </c>
      <c r="H57" s="4">
        <v>0.76</v>
      </c>
    </row>
    <row r="58" spans="2:8">
      <c r="B58" s="1" t="s">
        <v>1785</v>
      </c>
      <c r="C58" s="9" t="s">
        <v>141</v>
      </c>
      <c r="D58" s="1" t="s">
        <v>320</v>
      </c>
      <c r="E58" s="1" t="s">
        <v>565</v>
      </c>
      <c r="F58" s="4">
        <v>110000</v>
      </c>
      <c r="G58" s="4">
        <v>667.65</v>
      </c>
      <c r="H58" s="4">
        <v>0.68</v>
      </c>
    </row>
    <row r="59" spans="2:8">
      <c r="B59" s="1" t="s">
        <v>1786</v>
      </c>
      <c r="C59" s="9" t="s">
        <v>141</v>
      </c>
      <c r="D59" s="1" t="s">
        <v>291</v>
      </c>
      <c r="E59" s="1" t="s">
        <v>566</v>
      </c>
      <c r="F59" s="4">
        <v>100000</v>
      </c>
      <c r="G59" s="4">
        <v>613.4</v>
      </c>
      <c r="H59" s="4">
        <v>0.62</v>
      </c>
    </row>
    <row r="60" spans="2:8">
      <c r="B60" s="1" t="s">
        <v>1787</v>
      </c>
      <c r="C60" s="9" t="s">
        <v>141</v>
      </c>
      <c r="D60" s="1" t="s">
        <v>364</v>
      </c>
      <c r="E60" s="1" t="s">
        <v>567</v>
      </c>
      <c r="F60" s="4">
        <v>95000</v>
      </c>
      <c r="G60" s="4">
        <v>595.70000000000005</v>
      </c>
      <c r="H60" s="4">
        <v>0.6</v>
      </c>
    </row>
    <row r="61" spans="2:8">
      <c r="B61" s="1" t="s">
        <v>1745</v>
      </c>
      <c r="C61" s="9" t="s">
        <v>141</v>
      </c>
      <c r="D61" s="1" t="s">
        <v>352</v>
      </c>
      <c r="E61" s="1" t="s">
        <v>483</v>
      </c>
      <c r="F61" s="4">
        <v>74910</v>
      </c>
      <c r="G61" s="4">
        <v>507.44</v>
      </c>
      <c r="H61" s="4">
        <v>0.51</v>
      </c>
    </row>
    <row r="62" spans="2:8">
      <c r="B62" s="1" t="s">
        <v>1788</v>
      </c>
      <c r="C62" s="9" t="s">
        <v>141</v>
      </c>
      <c r="D62" s="1" t="s">
        <v>364</v>
      </c>
      <c r="E62" s="1" t="s">
        <v>568</v>
      </c>
      <c r="F62" s="4">
        <v>100000</v>
      </c>
      <c r="G62" s="4">
        <v>267</v>
      </c>
      <c r="H62" s="4">
        <v>0.27</v>
      </c>
    </row>
    <row r="63" spans="2:8">
      <c r="B63" s="1" t="s">
        <v>1789</v>
      </c>
      <c r="C63" s="9" t="s">
        <v>141</v>
      </c>
      <c r="D63" s="1" t="s">
        <v>286</v>
      </c>
      <c r="E63" s="1" t="s">
        <v>569</v>
      </c>
      <c r="F63" s="4">
        <v>2011</v>
      </c>
      <c r="G63" s="4">
        <v>35.76</v>
      </c>
      <c r="H63" s="4">
        <v>0.04</v>
      </c>
    </row>
    <row r="64" spans="2:8">
      <c r="B64" s="2" t="s">
        <v>153</v>
      </c>
      <c r="C64" s="13"/>
      <c r="D64" s="2"/>
      <c r="E64" s="2"/>
      <c r="F64" s="14"/>
      <c r="G64" s="14">
        <f>SUM(G12:G63)</f>
        <v>95558.730000000025</v>
      </c>
      <c r="H64" s="14">
        <f>SUM(H12:H63)</f>
        <v>96.949999999999989</v>
      </c>
    </row>
    <row r="65" spans="2:8">
      <c r="B65" s="2" t="s">
        <v>354</v>
      </c>
      <c r="C65" s="13"/>
      <c r="D65" s="2"/>
      <c r="E65" s="2"/>
      <c r="F65" s="14"/>
      <c r="G65" s="14">
        <v>1241.4000000000001</v>
      </c>
      <c r="H65" s="14">
        <v>1.26</v>
      </c>
    </row>
    <row r="66" spans="2:8">
      <c r="B66" s="2" t="s">
        <v>154</v>
      </c>
      <c r="C66" s="13"/>
      <c r="D66" s="2"/>
      <c r="E66" s="2"/>
      <c r="F66" s="14"/>
      <c r="G66" s="14">
        <v>96800.12999999999</v>
      </c>
      <c r="H66" s="14">
        <v>98.21</v>
      </c>
    </row>
    <row r="67" spans="2:8">
      <c r="B67" s="2" t="s">
        <v>155</v>
      </c>
      <c r="C67" s="13"/>
      <c r="D67" s="2"/>
      <c r="E67" s="2"/>
      <c r="F67" s="14"/>
      <c r="G67" s="14">
        <v>1743.0143373100086</v>
      </c>
      <c r="H67" s="14">
        <v>1.7900000000000063</v>
      </c>
    </row>
    <row r="68" spans="2:8">
      <c r="B68" s="2" t="s">
        <v>156</v>
      </c>
      <c r="C68" s="13"/>
      <c r="D68" s="2"/>
      <c r="E68" s="2"/>
      <c r="F68" s="14"/>
      <c r="G68" s="14">
        <v>98543.144337310005</v>
      </c>
      <c r="H68" s="14">
        <v>100</v>
      </c>
    </row>
    <row r="69" spans="2:8">
      <c r="B69" s="1" t="s">
        <v>157</v>
      </c>
    </row>
    <row r="70" spans="2:8">
      <c r="B70" s="2" t="s">
        <v>158</v>
      </c>
    </row>
    <row r="71" spans="2:8">
      <c r="B71" s="2" t="s">
        <v>159</v>
      </c>
      <c r="C71" s="9" t="s">
        <v>160</v>
      </c>
    </row>
    <row r="72" spans="2:8">
      <c r="B72" s="2" t="s">
        <v>163</v>
      </c>
      <c r="C72" s="9" t="s">
        <v>162</v>
      </c>
    </row>
    <row r="73" spans="2:8">
      <c r="B73" s="2" t="s">
        <v>164</v>
      </c>
      <c r="C73" s="9" t="s">
        <v>162</v>
      </c>
    </row>
    <row r="74" spans="2:8">
      <c r="B74" s="2" t="s">
        <v>165</v>
      </c>
      <c r="C74" s="9" t="s">
        <v>166</v>
      </c>
    </row>
    <row r="75" spans="2:8">
      <c r="B75" s="2" t="s">
        <v>570</v>
      </c>
      <c r="C75" s="13"/>
    </row>
    <row r="76" spans="2:8">
      <c r="B76" s="2" t="s">
        <v>571</v>
      </c>
      <c r="C76" s="13"/>
    </row>
    <row r="77" spans="2:8">
      <c r="B77" s="2" t="s">
        <v>572</v>
      </c>
      <c r="C77" s="13"/>
    </row>
    <row r="78" spans="2:8">
      <c r="B78" s="2" t="s">
        <v>573</v>
      </c>
      <c r="C78" s="13"/>
    </row>
    <row r="79" spans="2:8">
      <c r="B79" s="2" t="s">
        <v>574</v>
      </c>
      <c r="C79" s="13"/>
    </row>
    <row r="80" spans="2:8">
      <c r="B80" s="2" t="s">
        <v>575</v>
      </c>
      <c r="C80" s="13"/>
    </row>
    <row r="81" spans="2:3">
      <c r="B81" s="2" t="s">
        <v>576</v>
      </c>
      <c r="C81" s="13"/>
    </row>
    <row r="82" spans="2:3">
      <c r="B82" s="2" t="s">
        <v>577</v>
      </c>
      <c r="C82" s="13"/>
    </row>
    <row r="83" spans="2:3">
      <c r="B83" s="2" t="s">
        <v>975</v>
      </c>
      <c r="C83" s="13"/>
    </row>
    <row r="84" spans="2:3">
      <c r="B84" s="1" t="s">
        <v>175</v>
      </c>
    </row>
    <row r="85" spans="2:3">
      <c r="B85" s="1" t="s">
        <v>246</v>
      </c>
    </row>
    <row r="88" spans="2:3" ht="15">
      <c r="B88" s="35" t="s">
        <v>2541</v>
      </c>
      <c r="C88" s="36"/>
    </row>
    <row r="89" spans="2:3" ht="30">
      <c r="B89" s="35" t="s">
        <v>247</v>
      </c>
      <c r="C89" s="37" t="s">
        <v>248</v>
      </c>
    </row>
    <row r="90" spans="2:3" ht="15">
      <c r="B90" s="16" t="s">
        <v>249</v>
      </c>
      <c r="C90" s="52">
        <v>200</v>
      </c>
    </row>
    <row r="91" spans="2:3" ht="15">
      <c r="B91" s="16" t="s">
        <v>250</v>
      </c>
      <c r="C91" s="52">
        <v>0</v>
      </c>
    </row>
    <row r="92" spans="2:3" ht="15">
      <c r="B92" s="16" t="s">
        <v>251</v>
      </c>
      <c r="C92" s="52">
        <v>0</v>
      </c>
    </row>
    <row r="93" spans="2:3" ht="15">
      <c r="B93" s="16" t="s">
        <v>252</v>
      </c>
      <c r="C93" s="52">
        <v>0</v>
      </c>
    </row>
    <row r="94" spans="2:3" ht="15">
      <c r="B94" s="16" t="s">
        <v>253</v>
      </c>
      <c r="C94" s="52">
        <v>0</v>
      </c>
    </row>
    <row r="95" spans="2:3" ht="15">
      <c r="B95" s="16" t="s">
        <v>254</v>
      </c>
      <c r="C95" s="52">
        <v>0</v>
      </c>
    </row>
    <row r="96" spans="2:3" ht="15">
      <c r="B96" s="35" t="s">
        <v>255</v>
      </c>
      <c r="C96" s="52">
        <v>200</v>
      </c>
    </row>
    <row r="98" spans="2:6" ht="15">
      <c r="B98" s="16" t="s">
        <v>184</v>
      </c>
      <c r="C98" s="17"/>
      <c r="D98" s="16"/>
    </row>
    <row r="99" spans="2:6" ht="30">
      <c r="B99" s="19" t="s">
        <v>185</v>
      </c>
      <c r="C99" s="18" t="s">
        <v>186</v>
      </c>
      <c r="D99" s="19" t="s">
        <v>187</v>
      </c>
    </row>
    <row r="100" spans="2:6" ht="15">
      <c r="B100" s="16" t="s">
        <v>162</v>
      </c>
      <c r="C100" s="17" t="s">
        <v>162</v>
      </c>
      <c r="D100" s="16" t="s">
        <v>162</v>
      </c>
    </row>
    <row r="102" spans="2:6">
      <c r="B102" s="20" t="s">
        <v>188</v>
      </c>
      <c r="C102" s="21">
        <v>45535</v>
      </c>
      <c r="D102" s="22"/>
      <c r="E102" s="23"/>
      <c r="F102" s="24"/>
    </row>
    <row r="103" spans="2:6">
      <c r="B103" s="20" t="s">
        <v>189</v>
      </c>
      <c r="C103" s="25" t="s">
        <v>190</v>
      </c>
      <c r="D103" s="20" t="s">
        <v>191</v>
      </c>
      <c r="E103" s="26" t="s">
        <v>192</v>
      </c>
      <c r="F103" s="27" t="s">
        <v>193</v>
      </c>
    </row>
    <row r="104" spans="2:6">
      <c r="B104" s="28" t="s">
        <v>162</v>
      </c>
      <c r="C104" s="29" t="s">
        <v>162</v>
      </c>
      <c r="D104" s="28" t="s">
        <v>162</v>
      </c>
      <c r="E104" s="30" t="s">
        <v>162</v>
      </c>
      <c r="F104" s="31">
        <f>C96</f>
        <v>200</v>
      </c>
    </row>
    <row r="107" spans="2:6">
      <c r="B107" s="2" t="s">
        <v>194</v>
      </c>
    </row>
    <row r="108" spans="2:6">
      <c r="B108" s="2"/>
    </row>
    <row r="109" spans="2:6">
      <c r="B109" s="2" t="s">
        <v>195</v>
      </c>
    </row>
    <row r="110" spans="2:6">
      <c r="B110" s="20" t="s">
        <v>196</v>
      </c>
      <c r="C110" s="25" t="s">
        <v>197</v>
      </c>
      <c r="D110" s="2"/>
    </row>
    <row r="111" spans="2:6">
      <c r="B111" s="22" t="s">
        <v>162</v>
      </c>
      <c r="C111" s="32" t="s">
        <v>162</v>
      </c>
    </row>
    <row r="113" spans="2:6">
      <c r="B113" s="20" t="s">
        <v>198</v>
      </c>
      <c r="C113" s="25" t="s">
        <v>197</v>
      </c>
    </row>
    <row r="114" spans="2:6">
      <c r="B114" s="22" t="s">
        <v>162</v>
      </c>
      <c r="C114" s="32" t="s">
        <v>162</v>
      </c>
    </row>
    <row r="116" spans="2:6">
      <c r="B116" s="20" t="s">
        <v>162</v>
      </c>
      <c r="C116" s="25" t="s">
        <v>162</v>
      </c>
    </row>
    <row r="117" spans="2:6">
      <c r="B117" s="22" t="s">
        <v>162</v>
      </c>
      <c r="C117" s="32" t="s">
        <v>162</v>
      </c>
    </row>
    <row r="119" spans="2:6">
      <c r="B119" s="26" t="s">
        <v>199</v>
      </c>
      <c r="C119" s="25" t="s">
        <v>200</v>
      </c>
    </row>
    <row r="120" spans="2:6">
      <c r="B120" s="23" t="s">
        <v>162</v>
      </c>
      <c r="C120" s="32" t="s">
        <v>162</v>
      </c>
    </row>
    <row r="122" spans="2:6">
      <c r="B122" s="20" t="s">
        <v>201</v>
      </c>
      <c r="C122" s="25" t="s">
        <v>162</v>
      </c>
    </row>
    <row r="124" spans="2:6">
      <c r="B124" s="20" t="s">
        <v>202</v>
      </c>
      <c r="C124" s="21">
        <v>45535</v>
      </c>
      <c r="D124" s="22"/>
      <c r="E124" s="23"/>
      <c r="F124" s="24"/>
    </row>
    <row r="125" spans="2:6">
      <c r="B125" s="20" t="s">
        <v>189</v>
      </c>
      <c r="C125" s="25" t="s">
        <v>190</v>
      </c>
      <c r="D125" s="20" t="s">
        <v>191</v>
      </c>
      <c r="E125" s="26" t="s">
        <v>192</v>
      </c>
      <c r="F125" s="27" t="s">
        <v>193</v>
      </c>
    </row>
    <row r="126" spans="2:6">
      <c r="B126" s="28" t="s">
        <v>162</v>
      </c>
      <c r="C126" s="29" t="s">
        <v>162</v>
      </c>
      <c r="D126" s="28" t="s">
        <v>162</v>
      </c>
      <c r="E126" s="30" t="s">
        <v>162</v>
      </c>
      <c r="F126" s="31" t="s">
        <v>162</v>
      </c>
    </row>
    <row r="127" spans="2:6">
      <c r="B127" s="2" t="s">
        <v>194</v>
      </c>
    </row>
    <row r="129" spans="2:3">
      <c r="B129" s="2" t="s">
        <v>195</v>
      </c>
    </row>
    <row r="130" spans="2:3">
      <c r="B130" s="20" t="s">
        <v>196</v>
      </c>
      <c r="C130" s="25" t="s">
        <v>197</v>
      </c>
    </row>
    <row r="131" spans="2:3">
      <c r="B131" s="22" t="s">
        <v>162</v>
      </c>
      <c r="C131" s="32" t="s">
        <v>162</v>
      </c>
    </row>
    <row r="133" spans="2:3">
      <c r="B133" s="20" t="s">
        <v>198</v>
      </c>
      <c r="C133" s="25" t="s">
        <v>197</v>
      </c>
    </row>
    <row r="134" spans="2:3">
      <c r="B134" s="22" t="s">
        <v>162</v>
      </c>
      <c r="C134" s="32" t="s">
        <v>162</v>
      </c>
    </row>
    <row r="136" spans="2:3">
      <c r="B136" s="20" t="s">
        <v>162</v>
      </c>
      <c r="C136" s="25" t="s">
        <v>162</v>
      </c>
    </row>
    <row r="137" spans="2:3">
      <c r="B137" s="22" t="s">
        <v>162</v>
      </c>
      <c r="C137" s="32" t="s">
        <v>162</v>
      </c>
    </row>
    <row r="139" spans="2:3">
      <c r="B139" s="26" t="s">
        <v>199</v>
      </c>
      <c r="C139" s="25" t="s">
        <v>200</v>
      </c>
    </row>
    <row r="140" spans="2:3">
      <c r="B140" s="23" t="s">
        <v>162</v>
      </c>
      <c r="C140" s="32" t="s">
        <v>162</v>
      </c>
    </row>
    <row r="142" spans="2:3">
      <c r="B142" s="20" t="s">
        <v>201</v>
      </c>
      <c r="C142" s="25" t="s">
        <v>162</v>
      </c>
    </row>
    <row r="145" spans="2:5">
      <c r="B145" s="2" t="s">
        <v>203</v>
      </c>
    </row>
    <row r="147" spans="2:5">
      <c r="B147" s="20" t="s">
        <v>189</v>
      </c>
      <c r="C147" s="25" t="s">
        <v>204</v>
      </c>
      <c r="D147" s="20" t="s">
        <v>205</v>
      </c>
      <c r="E147" s="20" t="s">
        <v>206</v>
      </c>
    </row>
    <row r="148" spans="2:5">
      <c r="B148" s="22" t="s">
        <v>162</v>
      </c>
      <c r="C148" s="32" t="s">
        <v>162</v>
      </c>
      <c r="D148" s="22" t="s">
        <v>162</v>
      </c>
      <c r="E148" s="22" t="s">
        <v>162</v>
      </c>
    </row>
    <row r="151" spans="2:5">
      <c r="B151" s="2" t="s">
        <v>207</v>
      </c>
      <c r="C151" s="13" t="s">
        <v>162</v>
      </c>
      <c r="D151" s="2"/>
      <c r="E151" s="2"/>
    </row>
    <row r="153" spans="2:5">
      <c r="B153" s="2" t="s">
        <v>208</v>
      </c>
    </row>
    <row r="155" spans="2:5">
      <c r="B155" s="20" t="s">
        <v>209</v>
      </c>
      <c r="C155" s="25" t="s">
        <v>197</v>
      </c>
      <c r="D155" s="2"/>
    </row>
    <row r="156" spans="2:5">
      <c r="B156" s="22" t="s">
        <v>162</v>
      </c>
      <c r="C156" s="32" t="s">
        <v>162</v>
      </c>
    </row>
    <row r="159" spans="2:5">
      <c r="B159" s="20" t="s">
        <v>210</v>
      </c>
      <c r="C159" s="25" t="s">
        <v>211</v>
      </c>
      <c r="D159" s="2"/>
    </row>
    <row r="160" spans="2:5">
      <c r="B160" s="22" t="s">
        <v>162</v>
      </c>
      <c r="C160" s="32" t="s">
        <v>162</v>
      </c>
    </row>
    <row r="163" spans="2:6">
      <c r="B163" s="2" t="s">
        <v>212</v>
      </c>
    </row>
    <row r="166" spans="2:6">
      <c r="B166" s="2" t="s">
        <v>213</v>
      </c>
    </row>
    <row r="168" spans="2:6">
      <c r="B168" s="20" t="s">
        <v>189</v>
      </c>
      <c r="C168" s="25" t="s">
        <v>214</v>
      </c>
      <c r="D168" s="20" t="s">
        <v>204</v>
      </c>
      <c r="E168" s="20" t="s">
        <v>205</v>
      </c>
      <c r="F168" s="27" t="s">
        <v>206</v>
      </c>
    </row>
    <row r="169" spans="2:6">
      <c r="B169" s="22" t="s">
        <v>162</v>
      </c>
      <c r="C169" s="32" t="s">
        <v>162</v>
      </c>
      <c r="D169" s="22" t="s">
        <v>162</v>
      </c>
      <c r="E169" s="22" t="s">
        <v>162</v>
      </c>
      <c r="F169" s="33" t="s">
        <v>162</v>
      </c>
    </row>
    <row r="172" spans="2:6">
      <c r="B172" s="2" t="s">
        <v>207</v>
      </c>
      <c r="C172" s="13" t="s">
        <v>162</v>
      </c>
      <c r="D172" s="2"/>
      <c r="E172" s="2"/>
      <c r="F172" s="14"/>
    </row>
    <row r="174" spans="2:6">
      <c r="B174" s="2" t="s">
        <v>208</v>
      </c>
    </row>
    <row r="176" spans="2:6">
      <c r="B176" s="20" t="s">
        <v>209</v>
      </c>
      <c r="C176" s="25" t="s">
        <v>197</v>
      </c>
      <c r="D176" s="2"/>
    </row>
    <row r="177" spans="2:6">
      <c r="B177" s="22" t="s">
        <v>162</v>
      </c>
      <c r="C177" s="32" t="s">
        <v>162</v>
      </c>
    </row>
    <row r="180" spans="2:6">
      <c r="B180" s="20" t="s">
        <v>210</v>
      </c>
      <c r="C180" s="25" t="s">
        <v>211</v>
      </c>
      <c r="D180" s="2"/>
    </row>
    <row r="181" spans="2:6">
      <c r="B181" s="22" t="s">
        <v>162</v>
      </c>
      <c r="C181" s="32" t="s">
        <v>162</v>
      </c>
    </row>
    <row r="184" spans="2:6">
      <c r="B184" s="2" t="s">
        <v>212</v>
      </c>
    </row>
    <row r="187" spans="2:6">
      <c r="B187" s="2" t="s">
        <v>215</v>
      </c>
    </row>
    <row r="188" spans="2:6">
      <c r="B188" s="20" t="s">
        <v>189</v>
      </c>
      <c r="C188" s="25" t="s">
        <v>216</v>
      </c>
      <c r="D188" s="20" t="s">
        <v>217</v>
      </c>
      <c r="E188" s="20" t="s">
        <v>218</v>
      </c>
      <c r="F188" s="27" t="s">
        <v>219</v>
      </c>
    </row>
    <row r="189" spans="2:6">
      <c r="B189" s="22" t="s">
        <v>162</v>
      </c>
      <c r="C189" s="32" t="s">
        <v>162</v>
      </c>
      <c r="D189" s="22" t="s">
        <v>162</v>
      </c>
      <c r="E189" s="22" t="s">
        <v>162</v>
      </c>
      <c r="F189" s="33" t="s">
        <v>162</v>
      </c>
    </row>
    <row r="190" spans="2:6">
      <c r="B190" s="1" t="s">
        <v>220</v>
      </c>
    </row>
  </sheetData>
  <mergeCells count="3">
    <mergeCell ref="B1:E1"/>
    <mergeCell ref="C3:C7"/>
    <mergeCell ref="D3:D7"/>
  </mergeCells>
  <hyperlinks>
    <hyperlink ref="A1" location="Index!A1" display="Index" xr:uid="{DCCBBDAE-FCE8-442F-96FA-6725C822866C}"/>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68B7-9937-4958-9D9A-F4621A7A2E00}">
  <sheetPr codeName="Sheet58"/>
  <dimension ref="A1:I171"/>
  <sheetViews>
    <sheetView topLeftCell="A55" workbookViewId="0">
      <selection activeCell="B65" sqref="B65"/>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107</v>
      </c>
      <c r="C1" s="257"/>
      <c r="D1" s="257"/>
      <c r="E1" s="257"/>
    </row>
    <row r="3" spans="1:9" ht="18" customHeight="1">
      <c r="B3" s="5" t="s">
        <v>578</v>
      </c>
      <c r="C3" s="258"/>
      <c r="D3" s="259"/>
      <c r="E3" s="6"/>
    </row>
    <row r="4" spans="1:9" ht="18" customHeight="1">
      <c r="B4" s="7" t="s">
        <v>579</v>
      </c>
      <c r="C4" s="258"/>
      <c r="D4" s="259"/>
      <c r="E4" s="6"/>
    </row>
    <row r="5" spans="1:9" ht="18" customHeight="1">
      <c r="B5" s="7" t="s">
        <v>129</v>
      </c>
      <c r="C5" s="258"/>
      <c r="D5" s="259"/>
      <c r="E5" s="6"/>
    </row>
    <row r="6" spans="1:9" ht="18" customHeight="1">
      <c r="B6" s="7" t="s">
        <v>580</v>
      </c>
      <c r="C6" s="258"/>
      <c r="D6" s="259"/>
      <c r="E6" s="6"/>
    </row>
    <row r="7" spans="1:9" ht="18" customHeight="1">
      <c r="B7" s="7" t="s">
        <v>581</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1764</v>
      </c>
      <c r="C15" s="9" t="s">
        <v>141</v>
      </c>
      <c r="D15" s="1" t="s">
        <v>286</v>
      </c>
      <c r="E15" s="1" t="s">
        <v>543</v>
      </c>
      <c r="F15" s="4">
        <v>19421</v>
      </c>
      <c r="G15" s="4">
        <v>524.14</v>
      </c>
      <c r="H15" s="4">
        <v>7.57</v>
      </c>
    </row>
    <row r="16" spans="1:9">
      <c r="B16" s="1" t="s">
        <v>1790</v>
      </c>
      <c r="C16" s="9" t="s">
        <v>141</v>
      </c>
      <c r="D16" s="1" t="s">
        <v>391</v>
      </c>
      <c r="E16" s="1" t="s">
        <v>582</v>
      </c>
      <c r="F16" s="4">
        <v>1143</v>
      </c>
      <c r="G16" s="4">
        <v>486.01</v>
      </c>
      <c r="H16" s="4">
        <v>7.02</v>
      </c>
    </row>
    <row r="17" spans="2:8">
      <c r="B17" s="1" t="s">
        <v>1791</v>
      </c>
      <c r="C17" s="9" t="s">
        <v>141</v>
      </c>
      <c r="D17" s="1" t="s">
        <v>468</v>
      </c>
      <c r="E17" s="1" t="s">
        <v>583</v>
      </c>
      <c r="F17" s="4">
        <v>9146</v>
      </c>
      <c r="G17" s="4">
        <v>453.69</v>
      </c>
      <c r="H17" s="4">
        <v>6.55</v>
      </c>
    </row>
    <row r="18" spans="2:8">
      <c r="B18" s="1" t="s">
        <v>1746</v>
      </c>
      <c r="C18" s="9" t="s">
        <v>141</v>
      </c>
      <c r="D18" s="1" t="s">
        <v>364</v>
      </c>
      <c r="E18" s="1" t="s">
        <v>484</v>
      </c>
      <c r="F18" s="4">
        <v>14340</v>
      </c>
      <c r="G18" s="4">
        <v>447.88</v>
      </c>
      <c r="H18" s="4">
        <v>6.47</v>
      </c>
    </row>
    <row r="19" spans="2:8">
      <c r="B19" s="1" t="s">
        <v>1739</v>
      </c>
      <c r="C19" s="9" t="s">
        <v>141</v>
      </c>
      <c r="D19" s="1" t="s">
        <v>468</v>
      </c>
      <c r="E19" s="1" t="s">
        <v>475</v>
      </c>
      <c r="F19" s="4">
        <v>3571</v>
      </c>
      <c r="G19" s="4">
        <v>442.91</v>
      </c>
      <c r="H19" s="4">
        <v>6.4</v>
      </c>
    </row>
    <row r="20" spans="2:8">
      <c r="B20" s="1" t="s">
        <v>1792</v>
      </c>
      <c r="C20" s="9" t="s">
        <v>141</v>
      </c>
      <c r="D20" s="1" t="s">
        <v>385</v>
      </c>
      <c r="E20" s="1" t="s">
        <v>584</v>
      </c>
      <c r="F20" s="4">
        <v>66738</v>
      </c>
      <c r="G20" s="4">
        <v>434</v>
      </c>
      <c r="H20" s="4">
        <v>6.27</v>
      </c>
    </row>
    <row r="21" spans="2:8">
      <c r="B21" s="1" t="s">
        <v>1793</v>
      </c>
      <c r="C21" s="9" t="s">
        <v>141</v>
      </c>
      <c r="D21" s="1" t="s">
        <v>314</v>
      </c>
      <c r="E21" s="1" t="s">
        <v>585</v>
      </c>
      <c r="F21" s="4">
        <v>5916</v>
      </c>
      <c r="G21" s="4">
        <v>423.51</v>
      </c>
      <c r="H21" s="4">
        <v>6.12</v>
      </c>
    </row>
    <row r="22" spans="2:8">
      <c r="B22" s="1" t="s">
        <v>1612</v>
      </c>
      <c r="C22" s="9" t="s">
        <v>141</v>
      </c>
      <c r="D22" s="1" t="s">
        <v>142</v>
      </c>
      <c r="E22" s="1" t="s">
        <v>143</v>
      </c>
      <c r="F22" s="4">
        <v>20055</v>
      </c>
      <c r="G22" s="4">
        <v>389.81</v>
      </c>
      <c r="H22" s="4">
        <v>5.63</v>
      </c>
    </row>
    <row r="23" spans="2:8">
      <c r="B23" s="1" t="s">
        <v>1794</v>
      </c>
      <c r="C23" s="9" t="s">
        <v>141</v>
      </c>
      <c r="D23" s="1" t="s">
        <v>280</v>
      </c>
      <c r="E23" s="1" t="s">
        <v>586</v>
      </c>
      <c r="F23" s="4">
        <v>16721</v>
      </c>
      <c r="G23" s="4">
        <v>342.86</v>
      </c>
      <c r="H23" s="4">
        <v>4.95</v>
      </c>
    </row>
    <row r="24" spans="2:8">
      <c r="B24" s="1" t="s">
        <v>1795</v>
      </c>
      <c r="C24" s="9" t="s">
        <v>141</v>
      </c>
      <c r="D24" s="1" t="s">
        <v>284</v>
      </c>
      <c r="E24" s="1" t="s">
        <v>587</v>
      </c>
      <c r="F24" s="4">
        <v>26602</v>
      </c>
      <c r="G24" s="4">
        <v>312.27999999999997</v>
      </c>
      <c r="H24" s="4">
        <v>4.51</v>
      </c>
    </row>
    <row r="25" spans="2:8">
      <c r="B25" s="1" t="s">
        <v>1796</v>
      </c>
      <c r="C25" s="9" t="s">
        <v>141</v>
      </c>
      <c r="D25" s="1" t="s">
        <v>282</v>
      </c>
      <c r="E25" s="1" t="s">
        <v>588</v>
      </c>
      <c r="F25" s="4">
        <v>69868</v>
      </c>
      <c r="G25" s="4">
        <v>250.9</v>
      </c>
      <c r="H25" s="4">
        <v>3.62</v>
      </c>
    </row>
    <row r="26" spans="2:8">
      <c r="B26" s="1" t="s">
        <v>1645</v>
      </c>
      <c r="C26" s="9" t="s">
        <v>141</v>
      </c>
      <c r="D26" s="1" t="s">
        <v>288</v>
      </c>
      <c r="E26" s="1" t="s">
        <v>316</v>
      </c>
      <c r="F26" s="4">
        <v>36950</v>
      </c>
      <c r="G26" s="4">
        <v>239.12</v>
      </c>
      <c r="H26" s="4">
        <v>3.45</v>
      </c>
    </row>
    <row r="27" spans="2:8">
      <c r="B27" s="1" t="s">
        <v>1797</v>
      </c>
      <c r="C27" s="9" t="s">
        <v>141</v>
      </c>
      <c r="D27" s="1" t="s">
        <v>291</v>
      </c>
      <c r="E27" s="1" t="s">
        <v>589</v>
      </c>
      <c r="F27" s="4">
        <v>12779</v>
      </c>
      <c r="G27" s="4">
        <v>202.8</v>
      </c>
      <c r="H27" s="4">
        <v>2.93</v>
      </c>
    </row>
    <row r="28" spans="2:8">
      <c r="B28" s="1" t="s">
        <v>1798</v>
      </c>
      <c r="C28" s="9" t="s">
        <v>141</v>
      </c>
      <c r="D28" s="1" t="s">
        <v>282</v>
      </c>
      <c r="E28" s="1" t="s">
        <v>590</v>
      </c>
      <c r="F28" s="4">
        <v>9988</v>
      </c>
      <c r="G28" s="4">
        <v>165.29</v>
      </c>
      <c r="H28" s="4">
        <v>2.39</v>
      </c>
    </row>
    <row r="29" spans="2:8">
      <c r="B29" s="1" t="s">
        <v>1799</v>
      </c>
      <c r="C29" s="9" t="s">
        <v>141</v>
      </c>
      <c r="D29" s="1" t="s">
        <v>314</v>
      </c>
      <c r="E29" s="1" t="s">
        <v>591</v>
      </c>
      <c r="F29" s="4">
        <v>2072</v>
      </c>
      <c r="G29" s="4">
        <v>159.1</v>
      </c>
      <c r="H29" s="4">
        <v>2.2999999999999998</v>
      </c>
    </row>
    <row r="30" spans="2:8">
      <c r="B30" s="1" t="s">
        <v>1654</v>
      </c>
      <c r="C30" s="9" t="s">
        <v>141</v>
      </c>
      <c r="D30" s="1" t="s">
        <v>286</v>
      </c>
      <c r="E30" s="1" t="s">
        <v>332</v>
      </c>
      <c r="F30" s="4">
        <v>6529</v>
      </c>
      <c r="G30" s="4">
        <v>152.07</v>
      </c>
      <c r="H30" s="4">
        <v>2.2000000000000002</v>
      </c>
    </row>
    <row r="31" spans="2:8">
      <c r="B31" s="1" t="s">
        <v>1800</v>
      </c>
      <c r="C31" s="9" t="s">
        <v>141</v>
      </c>
      <c r="D31" s="1" t="s">
        <v>272</v>
      </c>
      <c r="E31" s="1" t="s">
        <v>592</v>
      </c>
      <c r="F31" s="4">
        <v>8399</v>
      </c>
      <c r="G31" s="4">
        <v>146.44999999999999</v>
      </c>
      <c r="H31" s="4">
        <v>2.11</v>
      </c>
    </row>
    <row r="32" spans="2:8">
      <c r="B32" s="1" t="s">
        <v>1760</v>
      </c>
      <c r="C32" s="9" t="s">
        <v>141</v>
      </c>
      <c r="D32" s="1" t="s">
        <v>267</v>
      </c>
      <c r="E32" s="1" t="s">
        <v>539</v>
      </c>
      <c r="F32" s="4">
        <v>38040</v>
      </c>
      <c r="G32" s="4">
        <v>136.05000000000001</v>
      </c>
      <c r="H32" s="4">
        <v>1.96</v>
      </c>
    </row>
    <row r="33" spans="2:8">
      <c r="B33" s="1" t="s">
        <v>1613</v>
      </c>
      <c r="C33" s="9" t="s">
        <v>141</v>
      </c>
      <c r="D33" s="1" t="s">
        <v>142</v>
      </c>
      <c r="E33" s="1" t="s">
        <v>144</v>
      </c>
      <c r="F33" s="4">
        <v>2576</v>
      </c>
      <c r="G33" s="4">
        <v>117.3</v>
      </c>
      <c r="H33" s="4">
        <v>1.69</v>
      </c>
    </row>
    <row r="34" spans="2:8">
      <c r="B34" s="1" t="s">
        <v>1801</v>
      </c>
      <c r="C34" s="9" t="s">
        <v>141</v>
      </c>
      <c r="D34" s="1" t="s">
        <v>284</v>
      </c>
      <c r="E34" s="1" t="s">
        <v>593</v>
      </c>
      <c r="F34" s="4">
        <v>54566</v>
      </c>
      <c r="G34" s="4">
        <v>106.56</v>
      </c>
      <c r="H34" s="4">
        <v>1.54</v>
      </c>
    </row>
    <row r="35" spans="2:8">
      <c r="B35" s="1" t="s">
        <v>1736</v>
      </c>
      <c r="C35" s="9" t="s">
        <v>141</v>
      </c>
      <c r="D35" s="1" t="s">
        <v>142</v>
      </c>
      <c r="E35" s="1" t="s">
        <v>472</v>
      </c>
      <c r="F35" s="4">
        <v>2966</v>
      </c>
      <c r="G35" s="4">
        <v>92.09</v>
      </c>
      <c r="H35" s="4">
        <v>1.33</v>
      </c>
    </row>
    <row r="36" spans="2:8">
      <c r="B36" s="1" t="s">
        <v>1769</v>
      </c>
      <c r="C36" s="9" t="s">
        <v>141</v>
      </c>
      <c r="D36" s="1" t="s">
        <v>320</v>
      </c>
      <c r="E36" s="1" t="s">
        <v>548</v>
      </c>
      <c r="F36" s="4">
        <v>34885</v>
      </c>
      <c r="G36" s="4">
        <v>82.92</v>
      </c>
      <c r="H36" s="4">
        <v>1.2</v>
      </c>
    </row>
    <row r="37" spans="2:8">
      <c r="B37" s="1" t="s">
        <v>594</v>
      </c>
      <c r="C37" s="9" t="s">
        <v>141</v>
      </c>
      <c r="D37" s="1" t="s">
        <v>314</v>
      </c>
      <c r="E37" s="1" t="s">
        <v>595</v>
      </c>
      <c r="F37" s="4">
        <v>39187</v>
      </c>
      <c r="G37" s="4">
        <v>81.39</v>
      </c>
      <c r="H37" s="4">
        <v>1.18</v>
      </c>
    </row>
    <row r="38" spans="2:8">
      <c r="B38" s="1" t="s">
        <v>1802</v>
      </c>
      <c r="C38" s="9" t="s">
        <v>141</v>
      </c>
      <c r="D38" s="1" t="s">
        <v>320</v>
      </c>
      <c r="E38" s="1" t="s">
        <v>596</v>
      </c>
      <c r="F38" s="4">
        <v>18171</v>
      </c>
      <c r="G38" s="4">
        <v>66.739999999999995</v>
      </c>
      <c r="H38" s="4">
        <v>0.96</v>
      </c>
    </row>
    <row r="39" spans="2:8">
      <c r="B39" s="1" t="s">
        <v>1728</v>
      </c>
      <c r="C39" s="9" t="s">
        <v>141</v>
      </c>
      <c r="D39" s="1" t="s">
        <v>284</v>
      </c>
      <c r="E39" s="1" t="s">
        <v>463</v>
      </c>
      <c r="F39" s="4">
        <v>187</v>
      </c>
      <c r="G39" s="4">
        <v>60.57</v>
      </c>
      <c r="H39" s="4">
        <v>0.87</v>
      </c>
    </row>
    <row r="40" spans="2:8">
      <c r="B40" s="1" t="s">
        <v>1803</v>
      </c>
      <c r="C40" s="9" t="s">
        <v>141</v>
      </c>
      <c r="D40" s="1" t="s">
        <v>443</v>
      </c>
      <c r="E40" s="1" t="s">
        <v>597</v>
      </c>
      <c r="F40" s="4">
        <v>20321</v>
      </c>
      <c r="G40" s="4">
        <v>52.11</v>
      </c>
      <c r="H40" s="4">
        <v>0.75</v>
      </c>
    </row>
    <row r="41" spans="2:8">
      <c r="B41" s="1" t="s">
        <v>1756</v>
      </c>
      <c r="C41" s="9" t="s">
        <v>141</v>
      </c>
      <c r="D41" s="1" t="s">
        <v>529</v>
      </c>
      <c r="E41" s="1" t="s">
        <v>530</v>
      </c>
      <c r="F41" s="4">
        <v>9652</v>
      </c>
      <c r="G41" s="4">
        <v>45.21</v>
      </c>
      <c r="H41" s="4">
        <v>0.65</v>
      </c>
    </row>
    <row r="42" spans="2:8">
      <c r="B42" s="1" t="s">
        <v>1804</v>
      </c>
      <c r="C42" s="9" t="s">
        <v>141</v>
      </c>
      <c r="D42" s="1" t="s">
        <v>555</v>
      </c>
      <c r="E42" s="1" t="s">
        <v>598</v>
      </c>
      <c r="F42" s="4">
        <v>5818</v>
      </c>
      <c r="G42" s="4">
        <v>29.13</v>
      </c>
      <c r="H42" s="4">
        <v>0.42</v>
      </c>
    </row>
    <row r="43" spans="2:8">
      <c r="B43" s="1" t="s">
        <v>599</v>
      </c>
      <c r="C43" s="9" t="s">
        <v>141</v>
      </c>
      <c r="D43" s="1" t="s">
        <v>282</v>
      </c>
      <c r="E43" s="1" t="s">
        <v>600</v>
      </c>
      <c r="F43" s="4">
        <v>673</v>
      </c>
      <c r="G43" s="4">
        <v>16.739999999999998</v>
      </c>
      <c r="H43" s="4">
        <v>0.24</v>
      </c>
    </row>
    <row r="44" spans="2:8">
      <c r="B44" s="1" t="s">
        <v>1805</v>
      </c>
      <c r="C44" s="9" t="s">
        <v>141</v>
      </c>
      <c r="D44" s="1" t="s">
        <v>272</v>
      </c>
      <c r="E44" s="1" t="s">
        <v>601</v>
      </c>
      <c r="F44" s="4">
        <v>731</v>
      </c>
      <c r="G44" s="4">
        <v>13.88</v>
      </c>
      <c r="H44" s="4">
        <v>0.2</v>
      </c>
    </row>
    <row r="45" spans="2:8">
      <c r="B45" s="2" t="s">
        <v>153</v>
      </c>
      <c r="C45" s="13"/>
      <c r="D45" s="2"/>
      <c r="E45" s="2"/>
      <c r="F45" s="14"/>
      <c r="G45" s="14">
        <f>SUM(G12:G44)</f>
        <v>6473.5099999999993</v>
      </c>
      <c r="H45" s="14">
        <f>SUM(H12:H44)</f>
        <v>93.480000000000018</v>
      </c>
    </row>
    <row r="46" spans="2:8">
      <c r="B46" s="2" t="s">
        <v>354</v>
      </c>
      <c r="C46" s="13"/>
      <c r="D46" s="2"/>
      <c r="E46" s="2"/>
      <c r="F46" s="14"/>
      <c r="G46" s="14">
        <v>445.2</v>
      </c>
      <c r="H46" s="14">
        <v>6.43</v>
      </c>
    </row>
    <row r="47" spans="2:8">
      <c r="B47" s="2" t="s">
        <v>154</v>
      </c>
      <c r="C47" s="13"/>
      <c r="D47" s="2"/>
      <c r="E47" s="2"/>
      <c r="F47" s="14"/>
      <c r="G47" s="14">
        <v>6918.71</v>
      </c>
      <c r="H47" s="14">
        <v>99.91</v>
      </c>
    </row>
    <row r="48" spans="2:8">
      <c r="B48" s="2" t="s">
        <v>155</v>
      </c>
      <c r="C48" s="13"/>
      <c r="D48" s="2"/>
      <c r="E48" s="2"/>
      <c r="F48" s="14"/>
      <c r="G48" s="14">
        <v>6.5995046899996055</v>
      </c>
      <c r="H48" s="14">
        <v>9.0000000000003411E-2</v>
      </c>
    </row>
    <row r="49" spans="2:8">
      <c r="B49" s="2" t="s">
        <v>156</v>
      </c>
      <c r="C49" s="13"/>
      <c r="D49" s="2"/>
      <c r="E49" s="2"/>
      <c r="F49" s="14"/>
      <c r="G49" s="14">
        <v>6925.3095046899998</v>
      </c>
      <c r="H49" s="14">
        <v>100</v>
      </c>
    </row>
    <row r="50" spans="2:8">
      <c r="B50" s="1" t="s">
        <v>157</v>
      </c>
    </row>
    <row r="51" spans="2:8">
      <c r="B51" s="2" t="s">
        <v>158</v>
      </c>
    </row>
    <row r="52" spans="2:8">
      <c r="B52" s="2" t="s">
        <v>159</v>
      </c>
      <c r="C52" s="9" t="s">
        <v>160</v>
      </c>
    </row>
    <row r="53" spans="2:8">
      <c r="B53" s="2" t="s">
        <v>163</v>
      </c>
      <c r="C53" s="9" t="s">
        <v>162</v>
      </c>
    </row>
    <row r="54" spans="2:8">
      <c r="B54" s="2" t="s">
        <v>164</v>
      </c>
      <c r="C54" s="9" t="s">
        <v>162</v>
      </c>
    </row>
    <row r="55" spans="2:8">
      <c r="B55" s="2" t="s">
        <v>165</v>
      </c>
      <c r="C55" s="9" t="s">
        <v>166</v>
      </c>
    </row>
    <row r="56" spans="2:8">
      <c r="B56" s="2" t="s">
        <v>602</v>
      </c>
      <c r="C56" s="13"/>
    </row>
    <row r="57" spans="2:8">
      <c r="B57" s="2" t="s">
        <v>603</v>
      </c>
      <c r="C57" s="13"/>
    </row>
    <row r="58" spans="2:8">
      <c r="B58" s="2" t="s">
        <v>604</v>
      </c>
      <c r="C58" s="13"/>
    </row>
    <row r="59" spans="2:8">
      <c r="B59" s="2" t="s">
        <v>605</v>
      </c>
      <c r="C59" s="13"/>
    </row>
    <row r="60" spans="2:8">
      <c r="B60" s="2" t="s">
        <v>606</v>
      </c>
      <c r="C60" s="13"/>
    </row>
    <row r="61" spans="2:8">
      <c r="B61" s="2" t="s">
        <v>607</v>
      </c>
      <c r="C61" s="13"/>
    </row>
    <row r="62" spans="2:8">
      <c r="B62" s="2" t="s">
        <v>608</v>
      </c>
      <c r="C62" s="13"/>
    </row>
    <row r="63" spans="2:8">
      <c r="B63" s="2" t="s">
        <v>609</v>
      </c>
      <c r="C63" s="13"/>
    </row>
    <row r="64" spans="2:8">
      <c r="B64" s="2" t="s">
        <v>1595</v>
      </c>
      <c r="C64" s="13"/>
    </row>
    <row r="65" spans="2:4">
      <c r="B65" s="1" t="s">
        <v>175</v>
      </c>
    </row>
    <row r="66" spans="2:4">
      <c r="B66" s="1" t="s">
        <v>246</v>
      </c>
    </row>
    <row r="69" spans="2:4" ht="15">
      <c r="B69" s="35" t="s">
        <v>2541</v>
      </c>
      <c r="C69" s="36"/>
    </row>
    <row r="70" spans="2:4" ht="30">
      <c r="B70" s="35" t="s">
        <v>247</v>
      </c>
      <c r="C70" s="37" t="s">
        <v>248</v>
      </c>
    </row>
    <row r="71" spans="2:4" ht="15">
      <c r="B71" s="16" t="s">
        <v>249</v>
      </c>
      <c r="C71" s="17"/>
    </row>
    <row r="72" spans="2:4" ht="15">
      <c r="B72" s="16" t="s">
        <v>250</v>
      </c>
      <c r="C72" s="17"/>
    </row>
    <row r="73" spans="2:4" ht="15">
      <c r="B73" s="16" t="s">
        <v>251</v>
      </c>
      <c r="C73" s="17"/>
    </row>
    <row r="74" spans="2:4" ht="15">
      <c r="B74" s="16" t="s">
        <v>252</v>
      </c>
      <c r="C74" s="17"/>
    </row>
    <row r="75" spans="2:4" ht="15">
      <c r="B75" s="16" t="s">
        <v>253</v>
      </c>
      <c r="C75" s="17"/>
    </row>
    <row r="76" spans="2:4" ht="15">
      <c r="B76" s="16" t="s">
        <v>254</v>
      </c>
      <c r="C76" s="17"/>
    </row>
    <row r="77" spans="2:4" ht="15">
      <c r="B77" s="35" t="s">
        <v>255</v>
      </c>
      <c r="C77" s="36"/>
    </row>
    <row r="79" spans="2:4" ht="15">
      <c r="B79" s="16" t="s">
        <v>184</v>
      </c>
      <c r="C79" s="17"/>
      <c r="D79" s="16"/>
    </row>
    <row r="80" spans="2:4" ht="30">
      <c r="B80" s="19" t="s">
        <v>185</v>
      </c>
      <c r="C80" s="18" t="s">
        <v>186</v>
      </c>
      <c r="D80" s="19" t="s">
        <v>187</v>
      </c>
    </row>
    <row r="81" spans="2:6" ht="15">
      <c r="B81" s="16" t="s">
        <v>162</v>
      </c>
      <c r="C81" s="17" t="s">
        <v>162</v>
      </c>
      <c r="D81" s="16" t="s">
        <v>162</v>
      </c>
    </row>
    <row r="83" spans="2:6">
      <c r="B83" s="20" t="s">
        <v>188</v>
      </c>
      <c r="C83" s="21">
        <v>45535</v>
      </c>
      <c r="D83" s="22"/>
      <c r="E83" s="23"/>
      <c r="F83" s="24"/>
    </row>
    <row r="84" spans="2:6">
      <c r="B84" s="20" t="s">
        <v>189</v>
      </c>
      <c r="C84" s="25" t="s">
        <v>190</v>
      </c>
      <c r="D84" s="20" t="s">
        <v>191</v>
      </c>
      <c r="E84" s="26" t="s">
        <v>192</v>
      </c>
      <c r="F84" s="27" t="s">
        <v>193</v>
      </c>
    </row>
    <row r="85" spans="2:6">
      <c r="B85" s="28" t="s">
        <v>162</v>
      </c>
      <c r="C85" s="29" t="s">
        <v>162</v>
      </c>
      <c r="D85" s="28" t="s">
        <v>162</v>
      </c>
      <c r="E85" s="30" t="s">
        <v>162</v>
      </c>
      <c r="F85" s="31" t="s">
        <v>162</v>
      </c>
    </row>
    <row r="88" spans="2:6">
      <c r="B88" s="2" t="s">
        <v>194</v>
      </c>
    </row>
    <row r="89" spans="2:6">
      <c r="B89" s="2"/>
    </row>
    <row r="90" spans="2:6">
      <c r="B90" s="2" t="s">
        <v>195</v>
      </c>
    </row>
    <row r="91" spans="2:6">
      <c r="B91" s="20" t="s">
        <v>196</v>
      </c>
      <c r="C91" s="25" t="s">
        <v>197</v>
      </c>
      <c r="D91" s="2"/>
    </row>
    <row r="92" spans="2:6">
      <c r="B92" s="22" t="s">
        <v>162</v>
      </c>
      <c r="C92" s="32" t="s">
        <v>162</v>
      </c>
    </row>
    <row r="94" spans="2:6">
      <c r="B94" s="20" t="s">
        <v>198</v>
      </c>
      <c r="C94" s="25" t="s">
        <v>197</v>
      </c>
    </row>
    <row r="95" spans="2:6">
      <c r="B95" s="22" t="s">
        <v>162</v>
      </c>
      <c r="C95" s="32" t="s">
        <v>162</v>
      </c>
    </row>
    <row r="97" spans="2:6">
      <c r="B97" s="20" t="s">
        <v>162</v>
      </c>
      <c r="C97" s="25" t="s">
        <v>162</v>
      </c>
    </row>
    <row r="98" spans="2:6">
      <c r="B98" s="22" t="s">
        <v>162</v>
      </c>
      <c r="C98" s="32" t="s">
        <v>162</v>
      </c>
    </row>
    <row r="100" spans="2:6">
      <c r="B100" s="26" t="s">
        <v>199</v>
      </c>
      <c r="C100" s="25" t="s">
        <v>200</v>
      </c>
    </row>
    <row r="101" spans="2:6">
      <c r="B101" s="23" t="s">
        <v>162</v>
      </c>
      <c r="C101" s="32" t="s">
        <v>162</v>
      </c>
    </row>
    <row r="103" spans="2:6">
      <c r="B103" s="20" t="s">
        <v>201</v>
      </c>
      <c r="C103" s="25" t="s">
        <v>162</v>
      </c>
    </row>
    <row r="105" spans="2:6">
      <c r="B105" s="20" t="s">
        <v>202</v>
      </c>
      <c r="C105" s="21">
        <v>45535</v>
      </c>
      <c r="D105" s="22"/>
      <c r="E105" s="23"/>
      <c r="F105" s="24"/>
    </row>
    <row r="106" spans="2:6">
      <c r="B106" s="20" t="s">
        <v>189</v>
      </c>
      <c r="C106" s="25" t="s">
        <v>190</v>
      </c>
      <c r="D106" s="20" t="s">
        <v>191</v>
      </c>
      <c r="E106" s="26" t="s">
        <v>192</v>
      </c>
      <c r="F106" s="27" t="s">
        <v>193</v>
      </c>
    </row>
    <row r="107" spans="2:6">
      <c r="B107" s="28" t="s">
        <v>162</v>
      </c>
      <c r="C107" s="29" t="s">
        <v>162</v>
      </c>
      <c r="D107" s="28" t="s">
        <v>162</v>
      </c>
      <c r="E107" s="30" t="s">
        <v>162</v>
      </c>
      <c r="F107" s="31" t="s">
        <v>162</v>
      </c>
    </row>
    <row r="108" spans="2:6">
      <c r="B108" s="2" t="s">
        <v>194</v>
      </c>
    </row>
    <row r="109" spans="2:6">
      <c r="B109" s="2"/>
    </row>
    <row r="110" spans="2:6">
      <c r="B110" s="2" t="s">
        <v>195</v>
      </c>
    </row>
    <row r="111" spans="2:6">
      <c r="B111" s="20" t="s">
        <v>196</v>
      </c>
      <c r="C111" s="25" t="s">
        <v>197</v>
      </c>
      <c r="D111" s="2"/>
    </row>
    <row r="112" spans="2:6">
      <c r="B112" s="22" t="s">
        <v>162</v>
      </c>
      <c r="C112" s="32" t="s">
        <v>162</v>
      </c>
    </row>
    <row r="114" spans="2:5">
      <c r="B114" s="20" t="s">
        <v>198</v>
      </c>
      <c r="C114" s="25" t="s">
        <v>197</v>
      </c>
    </row>
    <row r="115" spans="2:5">
      <c r="B115" s="22" t="s">
        <v>162</v>
      </c>
      <c r="C115" s="32" t="s">
        <v>162</v>
      </c>
    </row>
    <row r="117" spans="2:5">
      <c r="B117" s="20" t="s">
        <v>162</v>
      </c>
      <c r="C117" s="25" t="s">
        <v>162</v>
      </c>
    </row>
    <row r="118" spans="2:5">
      <c r="B118" s="22" t="s">
        <v>162</v>
      </c>
      <c r="C118" s="32" t="s">
        <v>162</v>
      </c>
    </row>
    <row r="120" spans="2:5">
      <c r="B120" s="26" t="s">
        <v>199</v>
      </c>
      <c r="C120" s="25" t="s">
        <v>200</v>
      </c>
    </row>
    <row r="121" spans="2:5">
      <c r="B121" s="23" t="s">
        <v>162</v>
      </c>
      <c r="C121" s="32" t="s">
        <v>162</v>
      </c>
    </row>
    <row r="123" spans="2:5">
      <c r="B123" s="20" t="s">
        <v>201</v>
      </c>
      <c r="C123" s="25" t="s">
        <v>162</v>
      </c>
    </row>
    <row r="126" spans="2:5">
      <c r="B126" s="2" t="s">
        <v>203</v>
      </c>
    </row>
    <row r="128" spans="2:5">
      <c r="B128" s="20" t="s">
        <v>189</v>
      </c>
      <c r="C128" s="25" t="s">
        <v>204</v>
      </c>
      <c r="D128" s="20" t="s">
        <v>205</v>
      </c>
      <c r="E128" s="20" t="s">
        <v>206</v>
      </c>
    </row>
    <row r="129" spans="2:5">
      <c r="B129" s="22" t="s">
        <v>162</v>
      </c>
      <c r="C129" s="32" t="s">
        <v>162</v>
      </c>
      <c r="D129" s="22" t="s">
        <v>162</v>
      </c>
      <c r="E129" s="22" t="s">
        <v>162</v>
      </c>
    </row>
    <row r="132" spans="2:5">
      <c r="B132" s="2" t="s">
        <v>207</v>
      </c>
      <c r="C132" s="13" t="s">
        <v>162</v>
      </c>
      <c r="D132" s="2"/>
      <c r="E132" s="2"/>
    </row>
    <row r="134" spans="2:5">
      <c r="B134" s="2" t="s">
        <v>208</v>
      </c>
    </row>
    <row r="136" spans="2:5">
      <c r="B136" s="20" t="s">
        <v>209</v>
      </c>
      <c r="C136" s="25" t="s">
        <v>197</v>
      </c>
      <c r="D136" s="2"/>
    </row>
    <row r="137" spans="2:5">
      <c r="B137" s="22" t="s">
        <v>162</v>
      </c>
      <c r="C137" s="32" t="s">
        <v>162</v>
      </c>
    </row>
    <row r="140" spans="2:5">
      <c r="B140" s="20" t="s">
        <v>210</v>
      </c>
      <c r="C140" s="25" t="s">
        <v>211</v>
      </c>
      <c r="D140" s="2"/>
    </row>
    <row r="141" spans="2:5">
      <c r="B141" s="22" t="s">
        <v>162</v>
      </c>
      <c r="C141" s="32" t="s">
        <v>162</v>
      </c>
    </row>
    <row r="144" spans="2:5">
      <c r="B144" s="2" t="s">
        <v>212</v>
      </c>
    </row>
    <row r="147" spans="2:6">
      <c r="B147" s="2" t="s">
        <v>213</v>
      </c>
    </row>
    <row r="149" spans="2:6">
      <c r="B149" s="20" t="s">
        <v>189</v>
      </c>
      <c r="C149" s="25" t="s">
        <v>214</v>
      </c>
      <c r="D149" s="20" t="s">
        <v>204</v>
      </c>
      <c r="E149" s="20" t="s">
        <v>205</v>
      </c>
      <c r="F149" s="27" t="s">
        <v>206</v>
      </c>
    </row>
    <row r="150" spans="2:6">
      <c r="B150" s="22" t="s">
        <v>162</v>
      </c>
      <c r="C150" s="32" t="s">
        <v>162</v>
      </c>
      <c r="D150" s="22" t="s">
        <v>162</v>
      </c>
      <c r="E150" s="22" t="s">
        <v>162</v>
      </c>
      <c r="F150" s="33" t="s">
        <v>162</v>
      </c>
    </row>
    <row r="153" spans="2:6">
      <c r="B153" s="2" t="s">
        <v>207</v>
      </c>
      <c r="C153" s="13" t="s">
        <v>162</v>
      </c>
      <c r="D153" s="2"/>
      <c r="E153" s="2"/>
      <c r="F153" s="14"/>
    </row>
    <row r="155" spans="2:6">
      <c r="B155" s="2" t="s">
        <v>208</v>
      </c>
    </row>
    <row r="157" spans="2:6">
      <c r="B157" s="20" t="s">
        <v>209</v>
      </c>
      <c r="C157" s="25" t="s">
        <v>197</v>
      </c>
      <c r="D157" s="2"/>
    </row>
    <row r="158" spans="2:6">
      <c r="B158" s="22" t="s">
        <v>162</v>
      </c>
      <c r="C158" s="32" t="s">
        <v>162</v>
      </c>
    </row>
    <row r="161" spans="2:6">
      <c r="B161" s="20" t="s">
        <v>210</v>
      </c>
      <c r="C161" s="25" t="s">
        <v>211</v>
      </c>
      <c r="D161" s="2"/>
    </row>
    <row r="162" spans="2:6">
      <c r="B162" s="22" t="s">
        <v>162</v>
      </c>
      <c r="C162" s="32" t="s">
        <v>162</v>
      </c>
    </row>
    <row r="165" spans="2:6">
      <c r="B165" s="2" t="s">
        <v>212</v>
      </c>
    </row>
    <row r="168" spans="2:6">
      <c r="B168" s="2" t="s">
        <v>215</v>
      </c>
    </row>
    <row r="169" spans="2:6">
      <c r="B169" s="20" t="s">
        <v>189</v>
      </c>
      <c r="C169" s="25" t="s">
        <v>216</v>
      </c>
      <c r="D169" s="20" t="s">
        <v>217</v>
      </c>
      <c r="E169" s="20" t="s">
        <v>218</v>
      </c>
      <c r="F169" s="27" t="s">
        <v>219</v>
      </c>
    </row>
    <row r="170" spans="2:6">
      <c r="B170" s="22" t="s">
        <v>162</v>
      </c>
      <c r="C170" s="32" t="s">
        <v>162</v>
      </c>
      <c r="D170" s="22" t="s">
        <v>162</v>
      </c>
      <c r="E170" s="22" t="s">
        <v>162</v>
      </c>
      <c r="F170" s="33" t="s">
        <v>162</v>
      </c>
    </row>
    <row r="171" spans="2:6">
      <c r="B171" s="1" t="s">
        <v>220</v>
      </c>
    </row>
  </sheetData>
  <mergeCells count="3">
    <mergeCell ref="B1:E1"/>
    <mergeCell ref="C3:C7"/>
    <mergeCell ref="D3:D7"/>
  </mergeCells>
  <hyperlinks>
    <hyperlink ref="A1" location="Index!A1" display="Index" xr:uid="{D1690C4F-C1BF-4562-880E-98F0423E45FC}"/>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0229F-22CD-4854-8011-6866C9EC19E6}">
  <sheetPr codeName="Sheet57"/>
  <dimension ref="A1:I212"/>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105</v>
      </c>
      <c r="C1" s="257"/>
      <c r="D1" s="257"/>
      <c r="E1" s="257"/>
    </row>
    <row r="2" spans="1:9" s="46" customFormat="1" ht="15">
      <c r="C2" s="104"/>
      <c r="F2" s="97"/>
      <c r="G2" s="97"/>
      <c r="H2" s="97"/>
    </row>
    <row r="3" spans="1:9" s="46" customFormat="1" ht="18" customHeight="1">
      <c r="B3" s="50" t="s">
        <v>105</v>
      </c>
      <c r="C3" s="261"/>
      <c r="D3" s="262"/>
      <c r="F3" s="97"/>
      <c r="G3" s="97"/>
      <c r="H3" s="97"/>
    </row>
    <row r="4" spans="1:9" s="46" customFormat="1" ht="18" customHeight="1">
      <c r="B4" s="51" t="s">
        <v>3809</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18" customHeight="1">
      <c r="B7" s="101" t="s">
        <v>3810</v>
      </c>
      <c r="C7" s="261"/>
      <c r="D7" s="262"/>
      <c r="F7" s="97"/>
      <c r="G7" s="97"/>
      <c r="H7" s="97"/>
    </row>
    <row r="8" spans="1:9" s="46" customFormat="1" ht="30" customHeight="1">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1617</v>
      </c>
      <c r="C15" s="9" t="s">
        <v>141</v>
      </c>
      <c r="D15" s="1" t="s">
        <v>267</v>
      </c>
      <c r="E15" s="1" t="s">
        <v>268</v>
      </c>
      <c r="F15" s="4">
        <v>26925</v>
      </c>
      <c r="G15" s="4">
        <v>812.93</v>
      </c>
      <c r="H15" s="4">
        <v>9.89</v>
      </c>
    </row>
    <row r="16" spans="1:9">
      <c r="B16" s="1" t="s">
        <v>1621</v>
      </c>
      <c r="C16" s="9" t="s">
        <v>141</v>
      </c>
      <c r="D16" s="1" t="s">
        <v>274</v>
      </c>
      <c r="E16" s="1" t="s">
        <v>275</v>
      </c>
      <c r="F16" s="4">
        <v>19510</v>
      </c>
      <c r="G16" s="4">
        <v>722.78</v>
      </c>
      <c r="H16" s="4">
        <v>8.7899999999999991</v>
      </c>
    </row>
    <row r="17" spans="2:8">
      <c r="B17" s="1" t="s">
        <v>1806</v>
      </c>
      <c r="C17" s="9" t="s">
        <v>141</v>
      </c>
      <c r="D17" s="1" t="s">
        <v>333</v>
      </c>
      <c r="E17" s="1" t="s">
        <v>610</v>
      </c>
      <c r="F17" s="4">
        <v>44666</v>
      </c>
      <c r="G17" s="4">
        <v>709.77</v>
      </c>
      <c r="H17" s="4">
        <v>8.6300000000000008</v>
      </c>
    </row>
    <row r="18" spans="2:8">
      <c r="B18" s="1" t="s">
        <v>1755</v>
      </c>
      <c r="C18" s="9" t="s">
        <v>141</v>
      </c>
      <c r="D18" s="1" t="s">
        <v>293</v>
      </c>
      <c r="E18" s="1" t="s">
        <v>528</v>
      </c>
      <c r="F18" s="4">
        <v>79272</v>
      </c>
      <c r="G18" s="4">
        <v>329.93</v>
      </c>
      <c r="H18" s="4">
        <v>4.01</v>
      </c>
    </row>
    <row r="19" spans="2:8">
      <c r="B19" s="1" t="s">
        <v>1767</v>
      </c>
      <c r="C19" s="9" t="s">
        <v>141</v>
      </c>
      <c r="D19" s="1" t="s">
        <v>293</v>
      </c>
      <c r="E19" s="1" t="s">
        <v>546</v>
      </c>
      <c r="F19" s="4">
        <v>76032</v>
      </c>
      <c r="G19" s="4">
        <v>256.52999999999997</v>
      </c>
      <c r="H19" s="4">
        <v>3.12</v>
      </c>
    </row>
    <row r="20" spans="2:8">
      <c r="B20" s="1" t="s">
        <v>1629</v>
      </c>
      <c r="C20" s="9" t="s">
        <v>141</v>
      </c>
      <c r="D20" s="1" t="s">
        <v>286</v>
      </c>
      <c r="E20" s="1" t="s">
        <v>287</v>
      </c>
      <c r="F20" s="4">
        <v>1926</v>
      </c>
      <c r="G20" s="4">
        <v>217.67</v>
      </c>
      <c r="H20" s="4">
        <v>2.65</v>
      </c>
    </row>
    <row r="21" spans="2:8">
      <c r="B21" s="1" t="s">
        <v>531</v>
      </c>
      <c r="C21" s="9" t="s">
        <v>141</v>
      </c>
      <c r="D21" s="1" t="s">
        <v>318</v>
      </c>
      <c r="E21" s="1" t="s">
        <v>532</v>
      </c>
      <c r="F21" s="4">
        <v>65044</v>
      </c>
      <c r="G21" s="4">
        <v>215.13</v>
      </c>
      <c r="H21" s="4">
        <v>2.62</v>
      </c>
    </row>
    <row r="22" spans="2:8">
      <c r="B22" s="1" t="s">
        <v>1807</v>
      </c>
      <c r="C22" s="9" t="s">
        <v>141</v>
      </c>
      <c r="D22" s="1" t="s">
        <v>302</v>
      </c>
      <c r="E22" s="1" t="s">
        <v>611</v>
      </c>
      <c r="F22" s="4">
        <v>23969</v>
      </c>
      <c r="G22" s="4">
        <v>206.72</v>
      </c>
      <c r="H22" s="4">
        <v>2.5099999999999998</v>
      </c>
    </row>
    <row r="23" spans="2:8">
      <c r="B23" s="1" t="s">
        <v>1808</v>
      </c>
      <c r="C23" s="9" t="s">
        <v>141</v>
      </c>
      <c r="D23" s="1" t="s">
        <v>385</v>
      </c>
      <c r="E23" s="1" t="s">
        <v>612</v>
      </c>
      <c r="F23" s="4">
        <v>28171</v>
      </c>
      <c r="G23" s="4">
        <v>182.41</v>
      </c>
      <c r="H23" s="4">
        <v>2.2200000000000002</v>
      </c>
    </row>
    <row r="24" spans="2:8">
      <c r="B24" s="1" t="s">
        <v>1718</v>
      </c>
      <c r="C24" s="9" t="s">
        <v>141</v>
      </c>
      <c r="D24" s="1" t="s">
        <v>373</v>
      </c>
      <c r="E24" s="1" t="s">
        <v>449</v>
      </c>
      <c r="F24" s="4">
        <v>12248</v>
      </c>
      <c r="G24" s="4">
        <v>181.5</v>
      </c>
      <c r="H24" s="4">
        <v>2.21</v>
      </c>
    </row>
    <row r="25" spans="2:8">
      <c r="B25" s="1" t="s">
        <v>1764</v>
      </c>
      <c r="C25" s="9" t="s">
        <v>141</v>
      </c>
      <c r="D25" s="1" t="s">
        <v>286</v>
      </c>
      <c r="E25" s="1" t="s">
        <v>543</v>
      </c>
      <c r="F25" s="4">
        <v>6150</v>
      </c>
      <c r="G25" s="4">
        <v>165.98</v>
      </c>
      <c r="H25" s="4">
        <v>2.02</v>
      </c>
    </row>
    <row r="26" spans="2:8">
      <c r="B26" s="1" t="s">
        <v>1809</v>
      </c>
      <c r="C26" s="9" t="s">
        <v>141</v>
      </c>
      <c r="D26" s="1" t="s">
        <v>291</v>
      </c>
      <c r="E26" s="1" t="s">
        <v>613</v>
      </c>
      <c r="F26" s="4">
        <v>4406</v>
      </c>
      <c r="G26" s="4">
        <v>164.99</v>
      </c>
      <c r="H26" s="4">
        <v>2.0099999999999998</v>
      </c>
    </row>
    <row r="27" spans="2:8">
      <c r="B27" s="1" t="s">
        <v>1810</v>
      </c>
      <c r="C27" s="9" t="s">
        <v>141</v>
      </c>
      <c r="D27" s="1" t="s">
        <v>284</v>
      </c>
      <c r="E27" s="1" t="s">
        <v>614</v>
      </c>
      <c r="F27" s="4">
        <v>3451</v>
      </c>
      <c r="G27" s="4">
        <v>139.1</v>
      </c>
      <c r="H27" s="4">
        <v>1.69</v>
      </c>
    </row>
    <row r="28" spans="2:8">
      <c r="B28" s="1" t="s">
        <v>1770</v>
      </c>
      <c r="C28" s="9" t="s">
        <v>141</v>
      </c>
      <c r="D28" s="1" t="s">
        <v>267</v>
      </c>
      <c r="E28" s="1" t="s">
        <v>549</v>
      </c>
      <c r="F28" s="4">
        <v>31078</v>
      </c>
      <c r="G28" s="4">
        <v>130.22999999999999</v>
      </c>
      <c r="H28" s="4">
        <v>1.58</v>
      </c>
    </row>
    <row r="29" spans="2:8">
      <c r="B29" s="1" t="s">
        <v>1655</v>
      </c>
      <c r="C29" s="9" t="s">
        <v>141</v>
      </c>
      <c r="D29" s="1" t="s">
        <v>333</v>
      </c>
      <c r="E29" s="1" t="s">
        <v>334</v>
      </c>
      <c r="F29" s="4">
        <v>27112</v>
      </c>
      <c r="G29" s="4">
        <v>124.31</v>
      </c>
      <c r="H29" s="4">
        <v>1.51</v>
      </c>
    </row>
    <row r="30" spans="2:8">
      <c r="B30" s="1" t="s">
        <v>1761</v>
      </c>
      <c r="C30" s="9" t="s">
        <v>141</v>
      </c>
      <c r="D30" s="1" t="s">
        <v>293</v>
      </c>
      <c r="E30" s="1" t="s">
        <v>540</v>
      </c>
      <c r="F30" s="4">
        <v>28248</v>
      </c>
      <c r="G30" s="4">
        <v>122.78</v>
      </c>
      <c r="H30" s="4">
        <v>1.49</v>
      </c>
    </row>
    <row r="31" spans="2:8">
      <c r="B31" s="1" t="s">
        <v>1811</v>
      </c>
      <c r="C31" s="9" t="s">
        <v>141</v>
      </c>
      <c r="D31" s="1" t="s">
        <v>311</v>
      </c>
      <c r="E31" s="1" t="s">
        <v>615</v>
      </c>
      <c r="F31" s="4">
        <v>41801</v>
      </c>
      <c r="G31" s="4">
        <v>121.45</v>
      </c>
      <c r="H31" s="4">
        <v>1.48</v>
      </c>
    </row>
    <row r="32" spans="2:8">
      <c r="B32" s="1" t="s">
        <v>1803</v>
      </c>
      <c r="C32" s="9" t="s">
        <v>141</v>
      </c>
      <c r="D32" s="1" t="s">
        <v>443</v>
      </c>
      <c r="E32" s="1" t="s">
        <v>597</v>
      </c>
      <c r="F32" s="4">
        <v>46679</v>
      </c>
      <c r="G32" s="4">
        <v>119.71</v>
      </c>
      <c r="H32" s="4">
        <v>1.46</v>
      </c>
    </row>
    <row r="33" spans="2:8">
      <c r="B33" s="1" t="s">
        <v>1760</v>
      </c>
      <c r="C33" s="9" t="s">
        <v>141</v>
      </c>
      <c r="D33" s="1" t="s">
        <v>267</v>
      </c>
      <c r="E33" s="1" t="s">
        <v>539</v>
      </c>
      <c r="F33" s="4">
        <v>32560</v>
      </c>
      <c r="G33" s="4">
        <v>116.45</v>
      </c>
      <c r="H33" s="4">
        <v>1.42</v>
      </c>
    </row>
    <row r="34" spans="2:8">
      <c r="B34" s="1" t="s">
        <v>1812</v>
      </c>
      <c r="C34" s="9" t="s">
        <v>141</v>
      </c>
      <c r="D34" s="1" t="s">
        <v>302</v>
      </c>
      <c r="E34" s="1" t="s">
        <v>616</v>
      </c>
      <c r="F34" s="4">
        <v>1679</v>
      </c>
      <c r="G34" s="4">
        <v>116.31</v>
      </c>
      <c r="H34" s="4">
        <v>1.41</v>
      </c>
    </row>
    <row r="35" spans="2:8">
      <c r="B35" s="1" t="s">
        <v>617</v>
      </c>
      <c r="C35" s="9" t="s">
        <v>141</v>
      </c>
      <c r="D35" s="1" t="s">
        <v>373</v>
      </c>
      <c r="E35" s="1" t="s">
        <v>618</v>
      </c>
      <c r="F35" s="4">
        <v>116078</v>
      </c>
      <c r="G35" s="4">
        <v>109.67</v>
      </c>
      <c r="H35" s="4">
        <v>1.33</v>
      </c>
    </row>
    <row r="36" spans="2:8">
      <c r="B36" s="1" t="s">
        <v>1781</v>
      </c>
      <c r="C36" s="9" t="s">
        <v>141</v>
      </c>
      <c r="D36" s="1" t="s">
        <v>267</v>
      </c>
      <c r="E36" s="1" t="s">
        <v>561</v>
      </c>
      <c r="F36" s="4">
        <v>61236</v>
      </c>
      <c r="G36" s="4">
        <v>108.37</v>
      </c>
      <c r="H36" s="4">
        <v>1.32</v>
      </c>
    </row>
    <row r="37" spans="2:8">
      <c r="B37" s="1" t="s">
        <v>1813</v>
      </c>
      <c r="C37" s="9" t="s">
        <v>141</v>
      </c>
      <c r="D37" s="1" t="s">
        <v>352</v>
      </c>
      <c r="E37" s="1" t="s">
        <v>619</v>
      </c>
      <c r="F37" s="4">
        <v>3699</v>
      </c>
      <c r="G37" s="4">
        <v>107.61</v>
      </c>
      <c r="H37" s="4">
        <v>1.31</v>
      </c>
    </row>
    <row r="38" spans="2:8">
      <c r="B38" s="1" t="s">
        <v>1814</v>
      </c>
      <c r="C38" s="9" t="s">
        <v>141</v>
      </c>
      <c r="D38" s="1" t="s">
        <v>333</v>
      </c>
      <c r="E38" s="1" t="s">
        <v>620</v>
      </c>
      <c r="F38" s="4">
        <v>682474</v>
      </c>
      <c r="G38" s="4">
        <v>106.74</v>
      </c>
      <c r="H38" s="4">
        <v>1.3</v>
      </c>
    </row>
    <row r="39" spans="2:8">
      <c r="B39" s="1" t="s">
        <v>1725</v>
      </c>
      <c r="C39" s="9" t="s">
        <v>141</v>
      </c>
      <c r="D39" s="1" t="s">
        <v>284</v>
      </c>
      <c r="E39" s="1" t="s">
        <v>460</v>
      </c>
      <c r="F39" s="4">
        <v>20590</v>
      </c>
      <c r="G39" s="4">
        <v>101.49</v>
      </c>
      <c r="H39" s="4">
        <v>1.23</v>
      </c>
    </row>
    <row r="40" spans="2:8">
      <c r="B40" s="1" t="s">
        <v>1802</v>
      </c>
      <c r="C40" s="9" t="s">
        <v>141</v>
      </c>
      <c r="D40" s="1" t="s">
        <v>320</v>
      </c>
      <c r="E40" s="1" t="s">
        <v>596</v>
      </c>
      <c r="F40" s="4">
        <v>24362</v>
      </c>
      <c r="G40" s="4">
        <v>89.48</v>
      </c>
      <c r="H40" s="4">
        <v>1.0900000000000001</v>
      </c>
    </row>
    <row r="41" spans="2:8">
      <c r="B41" s="1" t="s">
        <v>1628</v>
      </c>
      <c r="C41" s="9" t="s">
        <v>141</v>
      </c>
      <c r="D41" s="1" t="s">
        <v>284</v>
      </c>
      <c r="E41" s="1" t="s">
        <v>285</v>
      </c>
      <c r="F41" s="4">
        <v>66</v>
      </c>
      <c r="G41" s="4">
        <v>88.99</v>
      </c>
      <c r="H41" s="4">
        <v>1.08</v>
      </c>
    </row>
    <row r="42" spans="2:8">
      <c r="B42" s="1" t="s">
        <v>1815</v>
      </c>
      <c r="C42" s="9" t="s">
        <v>141</v>
      </c>
      <c r="D42" s="1" t="s">
        <v>342</v>
      </c>
      <c r="E42" s="1" t="s">
        <v>621</v>
      </c>
      <c r="F42" s="4">
        <v>8906</v>
      </c>
      <c r="G42" s="4">
        <v>85.95</v>
      </c>
      <c r="H42" s="4">
        <v>1.05</v>
      </c>
    </row>
    <row r="43" spans="2:8">
      <c r="B43" s="1" t="s">
        <v>1816</v>
      </c>
      <c r="C43" s="9" t="s">
        <v>141</v>
      </c>
      <c r="D43" s="1" t="s">
        <v>284</v>
      </c>
      <c r="E43" s="1" t="s">
        <v>622</v>
      </c>
      <c r="F43" s="4">
        <v>5610</v>
      </c>
      <c r="G43" s="4">
        <v>85.34</v>
      </c>
      <c r="H43" s="4">
        <v>1.04</v>
      </c>
    </row>
    <row r="44" spans="2:8">
      <c r="B44" s="1" t="s">
        <v>1792</v>
      </c>
      <c r="C44" s="9" t="s">
        <v>141</v>
      </c>
      <c r="D44" s="1" t="s">
        <v>385</v>
      </c>
      <c r="E44" s="1" t="s">
        <v>584</v>
      </c>
      <c r="F44" s="4">
        <v>12427</v>
      </c>
      <c r="G44" s="4">
        <v>80.81</v>
      </c>
      <c r="H44" s="4">
        <v>0.98</v>
      </c>
    </row>
    <row r="45" spans="2:8">
      <c r="B45" s="1" t="s">
        <v>1817</v>
      </c>
      <c r="C45" s="9" t="s">
        <v>141</v>
      </c>
      <c r="D45" s="1" t="s">
        <v>333</v>
      </c>
      <c r="E45" s="1" t="s">
        <v>623</v>
      </c>
      <c r="F45" s="4">
        <v>3776</v>
      </c>
      <c r="G45" s="4">
        <v>74.08</v>
      </c>
      <c r="H45" s="4">
        <v>0.9</v>
      </c>
    </row>
    <row r="46" spans="2:8">
      <c r="B46" s="1" t="s">
        <v>1818</v>
      </c>
      <c r="C46" s="9" t="s">
        <v>141</v>
      </c>
      <c r="D46" s="1" t="s">
        <v>284</v>
      </c>
      <c r="E46" s="1" t="s">
        <v>624</v>
      </c>
      <c r="F46" s="4">
        <v>2560</v>
      </c>
      <c r="G46" s="4">
        <v>72.44</v>
      </c>
      <c r="H46" s="4">
        <v>0.88</v>
      </c>
    </row>
    <row r="47" spans="2:8">
      <c r="B47" s="1" t="s">
        <v>1819</v>
      </c>
      <c r="C47" s="9" t="s">
        <v>141</v>
      </c>
      <c r="D47" s="1" t="s">
        <v>274</v>
      </c>
      <c r="E47" s="1" t="s">
        <v>625</v>
      </c>
      <c r="F47" s="4">
        <v>22290</v>
      </c>
      <c r="G47" s="4">
        <v>71.12</v>
      </c>
      <c r="H47" s="4">
        <v>0.86</v>
      </c>
    </row>
    <row r="48" spans="2:8">
      <c r="B48" s="1" t="s">
        <v>1820</v>
      </c>
      <c r="C48" s="9" t="s">
        <v>141</v>
      </c>
      <c r="D48" s="1" t="s">
        <v>352</v>
      </c>
      <c r="E48" s="1" t="s">
        <v>626</v>
      </c>
      <c r="F48" s="4">
        <v>5679</v>
      </c>
      <c r="G48" s="4">
        <v>68.41</v>
      </c>
      <c r="H48" s="4">
        <v>0.83</v>
      </c>
    </row>
    <row r="49" spans="2:8">
      <c r="B49" s="1" t="s">
        <v>1821</v>
      </c>
      <c r="C49" s="9" t="s">
        <v>141</v>
      </c>
      <c r="D49" s="1" t="s">
        <v>291</v>
      </c>
      <c r="E49" s="1" t="s">
        <v>627</v>
      </c>
      <c r="F49" s="4">
        <v>9800</v>
      </c>
      <c r="G49" s="4">
        <v>68.05</v>
      </c>
      <c r="H49" s="4">
        <v>0.83</v>
      </c>
    </row>
    <row r="50" spans="2:8">
      <c r="B50" s="1" t="s">
        <v>1822</v>
      </c>
      <c r="C50" s="9" t="s">
        <v>141</v>
      </c>
      <c r="D50" s="1" t="s">
        <v>352</v>
      </c>
      <c r="E50" s="1" t="s">
        <v>628</v>
      </c>
      <c r="F50" s="4">
        <v>3762</v>
      </c>
      <c r="G50" s="4">
        <v>66.680000000000007</v>
      </c>
      <c r="H50" s="4">
        <v>0.81</v>
      </c>
    </row>
    <row r="51" spans="2:8">
      <c r="B51" s="1" t="s">
        <v>1648</v>
      </c>
      <c r="C51" s="9" t="s">
        <v>141</v>
      </c>
      <c r="D51" s="1" t="s">
        <v>320</v>
      </c>
      <c r="E51" s="1" t="s">
        <v>321</v>
      </c>
      <c r="F51" s="4">
        <v>11308</v>
      </c>
      <c r="G51" s="4">
        <v>62.51</v>
      </c>
      <c r="H51" s="4">
        <v>0.76</v>
      </c>
    </row>
    <row r="52" spans="2:8">
      <c r="B52" s="1" t="s">
        <v>1823</v>
      </c>
      <c r="C52" s="9" t="s">
        <v>141</v>
      </c>
      <c r="D52" s="1" t="s">
        <v>333</v>
      </c>
      <c r="E52" s="1" t="s">
        <v>629</v>
      </c>
      <c r="F52" s="4">
        <v>40693</v>
      </c>
      <c r="G52" s="4">
        <v>60.88</v>
      </c>
      <c r="H52" s="4">
        <v>0.74</v>
      </c>
    </row>
    <row r="53" spans="2:8">
      <c r="B53" s="1" t="s">
        <v>1758</v>
      </c>
      <c r="C53" s="9" t="s">
        <v>141</v>
      </c>
      <c r="D53" s="1" t="s">
        <v>286</v>
      </c>
      <c r="E53" s="1" t="s">
        <v>537</v>
      </c>
      <c r="F53" s="4">
        <v>9818</v>
      </c>
      <c r="G53" s="4">
        <v>60.58</v>
      </c>
      <c r="H53" s="4">
        <v>0.74</v>
      </c>
    </row>
    <row r="54" spans="2:8">
      <c r="B54" s="1" t="s">
        <v>1824</v>
      </c>
      <c r="C54" s="9" t="s">
        <v>141</v>
      </c>
      <c r="D54" s="1" t="s">
        <v>286</v>
      </c>
      <c r="E54" s="1" t="s">
        <v>630</v>
      </c>
      <c r="F54" s="4">
        <v>1348</v>
      </c>
      <c r="G54" s="4">
        <v>60.04</v>
      </c>
      <c r="H54" s="4">
        <v>0.73</v>
      </c>
    </row>
    <row r="55" spans="2:8">
      <c r="B55" s="1" t="s">
        <v>1825</v>
      </c>
      <c r="C55" s="9" t="s">
        <v>141</v>
      </c>
      <c r="D55" s="1" t="s">
        <v>342</v>
      </c>
      <c r="E55" s="1" t="s">
        <v>631</v>
      </c>
      <c r="F55" s="4">
        <v>4482</v>
      </c>
      <c r="G55" s="4">
        <v>59.7</v>
      </c>
      <c r="H55" s="4">
        <v>0.73</v>
      </c>
    </row>
    <row r="56" spans="2:8">
      <c r="B56" s="1" t="s">
        <v>1826</v>
      </c>
      <c r="C56" s="9" t="s">
        <v>141</v>
      </c>
      <c r="D56" s="1" t="s">
        <v>274</v>
      </c>
      <c r="E56" s="1" t="s">
        <v>632</v>
      </c>
      <c r="F56" s="4">
        <v>4359</v>
      </c>
      <c r="G56" s="4">
        <v>58.74</v>
      </c>
      <c r="H56" s="4">
        <v>0.71</v>
      </c>
    </row>
    <row r="57" spans="2:8">
      <c r="B57" s="1" t="s">
        <v>1637</v>
      </c>
      <c r="C57" s="9" t="s">
        <v>141</v>
      </c>
      <c r="D57" s="1" t="s">
        <v>267</v>
      </c>
      <c r="E57" s="1" t="s">
        <v>301</v>
      </c>
      <c r="F57" s="4">
        <v>22053</v>
      </c>
      <c r="G57" s="4">
        <v>58.39</v>
      </c>
      <c r="H57" s="4">
        <v>0.71</v>
      </c>
    </row>
    <row r="58" spans="2:8">
      <c r="B58" s="1" t="s">
        <v>454</v>
      </c>
      <c r="C58" s="9" t="s">
        <v>141</v>
      </c>
      <c r="D58" s="1" t="s">
        <v>383</v>
      </c>
      <c r="E58" s="1" t="s">
        <v>455</v>
      </c>
      <c r="F58" s="4">
        <v>1222</v>
      </c>
      <c r="G58" s="4">
        <v>58.09</v>
      </c>
      <c r="H58" s="4">
        <v>0.71</v>
      </c>
    </row>
    <row r="59" spans="2:8">
      <c r="B59" s="1" t="s">
        <v>1827</v>
      </c>
      <c r="C59" s="9" t="s">
        <v>141</v>
      </c>
      <c r="D59" s="1" t="s">
        <v>320</v>
      </c>
      <c r="E59" s="1" t="s">
        <v>633</v>
      </c>
      <c r="F59" s="4">
        <v>13102</v>
      </c>
      <c r="G59" s="4">
        <v>57.99</v>
      </c>
      <c r="H59" s="4">
        <v>0.71</v>
      </c>
    </row>
    <row r="60" spans="2:8">
      <c r="B60" s="1" t="s">
        <v>1662</v>
      </c>
      <c r="C60" s="9" t="s">
        <v>141</v>
      </c>
      <c r="D60" s="1" t="s">
        <v>286</v>
      </c>
      <c r="E60" s="1" t="s">
        <v>341</v>
      </c>
      <c r="F60" s="4">
        <v>223</v>
      </c>
      <c r="G60" s="4">
        <v>56.82</v>
      </c>
      <c r="H60" s="4">
        <v>0.69</v>
      </c>
    </row>
    <row r="61" spans="2:8">
      <c r="B61" s="1" t="s">
        <v>1828</v>
      </c>
      <c r="C61" s="9" t="s">
        <v>141</v>
      </c>
      <c r="D61" s="1" t="s">
        <v>302</v>
      </c>
      <c r="E61" s="1" t="s">
        <v>634</v>
      </c>
      <c r="F61" s="4">
        <v>2222</v>
      </c>
      <c r="G61" s="4">
        <v>56.24</v>
      </c>
      <c r="H61" s="4">
        <v>0.68</v>
      </c>
    </row>
    <row r="62" spans="2:8">
      <c r="B62" s="1" t="s">
        <v>1633</v>
      </c>
      <c r="C62" s="9" t="s">
        <v>141</v>
      </c>
      <c r="D62" s="1" t="s">
        <v>293</v>
      </c>
      <c r="E62" s="1" t="s">
        <v>294</v>
      </c>
      <c r="F62" s="4">
        <v>28348</v>
      </c>
      <c r="G62" s="4">
        <v>55.01</v>
      </c>
      <c r="H62" s="4">
        <v>0.67</v>
      </c>
    </row>
    <row r="63" spans="2:8">
      <c r="B63" s="1" t="s">
        <v>1685</v>
      </c>
      <c r="C63" s="9" t="s">
        <v>141</v>
      </c>
      <c r="D63" s="1" t="s">
        <v>322</v>
      </c>
      <c r="E63" s="1" t="s">
        <v>388</v>
      </c>
      <c r="F63" s="4">
        <v>27033</v>
      </c>
      <c r="G63" s="4">
        <v>54.57</v>
      </c>
      <c r="H63" s="4">
        <v>0.66</v>
      </c>
    </row>
    <row r="64" spans="2:8">
      <c r="B64" s="1" t="s">
        <v>1829</v>
      </c>
      <c r="C64" s="9" t="s">
        <v>141</v>
      </c>
      <c r="D64" s="1" t="s">
        <v>284</v>
      </c>
      <c r="E64" s="1" t="s">
        <v>635</v>
      </c>
      <c r="F64" s="4">
        <v>10666</v>
      </c>
      <c r="G64" s="4">
        <v>52.57</v>
      </c>
      <c r="H64" s="4">
        <v>0.64</v>
      </c>
    </row>
    <row r="65" spans="2:8">
      <c r="B65" s="1" t="s">
        <v>1830</v>
      </c>
      <c r="C65" s="9" t="s">
        <v>141</v>
      </c>
      <c r="D65" s="1" t="s">
        <v>311</v>
      </c>
      <c r="E65" s="1" t="s">
        <v>636</v>
      </c>
      <c r="F65" s="4">
        <v>5502</v>
      </c>
      <c r="G65" s="4">
        <v>52.12</v>
      </c>
      <c r="H65" s="4">
        <v>0.63</v>
      </c>
    </row>
    <row r="66" spans="2:8">
      <c r="B66" s="1" t="s">
        <v>1654</v>
      </c>
      <c r="C66" s="9" t="s">
        <v>141</v>
      </c>
      <c r="D66" s="1" t="s">
        <v>286</v>
      </c>
      <c r="E66" s="1" t="s">
        <v>332</v>
      </c>
      <c r="F66" s="4">
        <v>2183</v>
      </c>
      <c r="G66" s="4">
        <v>50.85</v>
      </c>
      <c r="H66" s="4">
        <v>0.62</v>
      </c>
    </row>
    <row r="67" spans="2:8">
      <c r="B67" s="1" t="s">
        <v>637</v>
      </c>
      <c r="C67" s="9" t="s">
        <v>141</v>
      </c>
      <c r="D67" s="1" t="s">
        <v>383</v>
      </c>
      <c r="E67" s="1" t="s">
        <v>638</v>
      </c>
      <c r="F67" s="4">
        <v>3493</v>
      </c>
      <c r="G67" s="4">
        <v>49.73</v>
      </c>
      <c r="H67" s="4">
        <v>0.6</v>
      </c>
    </row>
    <row r="68" spans="2:8">
      <c r="B68" s="1" t="s">
        <v>1765</v>
      </c>
      <c r="C68" s="9" t="s">
        <v>141</v>
      </c>
      <c r="D68" s="1" t="s">
        <v>286</v>
      </c>
      <c r="E68" s="1" t="s">
        <v>544</v>
      </c>
      <c r="F68" s="4">
        <v>2546</v>
      </c>
      <c r="G68" s="4">
        <v>48.15</v>
      </c>
      <c r="H68" s="4">
        <v>0.59</v>
      </c>
    </row>
    <row r="69" spans="2:8">
      <c r="B69" s="1" t="s">
        <v>1712</v>
      </c>
      <c r="C69" s="9" t="s">
        <v>141</v>
      </c>
      <c r="D69" s="1" t="s">
        <v>320</v>
      </c>
      <c r="E69" s="1" t="s">
        <v>442</v>
      </c>
      <c r="F69" s="4">
        <v>2563</v>
      </c>
      <c r="G69" s="4">
        <v>45.93</v>
      </c>
      <c r="H69" s="4">
        <v>0.56000000000000005</v>
      </c>
    </row>
    <row r="70" spans="2:8">
      <c r="B70" s="1" t="s">
        <v>1831</v>
      </c>
      <c r="C70" s="9" t="s">
        <v>141</v>
      </c>
      <c r="D70" s="1" t="s">
        <v>639</v>
      </c>
      <c r="E70" s="1" t="s">
        <v>640</v>
      </c>
      <c r="F70" s="4">
        <v>3421</v>
      </c>
      <c r="G70" s="4">
        <v>45.09</v>
      </c>
      <c r="H70" s="4">
        <v>0.55000000000000004</v>
      </c>
    </row>
    <row r="71" spans="2:8">
      <c r="B71" s="1" t="s">
        <v>1832</v>
      </c>
      <c r="C71" s="9" t="s">
        <v>141</v>
      </c>
      <c r="D71" s="1" t="s">
        <v>320</v>
      </c>
      <c r="E71" s="1" t="s">
        <v>641</v>
      </c>
      <c r="F71" s="4">
        <v>5750</v>
      </c>
      <c r="G71" s="4">
        <v>43.27</v>
      </c>
      <c r="H71" s="4">
        <v>0.53</v>
      </c>
    </row>
    <row r="72" spans="2:8">
      <c r="B72" s="1" t="s">
        <v>1833</v>
      </c>
      <c r="C72" s="9" t="s">
        <v>141</v>
      </c>
      <c r="D72" s="1" t="s">
        <v>383</v>
      </c>
      <c r="E72" s="1" t="s">
        <v>642</v>
      </c>
      <c r="F72" s="4">
        <v>5611</v>
      </c>
      <c r="G72" s="4">
        <v>43.03</v>
      </c>
      <c r="H72" s="4">
        <v>0.52</v>
      </c>
    </row>
    <row r="73" spans="2:8">
      <c r="B73" s="1" t="s">
        <v>1834</v>
      </c>
      <c r="C73" s="9" t="s">
        <v>141</v>
      </c>
      <c r="D73" s="1" t="s">
        <v>302</v>
      </c>
      <c r="E73" s="1" t="s">
        <v>643</v>
      </c>
      <c r="F73" s="4">
        <v>3789</v>
      </c>
      <c r="G73" s="4">
        <v>42.99</v>
      </c>
      <c r="H73" s="4">
        <v>0.52</v>
      </c>
    </row>
    <row r="74" spans="2:8">
      <c r="B74" s="1" t="s">
        <v>1835</v>
      </c>
      <c r="C74" s="9" t="s">
        <v>141</v>
      </c>
      <c r="D74" s="1" t="s">
        <v>302</v>
      </c>
      <c r="E74" s="1" t="s">
        <v>644</v>
      </c>
      <c r="F74" s="4">
        <v>3068</v>
      </c>
      <c r="G74" s="4">
        <v>38.93</v>
      </c>
      <c r="H74" s="4">
        <v>0.47</v>
      </c>
    </row>
    <row r="75" spans="2:8">
      <c r="B75" s="1" t="s">
        <v>1775</v>
      </c>
      <c r="C75" s="9" t="s">
        <v>141</v>
      </c>
      <c r="D75" s="1" t="s">
        <v>286</v>
      </c>
      <c r="E75" s="1" t="s">
        <v>554</v>
      </c>
      <c r="F75" s="4">
        <v>4123</v>
      </c>
      <c r="G75" s="4">
        <v>34.270000000000003</v>
      </c>
      <c r="H75" s="4">
        <v>0.42</v>
      </c>
    </row>
    <row r="76" spans="2:8">
      <c r="B76" s="1" t="s">
        <v>1785</v>
      </c>
      <c r="C76" s="9" t="s">
        <v>141</v>
      </c>
      <c r="D76" s="1" t="s">
        <v>320</v>
      </c>
      <c r="E76" s="1" t="s">
        <v>565</v>
      </c>
      <c r="F76" s="4">
        <v>5559</v>
      </c>
      <c r="G76" s="4">
        <v>33.74</v>
      </c>
      <c r="H76" s="4">
        <v>0.41</v>
      </c>
    </row>
    <row r="77" spans="2:8">
      <c r="B77" s="1" t="s">
        <v>1653</v>
      </c>
      <c r="C77" s="9" t="s">
        <v>141</v>
      </c>
      <c r="D77" s="1" t="s">
        <v>284</v>
      </c>
      <c r="E77" s="1" t="s">
        <v>329</v>
      </c>
      <c r="F77" s="4">
        <v>5697</v>
      </c>
      <c r="G77" s="4">
        <v>33.28</v>
      </c>
      <c r="H77" s="4">
        <v>0.4</v>
      </c>
    </row>
    <row r="78" spans="2:8">
      <c r="B78" s="1" t="s">
        <v>1836</v>
      </c>
      <c r="C78" s="9" t="s">
        <v>141</v>
      </c>
      <c r="D78" s="1" t="s">
        <v>385</v>
      </c>
      <c r="E78" s="1" t="s">
        <v>645</v>
      </c>
      <c r="F78" s="4">
        <v>1972</v>
      </c>
      <c r="G78" s="4">
        <v>32.89</v>
      </c>
      <c r="H78" s="4">
        <v>0.4</v>
      </c>
    </row>
    <row r="79" spans="2:8">
      <c r="B79" s="1" t="s">
        <v>1837</v>
      </c>
      <c r="C79" s="9" t="s">
        <v>141</v>
      </c>
      <c r="D79" s="1" t="s">
        <v>284</v>
      </c>
      <c r="E79" s="1" t="s">
        <v>646</v>
      </c>
      <c r="F79" s="4">
        <v>4977</v>
      </c>
      <c r="G79" s="4">
        <v>31.57</v>
      </c>
      <c r="H79" s="4">
        <v>0.38</v>
      </c>
    </row>
    <row r="80" spans="2:8">
      <c r="B80" s="1" t="s">
        <v>1838</v>
      </c>
      <c r="C80" s="9" t="s">
        <v>141</v>
      </c>
      <c r="D80" s="1" t="s">
        <v>385</v>
      </c>
      <c r="E80" s="1" t="s">
        <v>647</v>
      </c>
      <c r="F80" s="4">
        <v>22355</v>
      </c>
      <c r="G80" s="4">
        <v>30.06</v>
      </c>
      <c r="H80" s="4">
        <v>0.37</v>
      </c>
    </row>
    <row r="81" spans="2:8">
      <c r="B81" s="1" t="s">
        <v>1839</v>
      </c>
      <c r="C81" s="9" t="s">
        <v>141</v>
      </c>
      <c r="D81" s="1" t="s">
        <v>385</v>
      </c>
      <c r="E81" s="1" t="s">
        <v>648</v>
      </c>
      <c r="F81" s="4">
        <v>3049</v>
      </c>
      <c r="G81" s="4">
        <v>25.08</v>
      </c>
      <c r="H81" s="4">
        <v>0.31</v>
      </c>
    </row>
    <row r="82" spans="2:8">
      <c r="B82" s="1" t="s">
        <v>1659</v>
      </c>
      <c r="C82" s="9" t="s">
        <v>141</v>
      </c>
      <c r="D82" s="1" t="s">
        <v>272</v>
      </c>
      <c r="E82" s="1" t="s">
        <v>338</v>
      </c>
      <c r="F82" s="4">
        <v>264</v>
      </c>
      <c r="G82" s="4">
        <v>24.33</v>
      </c>
      <c r="H82" s="4">
        <v>0.3</v>
      </c>
    </row>
    <row r="83" spans="2:8">
      <c r="B83" s="1" t="s">
        <v>1661</v>
      </c>
      <c r="C83" s="9" t="s">
        <v>141</v>
      </c>
      <c r="D83" s="1" t="s">
        <v>274</v>
      </c>
      <c r="E83" s="1" t="s">
        <v>340</v>
      </c>
      <c r="F83" s="4">
        <v>5136</v>
      </c>
      <c r="G83" s="4">
        <v>23.09</v>
      </c>
      <c r="H83" s="4">
        <v>0.28000000000000003</v>
      </c>
    </row>
    <row r="84" spans="2:8">
      <c r="B84" s="1" t="s">
        <v>1840</v>
      </c>
      <c r="C84" s="9" t="s">
        <v>141</v>
      </c>
      <c r="D84" s="1" t="s">
        <v>391</v>
      </c>
      <c r="E84" s="1" t="s">
        <v>649</v>
      </c>
      <c r="F84" s="4">
        <v>4604</v>
      </c>
      <c r="G84" s="4">
        <v>22.8</v>
      </c>
      <c r="H84" s="4">
        <v>0.28000000000000003</v>
      </c>
    </row>
    <row r="85" spans="2:8">
      <c r="B85" s="1" t="s">
        <v>1841</v>
      </c>
      <c r="C85" s="9" t="s">
        <v>141</v>
      </c>
      <c r="D85" s="1" t="s">
        <v>286</v>
      </c>
      <c r="E85" s="1" t="s">
        <v>650</v>
      </c>
      <c r="F85" s="4">
        <v>2837</v>
      </c>
      <c r="G85" s="4">
        <v>22.35</v>
      </c>
      <c r="H85" s="4">
        <v>0.27</v>
      </c>
    </row>
    <row r="86" spans="2:8">
      <c r="B86" s="1" t="s">
        <v>1842</v>
      </c>
      <c r="C86" s="9" t="s">
        <v>141</v>
      </c>
      <c r="D86" s="1" t="s">
        <v>383</v>
      </c>
      <c r="E86" s="1" t="s">
        <v>651</v>
      </c>
      <c r="F86" s="4">
        <v>1512</v>
      </c>
      <c r="G86" s="4">
        <v>20.73</v>
      </c>
      <c r="H86" s="4">
        <v>0.25</v>
      </c>
    </row>
    <row r="87" spans="2:8">
      <c r="B87" s="1" t="s">
        <v>1762</v>
      </c>
      <c r="C87" s="9" t="s">
        <v>141</v>
      </c>
      <c r="D87" s="1" t="s">
        <v>286</v>
      </c>
      <c r="E87" s="1" t="s">
        <v>541</v>
      </c>
      <c r="F87" s="4">
        <v>5639</v>
      </c>
      <c r="G87" s="4">
        <v>20.45</v>
      </c>
      <c r="H87" s="4">
        <v>0.25</v>
      </c>
    </row>
    <row r="88" spans="2:8">
      <c r="B88" s="1" t="s">
        <v>1843</v>
      </c>
      <c r="C88" s="9" t="s">
        <v>141</v>
      </c>
      <c r="D88" s="1" t="s">
        <v>333</v>
      </c>
      <c r="E88" s="1" t="s">
        <v>652</v>
      </c>
      <c r="F88" s="4">
        <v>1199</v>
      </c>
      <c r="G88" s="4">
        <v>18.96</v>
      </c>
      <c r="H88" s="4">
        <v>0.23</v>
      </c>
    </row>
    <row r="89" spans="2:8">
      <c r="B89" s="1" t="s">
        <v>1844</v>
      </c>
      <c r="C89" s="9" t="s">
        <v>141</v>
      </c>
      <c r="D89" s="1" t="s">
        <v>286</v>
      </c>
      <c r="E89" s="1" t="s">
        <v>653</v>
      </c>
      <c r="F89" s="4">
        <v>1296</v>
      </c>
      <c r="G89" s="4">
        <v>17.25</v>
      </c>
      <c r="H89" s="4">
        <v>0.21</v>
      </c>
    </row>
    <row r="90" spans="2:8">
      <c r="B90" s="2" t="s">
        <v>153</v>
      </c>
      <c r="C90" s="13"/>
      <c r="D90" s="2"/>
      <c r="E90" s="2"/>
      <c r="F90" s="14"/>
      <c r="G90" s="14">
        <f>SUM(G12:G89)</f>
        <v>8204.9799999999977</v>
      </c>
      <c r="H90" s="14">
        <f>SUM(H12:H89)</f>
        <v>99.789999999999964</v>
      </c>
    </row>
    <row r="91" spans="2:8">
      <c r="B91" s="2" t="s">
        <v>354</v>
      </c>
      <c r="C91" s="13"/>
      <c r="D91" s="2"/>
      <c r="E91" s="2"/>
      <c r="F91" s="14"/>
      <c r="G91" s="14">
        <v>6.21</v>
      </c>
      <c r="H91" s="14">
        <v>0.08</v>
      </c>
    </row>
    <row r="92" spans="2:8">
      <c r="B92" s="2" t="s">
        <v>154</v>
      </c>
      <c r="C92" s="13"/>
      <c r="D92" s="2"/>
      <c r="E92" s="2"/>
      <c r="F92" s="14"/>
      <c r="G92" s="14">
        <v>8211.1899999999987</v>
      </c>
      <c r="H92" s="14">
        <v>99.87</v>
      </c>
    </row>
    <row r="93" spans="2:8">
      <c r="B93" s="2" t="s">
        <v>155</v>
      </c>
      <c r="C93" s="13"/>
      <c r="D93" s="2"/>
      <c r="E93" s="2"/>
      <c r="F93" s="14"/>
      <c r="G93" s="14">
        <v>11.351271610000403</v>
      </c>
      <c r="H93" s="14">
        <v>0.12999999999999545</v>
      </c>
    </row>
    <row r="94" spans="2:8">
      <c r="B94" s="2" t="s">
        <v>156</v>
      </c>
      <c r="C94" s="13"/>
      <c r="D94" s="2"/>
      <c r="E94" s="2"/>
      <c r="F94" s="14"/>
      <c r="G94" s="14">
        <v>8222.54127161</v>
      </c>
      <c r="H94" s="14">
        <v>100</v>
      </c>
    </row>
    <row r="95" spans="2:8">
      <c r="B95" s="1" t="s">
        <v>157</v>
      </c>
    </row>
    <row r="96" spans="2:8">
      <c r="B96" s="2" t="s">
        <v>158</v>
      </c>
    </row>
    <row r="97" spans="2:3">
      <c r="B97" s="2" t="s">
        <v>159</v>
      </c>
      <c r="C97" s="9" t="s">
        <v>160</v>
      </c>
    </row>
    <row r="98" spans="2:3">
      <c r="B98" s="2" t="s">
        <v>163</v>
      </c>
      <c r="C98" s="9" t="s">
        <v>162</v>
      </c>
    </row>
    <row r="99" spans="2:3">
      <c r="B99" s="2" t="s">
        <v>164</v>
      </c>
      <c r="C99" s="9" t="s">
        <v>162</v>
      </c>
    </row>
    <row r="100" spans="2:3">
      <c r="B100" s="2" t="s">
        <v>165</v>
      </c>
      <c r="C100" s="9" t="s">
        <v>166</v>
      </c>
    </row>
    <row r="101" spans="2:3">
      <c r="B101" s="2" t="s">
        <v>654</v>
      </c>
      <c r="C101" s="13"/>
    </row>
    <row r="102" spans="2:3">
      <c r="B102" s="2" t="s">
        <v>655</v>
      </c>
      <c r="C102" s="13"/>
    </row>
    <row r="103" spans="2:3">
      <c r="B103" s="2" t="s">
        <v>656</v>
      </c>
      <c r="C103" s="13"/>
    </row>
    <row r="104" spans="2:3">
      <c r="B104" s="2" t="s">
        <v>657</v>
      </c>
      <c r="C104" s="13"/>
    </row>
    <row r="105" spans="2:3">
      <c r="B105" s="2" t="s">
        <v>658</v>
      </c>
      <c r="C105" s="13"/>
    </row>
    <row r="106" spans="2:3">
      <c r="B106" s="1" t="s">
        <v>175</v>
      </c>
    </row>
    <row r="107" spans="2:3">
      <c r="B107" s="1" t="s">
        <v>246</v>
      </c>
    </row>
    <row r="110" spans="2:3" ht="15">
      <c r="B110" s="35" t="s">
        <v>2541</v>
      </c>
      <c r="C110" s="36"/>
    </row>
    <row r="111" spans="2:3" ht="30">
      <c r="B111" s="35" t="s">
        <v>247</v>
      </c>
      <c r="C111" s="37" t="s">
        <v>248</v>
      </c>
    </row>
    <row r="112" spans="2:3" ht="15">
      <c r="B112" s="16" t="s">
        <v>249</v>
      </c>
      <c r="C112" s="17"/>
    </row>
    <row r="113" spans="2:6" ht="15">
      <c r="B113" s="16" t="s">
        <v>250</v>
      </c>
      <c r="C113" s="17"/>
    </row>
    <row r="114" spans="2:6" ht="15">
      <c r="B114" s="16" t="s">
        <v>251</v>
      </c>
      <c r="C114" s="17"/>
    </row>
    <row r="115" spans="2:6" ht="15">
      <c r="B115" s="16" t="s">
        <v>252</v>
      </c>
      <c r="C115" s="17"/>
    </row>
    <row r="116" spans="2:6" ht="15">
      <c r="B116" s="16" t="s">
        <v>253</v>
      </c>
      <c r="C116" s="17"/>
    </row>
    <row r="117" spans="2:6" ht="15">
      <c r="B117" s="16" t="s">
        <v>254</v>
      </c>
      <c r="C117" s="17"/>
    </row>
    <row r="118" spans="2:6" ht="15">
      <c r="B118" s="35" t="s">
        <v>255</v>
      </c>
      <c r="C118" s="36"/>
    </row>
    <row r="120" spans="2:6" ht="15">
      <c r="B120" s="16" t="s">
        <v>184</v>
      </c>
      <c r="C120" s="17"/>
      <c r="D120" s="16"/>
    </row>
    <row r="121" spans="2:6" ht="30">
      <c r="B121" s="19" t="s">
        <v>185</v>
      </c>
      <c r="C121" s="18" t="s">
        <v>186</v>
      </c>
      <c r="D121" s="19" t="s">
        <v>187</v>
      </c>
    </row>
    <row r="122" spans="2:6" ht="15">
      <c r="B122" s="16" t="s">
        <v>162</v>
      </c>
      <c r="C122" s="17" t="s">
        <v>162</v>
      </c>
      <c r="D122" s="16" t="s">
        <v>162</v>
      </c>
    </row>
    <row r="124" spans="2:6">
      <c r="B124" s="20" t="s">
        <v>188</v>
      </c>
      <c r="C124" s="21">
        <v>45535</v>
      </c>
      <c r="D124" s="22"/>
      <c r="E124" s="23"/>
      <c r="F124" s="24"/>
    </row>
    <row r="125" spans="2:6">
      <c r="B125" s="20" t="s">
        <v>189</v>
      </c>
      <c r="C125" s="25" t="s">
        <v>190</v>
      </c>
      <c r="D125" s="20" t="s">
        <v>191</v>
      </c>
      <c r="E125" s="26" t="s">
        <v>192</v>
      </c>
      <c r="F125" s="27" t="s">
        <v>193</v>
      </c>
    </row>
    <row r="126" spans="2:6">
      <c r="B126" s="28" t="s">
        <v>162</v>
      </c>
      <c r="C126" s="29" t="s">
        <v>162</v>
      </c>
      <c r="D126" s="28" t="s">
        <v>162</v>
      </c>
      <c r="E126" s="30" t="s">
        <v>162</v>
      </c>
      <c r="F126" s="31" t="s">
        <v>162</v>
      </c>
    </row>
    <row r="129" spans="2:3">
      <c r="B129" s="2" t="s">
        <v>194</v>
      </c>
    </row>
    <row r="130" spans="2:3">
      <c r="B130" s="2"/>
    </row>
    <row r="131" spans="2:3">
      <c r="B131" s="2" t="s">
        <v>195</v>
      </c>
    </row>
    <row r="132" spans="2:3">
      <c r="B132" s="20" t="s">
        <v>196</v>
      </c>
      <c r="C132" s="25" t="s">
        <v>197</v>
      </c>
    </row>
    <row r="133" spans="2:3">
      <c r="B133" s="22" t="s">
        <v>162</v>
      </c>
      <c r="C133" s="32" t="s">
        <v>162</v>
      </c>
    </row>
    <row r="135" spans="2:3">
      <c r="B135" s="20" t="s">
        <v>198</v>
      </c>
      <c r="C135" s="25" t="s">
        <v>197</v>
      </c>
    </row>
    <row r="136" spans="2:3">
      <c r="B136" s="22" t="s">
        <v>162</v>
      </c>
      <c r="C136" s="32" t="s">
        <v>162</v>
      </c>
    </row>
    <row r="138" spans="2:3">
      <c r="B138" s="20" t="s">
        <v>162</v>
      </c>
      <c r="C138" s="25" t="s">
        <v>162</v>
      </c>
    </row>
    <row r="139" spans="2:3">
      <c r="B139" s="22" t="s">
        <v>162</v>
      </c>
      <c r="C139" s="32" t="s">
        <v>162</v>
      </c>
    </row>
    <row r="141" spans="2:3">
      <c r="B141" s="26" t="s">
        <v>199</v>
      </c>
      <c r="C141" s="25" t="s">
        <v>200</v>
      </c>
    </row>
    <row r="142" spans="2:3">
      <c r="B142" s="23" t="s">
        <v>162</v>
      </c>
      <c r="C142" s="32" t="s">
        <v>162</v>
      </c>
    </row>
    <row r="144" spans="2:3">
      <c r="B144" s="20" t="s">
        <v>201</v>
      </c>
      <c r="C144" s="25" t="s">
        <v>162</v>
      </c>
    </row>
    <row r="146" spans="2:6">
      <c r="B146" s="20" t="s">
        <v>202</v>
      </c>
      <c r="C146" s="21">
        <v>45535</v>
      </c>
      <c r="D146" s="22"/>
      <c r="E146" s="23"/>
      <c r="F146" s="24"/>
    </row>
    <row r="147" spans="2:6">
      <c r="B147" s="20" t="s">
        <v>189</v>
      </c>
      <c r="C147" s="25" t="s">
        <v>190</v>
      </c>
      <c r="D147" s="20" t="s">
        <v>191</v>
      </c>
      <c r="E147" s="26" t="s">
        <v>192</v>
      </c>
      <c r="F147" s="27" t="s">
        <v>193</v>
      </c>
    </row>
    <row r="148" spans="2:6">
      <c r="B148" s="28" t="s">
        <v>162</v>
      </c>
      <c r="C148" s="29" t="s">
        <v>162</v>
      </c>
      <c r="D148" s="28" t="s">
        <v>162</v>
      </c>
      <c r="E148" s="30" t="s">
        <v>162</v>
      </c>
      <c r="F148" s="31" t="s">
        <v>162</v>
      </c>
    </row>
    <row r="149" spans="2:6">
      <c r="B149" s="2" t="s">
        <v>194</v>
      </c>
    </row>
    <row r="150" spans="2:6">
      <c r="B150" s="2"/>
    </row>
    <row r="151" spans="2:6">
      <c r="B151" s="2" t="s">
        <v>195</v>
      </c>
    </row>
    <row r="152" spans="2:6">
      <c r="B152" s="20" t="s">
        <v>196</v>
      </c>
      <c r="C152" s="25" t="s">
        <v>197</v>
      </c>
      <c r="D152" s="2"/>
    </row>
    <row r="153" spans="2:6">
      <c r="B153" s="22" t="s">
        <v>162</v>
      </c>
      <c r="C153" s="32" t="s">
        <v>162</v>
      </c>
    </row>
    <row r="155" spans="2:6">
      <c r="B155" s="20" t="s">
        <v>198</v>
      </c>
      <c r="C155" s="25" t="s">
        <v>197</v>
      </c>
    </row>
    <row r="156" spans="2:6">
      <c r="B156" s="22" t="s">
        <v>162</v>
      </c>
      <c r="C156" s="32" t="s">
        <v>162</v>
      </c>
    </row>
    <row r="158" spans="2:6">
      <c r="B158" s="20" t="s">
        <v>162</v>
      </c>
      <c r="C158" s="25" t="s">
        <v>162</v>
      </c>
    </row>
    <row r="159" spans="2:6">
      <c r="B159" s="22" t="s">
        <v>162</v>
      </c>
      <c r="C159" s="32" t="s">
        <v>162</v>
      </c>
    </row>
    <row r="161" spans="2:5">
      <c r="B161" s="26" t="s">
        <v>199</v>
      </c>
      <c r="C161" s="25" t="s">
        <v>200</v>
      </c>
    </row>
    <row r="162" spans="2:5">
      <c r="B162" s="23" t="s">
        <v>162</v>
      </c>
      <c r="C162" s="32" t="s">
        <v>162</v>
      </c>
    </row>
    <row r="164" spans="2:5">
      <c r="B164" s="20" t="s">
        <v>201</v>
      </c>
      <c r="C164" s="25" t="s">
        <v>162</v>
      </c>
    </row>
    <row r="167" spans="2:5">
      <c r="B167" s="2" t="s">
        <v>203</v>
      </c>
    </row>
    <row r="169" spans="2:5">
      <c r="B169" s="20" t="s">
        <v>189</v>
      </c>
      <c r="C169" s="25" t="s">
        <v>204</v>
      </c>
      <c r="D169" s="20" t="s">
        <v>205</v>
      </c>
      <c r="E169" s="20" t="s">
        <v>206</v>
      </c>
    </row>
    <row r="170" spans="2:5">
      <c r="B170" s="22" t="s">
        <v>162</v>
      </c>
      <c r="C170" s="32" t="s">
        <v>162</v>
      </c>
      <c r="D170" s="22" t="s">
        <v>162</v>
      </c>
      <c r="E170" s="22" t="s">
        <v>162</v>
      </c>
    </row>
    <row r="173" spans="2:5">
      <c r="B173" s="2" t="s">
        <v>207</v>
      </c>
      <c r="C173" s="13" t="s">
        <v>162</v>
      </c>
      <c r="D173" s="2"/>
      <c r="E173" s="2"/>
    </row>
    <row r="175" spans="2:5">
      <c r="B175" s="2" t="s">
        <v>208</v>
      </c>
    </row>
    <row r="177" spans="2:6">
      <c r="B177" s="20" t="s">
        <v>209</v>
      </c>
      <c r="C177" s="25" t="s">
        <v>197</v>
      </c>
      <c r="D177" s="2"/>
    </row>
    <row r="178" spans="2:6">
      <c r="B178" s="22" t="s">
        <v>162</v>
      </c>
      <c r="C178" s="32" t="s">
        <v>162</v>
      </c>
    </row>
    <row r="181" spans="2:6">
      <c r="B181" s="20" t="s">
        <v>210</v>
      </c>
      <c r="C181" s="25" t="s">
        <v>211</v>
      </c>
      <c r="D181" s="2"/>
    </row>
    <row r="182" spans="2:6">
      <c r="B182" s="22" t="s">
        <v>162</v>
      </c>
      <c r="C182" s="32" t="s">
        <v>162</v>
      </c>
    </row>
    <row r="185" spans="2:6">
      <c r="B185" s="2" t="s">
        <v>212</v>
      </c>
    </row>
    <row r="188" spans="2:6">
      <c r="B188" s="2" t="s">
        <v>213</v>
      </c>
    </row>
    <row r="190" spans="2:6">
      <c r="B190" s="20" t="s">
        <v>189</v>
      </c>
      <c r="C190" s="25" t="s">
        <v>214</v>
      </c>
      <c r="D190" s="20" t="s">
        <v>204</v>
      </c>
      <c r="E190" s="20" t="s">
        <v>205</v>
      </c>
      <c r="F190" s="27" t="s">
        <v>206</v>
      </c>
    </row>
    <row r="191" spans="2:6">
      <c r="B191" s="22" t="s">
        <v>162</v>
      </c>
      <c r="C191" s="32" t="s">
        <v>162</v>
      </c>
      <c r="D191" s="22" t="s">
        <v>162</v>
      </c>
      <c r="E191" s="22" t="s">
        <v>162</v>
      </c>
      <c r="F191" s="33" t="s">
        <v>162</v>
      </c>
    </row>
    <row r="194" spans="2:3">
      <c r="B194" s="2" t="s">
        <v>207</v>
      </c>
      <c r="C194" s="13" t="s">
        <v>162</v>
      </c>
    </row>
    <row r="196" spans="2:3">
      <c r="B196" s="2" t="s">
        <v>208</v>
      </c>
    </row>
    <row r="198" spans="2:3">
      <c r="B198" s="20" t="s">
        <v>209</v>
      </c>
      <c r="C198" s="25" t="s">
        <v>197</v>
      </c>
    </row>
    <row r="199" spans="2:3">
      <c r="B199" s="22" t="s">
        <v>162</v>
      </c>
      <c r="C199" s="32" t="s">
        <v>162</v>
      </c>
    </row>
    <row r="202" spans="2:3">
      <c r="B202" s="20" t="s">
        <v>210</v>
      </c>
      <c r="C202" s="25" t="s">
        <v>211</v>
      </c>
    </row>
    <row r="203" spans="2:3">
      <c r="B203" s="22" t="s">
        <v>162</v>
      </c>
      <c r="C203" s="32" t="s">
        <v>162</v>
      </c>
    </row>
    <row r="206" spans="2:3">
      <c r="B206" s="2" t="s">
        <v>212</v>
      </c>
    </row>
    <row r="209" spans="2:6">
      <c r="B209" s="2" t="s">
        <v>215</v>
      </c>
    </row>
    <row r="210" spans="2:6">
      <c r="B210" s="20" t="s">
        <v>189</v>
      </c>
      <c r="C210" s="25" t="s">
        <v>216</v>
      </c>
      <c r="D210" s="20" t="s">
        <v>217</v>
      </c>
      <c r="E210" s="20" t="s">
        <v>218</v>
      </c>
      <c r="F210" s="27" t="s">
        <v>219</v>
      </c>
    </row>
    <row r="211" spans="2:6">
      <c r="B211" s="22" t="s">
        <v>162</v>
      </c>
      <c r="C211" s="32" t="s">
        <v>162</v>
      </c>
      <c r="D211" s="22" t="s">
        <v>162</v>
      </c>
      <c r="E211" s="22" t="s">
        <v>162</v>
      </c>
      <c r="F211" s="33" t="s">
        <v>162</v>
      </c>
    </row>
    <row r="212" spans="2:6">
      <c r="B212" s="1" t="s">
        <v>220</v>
      </c>
    </row>
  </sheetData>
  <mergeCells count="3">
    <mergeCell ref="B1:E1"/>
    <mergeCell ref="C3:C7"/>
    <mergeCell ref="D3:D7"/>
  </mergeCells>
  <hyperlinks>
    <hyperlink ref="A1" location="Index!A1" display="Index" xr:uid="{69C92D19-D204-44A7-AFA1-B37AED8ABB9A}"/>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BFF-7B2A-4B86-BEB4-5D32CF02289D}">
  <sheetPr codeName="Sheet56"/>
  <dimension ref="A1:I214"/>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103</v>
      </c>
      <c r="C1" s="257"/>
      <c r="D1" s="257"/>
      <c r="E1" s="257"/>
    </row>
    <row r="2" spans="1:9" s="46" customFormat="1" ht="15">
      <c r="C2" s="104"/>
      <c r="F2" s="97"/>
      <c r="G2" s="97"/>
      <c r="H2" s="97"/>
    </row>
    <row r="3" spans="1:9" s="46" customFormat="1" ht="18" customHeight="1">
      <c r="B3" s="50" t="s">
        <v>103</v>
      </c>
      <c r="C3" s="261"/>
      <c r="D3" s="262"/>
      <c r="F3" s="97"/>
      <c r="G3" s="97"/>
      <c r="H3" s="97"/>
    </row>
    <row r="4" spans="1:9" s="46" customFormat="1" ht="18" customHeight="1">
      <c r="B4" s="51" t="s">
        <v>3807</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30">
      <c r="B7" s="245" t="s">
        <v>3808</v>
      </c>
      <c r="C7" s="261"/>
      <c r="D7" s="262"/>
      <c r="F7" s="97"/>
      <c r="G7" s="97"/>
      <c r="H7" s="97"/>
    </row>
    <row r="8" spans="1:9" s="46" customFormat="1" ht="30">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1617</v>
      </c>
      <c r="C15" s="9" t="s">
        <v>141</v>
      </c>
      <c r="D15" s="1" t="s">
        <v>267</v>
      </c>
      <c r="E15" s="1" t="s">
        <v>268</v>
      </c>
      <c r="F15" s="4">
        <v>39145</v>
      </c>
      <c r="G15" s="4">
        <v>1181.8900000000001</v>
      </c>
      <c r="H15" s="4">
        <v>9.81</v>
      </c>
    </row>
    <row r="16" spans="1:9">
      <c r="B16" s="1" t="s">
        <v>1845</v>
      </c>
      <c r="C16" s="9" t="s">
        <v>141</v>
      </c>
      <c r="D16" s="1" t="s">
        <v>468</v>
      </c>
      <c r="E16" s="1" t="s">
        <v>659</v>
      </c>
      <c r="F16" s="4">
        <v>26437</v>
      </c>
      <c r="G16" s="4">
        <v>741.66</v>
      </c>
      <c r="H16" s="4">
        <v>6.15</v>
      </c>
    </row>
    <row r="17" spans="2:8">
      <c r="B17" s="1" t="s">
        <v>1846</v>
      </c>
      <c r="C17" s="9" t="s">
        <v>141</v>
      </c>
      <c r="D17" s="1" t="s">
        <v>282</v>
      </c>
      <c r="E17" s="1" t="s">
        <v>660</v>
      </c>
      <c r="F17" s="4">
        <v>29394</v>
      </c>
      <c r="G17" s="4">
        <v>535.46</v>
      </c>
      <c r="H17" s="4">
        <v>4.4400000000000004</v>
      </c>
    </row>
    <row r="18" spans="2:8">
      <c r="B18" s="1" t="s">
        <v>1734</v>
      </c>
      <c r="C18" s="9" t="s">
        <v>141</v>
      </c>
      <c r="D18" s="1" t="s">
        <v>468</v>
      </c>
      <c r="E18" s="1" t="s">
        <v>470</v>
      </c>
      <c r="F18" s="4">
        <v>47984</v>
      </c>
      <c r="G18" s="4">
        <v>533.27</v>
      </c>
      <c r="H18" s="4">
        <v>4.43</v>
      </c>
    </row>
    <row r="19" spans="2:8">
      <c r="B19" s="1" t="s">
        <v>1739</v>
      </c>
      <c r="C19" s="9" t="s">
        <v>141</v>
      </c>
      <c r="D19" s="1" t="s">
        <v>468</v>
      </c>
      <c r="E19" s="1" t="s">
        <v>475</v>
      </c>
      <c r="F19" s="4">
        <v>3603</v>
      </c>
      <c r="G19" s="4">
        <v>446.88</v>
      </c>
      <c r="H19" s="4">
        <v>3.71</v>
      </c>
    </row>
    <row r="20" spans="2:8">
      <c r="B20" s="1" t="s">
        <v>1771</v>
      </c>
      <c r="C20" s="9" t="s">
        <v>141</v>
      </c>
      <c r="D20" s="1" t="s">
        <v>414</v>
      </c>
      <c r="E20" s="1" t="s">
        <v>550</v>
      </c>
      <c r="F20" s="4">
        <v>224547</v>
      </c>
      <c r="G20" s="4">
        <v>343.02</v>
      </c>
      <c r="H20" s="4">
        <v>2.85</v>
      </c>
    </row>
    <row r="21" spans="2:8">
      <c r="B21" s="1" t="s">
        <v>1847</v>
      </c>
      <c r="C21" s="9" t="s">
        <v>141</v>
      </c>
      <c r="D21" s="1" t="s">
        <v>468</v>
      </c>
      <c r="E21" s="1" t="s">
        <v>661</v>
      </c>
      <c r="F21" s="4">
        <v>3043</v>
      </c>
      <c r="G21" s="4">
        <v>331.43</v>
      </c>
      <c r="H21" s="4">
        <v>2.75</v>
      </c>
    </row>
    <row r="22" spans="2:8">
      <c r="B22" s="1" t="s">
        <v>1741</v>
      </c>
      <c r="C22" s="9" t="s">
        <v>141</v>
      </c>
      <c r="D22" s="1" t="s">
        <v>477</v>
      </c>
      <c r="E22" s="1" t="s">
        <v>478</v>
      </c>
      <c r="F22" s="4">
        <v>97559</v>
      </c>
      <c r="G22" s="4">
        <v>291.99</v>
      </c>
      <c r="H22" s="4">
        <v>2.42</v>
      </c>
    </row>
    <row r="23" spans="2:8">
      <c r="B23" s="1" t="s">
        <v>1776</v>
      </c>
      <c r="C23" s="9" t="s">
        <v>141</v>
      </c>
      <c r="D23" s="1" t="s">
        <v>555</v>
      </c>
      <c r="E23" s="1" t="s">
        <v>556</v>
      </c>
      <c r="F23" s="4">
        <v>39786</v>
      </c>
      <c r="G23" s="4">
        <v>279.04000000000002</v>
      </c>
      <c r="H23" s="4">
        <v>2.3199999999999998</v>
      </c>
    </row>
    <row r="24" spans="2:8">
      <c r="B24" s="1" t="s">
        <v>1848</v>
      </c>
      <c r="C24" s="9" t="s">
        <v>141</v>
      </c>
      <c r="D24" s="1" t="s">
        <v>282</v>
      </c>
      <c r="E24" s="1" t="s">
        <v>662</v>
      </c>
      <c r="F24" s="4">
        <v>11561</v>
      </c>
      <c r="G24" s="4">
        <v>258.99</v>
      </c>
      <c r="H24" s="4">
        <v>2.15</v>
      </c>
    </row>
    <row r="25" spans="2:8">
      <c r="B25" s="1" t="s">
        <v>1849</v>
      </c>
      <c r="C25" s="9" t="s">
        <v>141</v>
      </c>
      <c r="D25" s="1" t="s">
        <v>414</v>
      </c>
      <c r="E25" s="1" t="s">
        <v>663</v>
      </c>
      <c r="F25" s="4">
        <v>25974</v>
      </c>
      <c r="G25" s="4">
        <v>244.44</v>
      </c>
      <c r="H25" s="4">
        <v>2.0299999999999998</v>
      </c>
    </row>
    <row r="26" spans="2:8">
      <c r="B26" s="1" t="s">
        <v>1809</v>
      </c>
      <c r="C26" s="9" t="s">
        <v>141</v>
      </c>
      <c r="D26" s="1" t="s">
        <v>291</v>
      </c>
      <c r="E26" s="1" t="s">
        <v>613</v>
      </c>
      <c r="F26" s="4">
        <v>6504</v>
      </c>
      <c r="G26" s="4">
        <v>243.56</v>
      </c>
      <c r="H26" s="4">
        <v>2.02</v>
      </c>
    </row>
    <row r="27" spans="2:8">
      <c r="B27" s="1" t="s">
        <v>1724</v>
      </c>
      <c r="C27" s="9" t="s">
        <v>141</v>
      </c>
      <c r="D27" s="1" t="s">
        <v>272</v>
      </c>
      <c r="E27" s="1" t="s">
        <v>459</v>
      </c>
      <c r="F27" s="4">
        <v>1808</v>
      </c>
      <c r="G27" s="4">
        <v>238.13</v>
      </c>
      <c r="H27" s="4">
        <v>1.98</v>
      </c>
    </row>
    <row r="28" spans="2:8">
      <c r="B28" s="1" t="s">
        <v>1798</v>
      </c>
      <c r="C28" s="9" t="s">
        <v>141</v>
      </c>
      <c r="D28" s="1" t="s">
        <v>282</v>
      </c>
      <c r="E28" s="1" t="s">
        <v>590</v>
      </c>
      <c r="F28" s="4">
        <v>14287</v>
      </c>
      <c r="G28" s="4">
        <v>236.44</v>
      </c>
      <c r="H28" s="4">
        <v>1.96</v>
      </c>
    </row>
    <row r="29" spans="2:8">
      <c r="B29" s="1" t="s">
        <v>1627</v>
      </c>
      <c r="C29" s="9" t="s">
        <v>141</v>
      </c>
      <c r="D29" s="1" t="s">
        <v>282</v>
      </c>
      <c r="E29" s="1" t="s">
        <v>283</v>
      </c>
      <c r="F29" s="4">
        <v>3316</v>
      </c>
      <c r="G29" s="4">
        <v>233.16</v>
      </c>
      <c r="H29" s="4">
        <v>1.93</v>
      </c>
    </row>
    <row r="30" spans="2:8">
      <c r="B30" s="1" t="s">
        <v>1730</v>
      </c>
      <c r="C30" s="9" t="s">
        <v>141</v>
      </c>
      <c r="D30" s="1" t="s">
        <v>282</v>
      </c>
      <c r="E30" s="1" t="s">
        <v>465</v>
      </c>
      <c r="F30" s="4">
        <v>13455</v>
      </c>
      <c r="G30" s="4">
        <v>211.16</v>
      </c>
      <c r="H30" s="4">
        <v>1.75</v>
      </c>
    </row>
    <row r="31" spans="2:8">
      <c r="B31" s="1" t="s">
        <v>1797</v>
      </c>
      <c r="C31" s="9" t="s">
        <v>141</v>
      </c>
      <c r="D31" s="1" t="s">
        <v>291</v>
      </c>
      <c r="E31" s="1" t="s">
        <v>589</v>
      </c>
      <c r="F31" s="4">
        <v>12265</v>
      </c>
      <c r="G31" s="4">
        <v>194.65</v>
      </c>
      <c r="H31" s="4">
        <v>1.62</v>
      </c>
    </row>
    <row r="32" spans="2:8">
      <c r="B32" s="1" t="s">
        <v>1733</v>
      </c>
      <c r="C32" s="9" t="s">
        <v>141</v>
      </c>
      <c r="D32" s="1" t="s">
        <v>468</v>
      </c>
      <c r="E32" s="1" t="s">
        <v>469</v>
      </c>
      <c r="F32" s="4">
        <v>3541</v>
      </c>
      <c r="G32" s="4">
        <v>193.18</v>
      </c>
      <c r="H32" s="4">
        <v>1.6</v>
      </c>
    </row>
    <row r="33" spans="2:8">
      <c r="B33" s="1" t="s">
        <v>1770</v>
      </c>
      <c r="C33" s="9" t="s">
        <v>141</v>
      </c>
      <c r="D33" s="1" t="s">
        <v>267</v>
      </c>
      <c r="E33" s="1" t="s">
        <v>549</v>
      </c>
      <c r="F33" s="4">
        <v>45783</v>
      </c>
      <c r="G33" s="4">
        <v>191.85</v>
      </c>
      <c r="H33" s="4">
        <v>1.59</v>
      </c>
    </row>
    <row r="34" spans="2:8">
      <c r="B34" s="1" t="s">
        <v>1800</v>
      </c>
      <c r="C34" s="9" t="s">
        <v>141</v>
      </c>
      <c r="D34" s="1" t="s">
        <v>272</v>
      </c>
      <c r="E34" s="1" t="s">
        <v>592</v>
      </c>
      <c r="F34" s="4">
        <v>10936</v>
      </c>
      <c r="G34" s="4">
        <v>190.69</v>
      </c>
      <c r="H34" s="4">
        <v>1.58</v>
      </c>
    </row>
    <row r="35" spans="2:8">
      <c r="B35" s="1" t="s">
        <v>1791</v>
      </c>
      <c r="C35" s="9" t="s">
        <v>141</v>
      </c>
      <c r="D35" s="1" t="s">
        <v>468</v>
      </c>
      <c r="E35" s="1" t="s">
        <v>583</v>
      </c>
      <c r="F35" s="4">
        <v>3728</v>
      </c>
      <c r="G35" s="4">
        <v>184.93</v>
      </c>
      <c r="H35" s="4">
        <v>1.53</v>
      </c>
    </row>
    <row r="36" spans="2:8">
      <c r="B36" s="1" t="s">
        <v>1811</v>
      </c>
      <c r="C36" s="9" t="s">
        <v>141</v>
      </c>
      <c r="D36" s="1" t="s">
        <v>311</v>
      </c>
      <c r="E36" s="1" t="s">
        <v>615</v>
      </c>
      <c r="F36" s="4">
        <v>61725</v>
      </c>
      <c r="G36" s="4">
        <v>179.34</v>
      </c>
      <c r="H36" s="4">
        <v>1.49</v>
      </c>
    </row>
    <row r="37" spans="2:8">
      <c r="B37" s="1" t="s">
        <v>1646</v>
      </c>
      <c r="C37" s="9" t="s">
        <v>141</v>
      </c>
      <c r="D37" s="1" t="s">
        <v>282</v>
      </c>
      <c r="E37" s="1" t="s">
        <v>317</v>
      </c>
      <c r="F37" s="4">
        <v>3470</v>
      </c>
      <c r="G37" s="4">
        <v>176.76</v>
      </c>
      <c r="H37" s="4">
        <v>1.47</v>
      </c>
    </row>
    <row r="38" spans="2:8">
      <c r="B38" s="1" t="s">
        <v>1803</v>
      </c>
      <c r="C38" s="9" t="s">
        <v>141</v>
      </c>
      <c r="D38" s="1" t="s">
        <v>443</v>
      </c>
      <c r="E38" s="1" t="s">
        <v>597</v>
      </c>
      <c r="F38" s="4">
        <v>68894</v>
      </c>
      <c r="G38" s="4">
        <v>176.68</v>
      </c>
      <c r="H38" s="4">
        <v>1.47</v>
      </c>
    </row>
    <row r="39" spans="2:8">
      <c r="B39" s="1" t="s">
        <v>1850</v>
      </c>
      <c r="C39" s="9" t="s">
        <v>141</v>
      </c>
      <c r="D39" s="1" t="s">
        <v>326</v>
      </c>
      <c r="E39" s="1" t="s">
        <v>664</v>
      </c>
      <c r="F39" s="4">
        <v>3850</v>
      </c>
      <c r="G39" s="4">
        <v>173.07</v>
      </c>
      <c r="H39" s="4">
        <v>1.44</v>
      </c>
    </row>
    <row r="40" spans="2:8">
      <c r="B40" s="1" t="s">
        <v>1851</v>
      </c>
      <c r="C40" s="9" t="s">
        <v>141</v>
      </c>
      <c r="D40" s="1" t="s">
        <v>272</v>
      </c>
      <c r="E40" s="1" t="s">
        <v>665</v>
      </c>
      <c r="F40" s="4">
        <v>34976</v>
      </c>
      <c r="G40" s="4">
        <v>166.85</v>
      </c>
      <c r="H40" s="4">
        <v>1.38</v>
      </c>
    </row>
    <row r="41" spans="2:8">
      <c r="B41" s="1" t="s">
        <v>1726</v>
      </c>
      <c r="C41" s="9" t="s">
        <v>141</v>
      </c>
      <c r="D41" s="1" t="s">
        <v>291</v>
      </c>
      <c r="E41" s="1" t="s">
        <v>461</v>
      </c>
      <c r="F41" s="4">
        <v>2232</v>
      </c>
      <c r="G41" s="4">
        <v>152.08000000000001</v>
      </c>
      <c r="H41" s="4">
        <v>1.26</v>
      </c>
    </row>
    <row r="42" spans="2:8">
      <c r="B42" s="1" t="s">
        <v>1852</v>
      </c>
      <c r="C42" s="9" t="s">
        <v>141</v>
      </c>
      <c r="D42" s="1" t="s">
        <v>282</v>
      </c>
      <c r="E42" s="1" t="s">
        <v>666</v>
      </c>
      <c r="F42" s="4">
        <v>2401</v>
      </c>
      <c r="G42" s="4">
        <v>148.15</v>
      </c>
      <c r="H42" s="4">
        <v>1.23</v>
      </c>
    </row>
    <row r="43" spans="2:8">
      <c r="B43" s="1" t="s">
        <v>1853</v>
      </c>
      <c r="C43" s="9" t="s">
        <v>141</v>
      </c>
      <c r="D43" s="1" t="s">
        <v>326</v>
      </c>
      <c r="E43" s="1" t="s">
        <v>667</v>
      </c>
      <c r="F43" s="4">
        <v>24090</v>
      </c>
      <c r="G43" s="4">
        <v>144.13999999999999</v>
      </c>
      <c r="H43" s="4">
        <v>1.2</v>
      </c>
    </row>
    <row r="44" spans="2:8">
      <c r="B44" s="1" t="s">
        <v>1854</v>
      </c>
      <c r="C44" s="9" t="s">
        <v>141</v>
      </c>
      <c r="D44" s="1" t="s">
        <v>282</v>
      </c>
      <c r="E44" s="1" t="s">
        <v>668</v>
      </c>
      <c r="F44" s="4">
        <v>8139</v>
      </c>
      <c r="G44" s="4">
        <v>140.94999999999999</v>
      </c>
      <c r="H44" s="4">
        <v>1.17</v>
      </c>
    </row>
    <row r="45" spans="2:8">
      <c r="B45" s="1" t="s">
        <v>1628</v>
      </c>
      <c r="C45" s="9" t="s">
        <v>141</v>
      </c>
      <c r="D45" s="1" t="s">
        <v>284</v>
      </c>
      <c r="E45" s="1" t="s">
        <v>285</v>
      </c>
      <c r="F45" s="4">
        <v>97</v>
      </c>
      <c r="G45" s="4">
        <v>130.79</v>
      </c>
      <c r="H45" s="4">
        <v>1.0900000000000001</v>
      </c>
    </row>
    <row r="46" spans="2:8">
      <c r="B46" s="1" t="s">
        <v>1790</v>
      </c>
      <c r="C46" s="9" t="s">
        <v>141</v>
      </c>
      <c r="D46" s="1" t="s">
        <v>391</v>
      </c>
      <c r="E46" s="1" t="s">
        <v>582</v>
      </c>
      <c r="F46" s="4">
        <v>294</v>
      </c>
      <c r="G46" s="4">
        <v>125.01</v>
      </c>
      <c r="H46" s="4">
        <v>1.04</v>
      </c>
    </row>
    <row r="47" spans="2:8">
      <c r="B47" s="1" t="s">
        <v>1725</v>
      </c>
      <c r="C47" s="9" t="s">
        <v>141</v>
      </c>
      <c r="D47" s="1" t="s">
        <v>284</v>
      </c>
      <c r="E47" s="1" t="s">
        <v>460</v>
      </c>
      <c r="F47" s="4">
        <v>24519</v>
      </c>
      <c r="G47" s="4">
        <v>120.85</v>
      </c>
      <c r="H47" s="4">
        <v>1</v>
      </c>
    </row>
    <row r="48" spans="2:8">
      <c r="B48" s="1" t="s">
        <v>1855</v>
      </c>
      <c r="C48" s="9" t="s">
        <v>141</v>
      </c>
      <c r="D48" s="1" t="s">
        <v>272</v>
      </c>
      <c r="E48" s="1" t="s">
        <v>669</v>
      </c>
      <c r="F48" s="4">
        <v>7043</v>
      </c>
      <c r="G48" s="4">
        <v>120.01</v>
      </c>
      <c r="H48" s="4">
        <v>1</v>
      </c>
    </row>
    <row r="49" spans="2:8">
      <c r="B49" s="1" t="s">
        <v>1856</v>
      </c>
      <c r="C49" s="9" t="s">
        <v>141</v>
      </c>
      <c r="D49" s="1" t="s">
        <v>291</v>
      </c>
      <c r="E49" s="1" t="s">
        <v>670</v>
      </c>
      <c r="F49" s="4">
        <v>5923</v>
      </c>
      <c r="G49" s="4">
        <v>113.68</v>
      </c>
      <c r="H49" s="4">
        <v>0.94</v>
      </c>
    </row>
    <row r="50" spans="2:8">
      <c r="B50" s="1" t="s">
        <v>1818</v>
      </c>
      <c r="C50" s="9" t="s">
        <v>141</v>
      </c>
      <c r="D50" s="1" t="s">
        <v>284</v>
      </c>
      <c r="E50" s="1" t="s">
        <v>624</v>
      </c>
      <c r="F50" s="4">
        <v>3796</v>
      </c>
      <c r="G50" s="4">
        <v>107.42</v>
      </c>
      <c r="H50" s="4">
        <v>0.89</v>
      </c>
    </row>
    <row r="51" spans="2:8">
      <c r="B51" s="1" t="s">
        <v>1816</v>
      </c>
      <c r="C51" s="9" t="s">
        <v>141</v>
      </c>
      <c r="D51" s="1" t="s">
        <v>284</v>
      </c>
      <c r="E51" s="1" t="s">
        <v>622</v>
      </c>
      <c r="F51" s="4">
        <v>6674</v>
      </c>
      <c r="G51" s="4">
        <v>101.53</v>
      </c>
      <c r="H51" s="4">
        <v>0.84</v>
      </c>
    </row>
    <row r="52" spans="2:8">
      <c r="B52" s="1" t="s">
        <v>1782</v>
      </c>
      <c r="C52" s="9" t="s">
        <v>141</v>
      </c>
      <c r="D52" s="1" t="s">
        <v>326</v>
      </c>
      <c r="E52" s="1" t="s">
        <v>562</v>
      </c>
      <c r="F52" s="4">
        <v>5638</v>
      </c>
      <c r="G52" s="4">
        <v>99.13</v>
      </c>
      <c r="H52" s="4">
        <v>0.82</v>
      </c>
    </row>
    <row r="53" spans="2:8">
      <c r="B53" s="1" t="s">
        <v>1784</v>
      </c>
      <c r="C53" s="9" t="s">
        <v>141</v>
      </c>
      <c r="D53" s="1" t="s">
        <v>364</v>
      </c>
      <c r="E53" s="1" t="s">
        <v>564</v>
      </c>
      <c r="F53" s="4">
        <v>3267</v>
      </c>
      <c r="G53" s="4">
        <v>95.1</v>
      </c>
      <c r="H53" s="4">
        <v>0.79</v>
      </c>
    </row>
    <row r="54" spans="2:8">
      <c r="B54" s="1" t="s">
        <v>1857</v>
      </c>
      <c r="C54" s="9" t="s">
        <v>141</v>
      </c>
      <c r="D54" s="1" t="s">
        <v>414</v>
      </c>
      <c r="E54" s="1" t="s">
        <v>671</v>
      </c>
      <c r="F54" s="4">
        <v>69318</v>
      </c>
      <c r="G54" s="4">
        <v>92.67</v>
      </c>
      <c r="H54" s="4">
        <v>0.77</v>
      </c>
    </row>
    <row r="55" spans="2:8">
      <c r="B55" s="1" t="s">
        <v>1858</v>
      </c>
      <c r="C55" s="9" t="s">
        <v>141</v>
      </c>
      <c r="D55" s="1" t="s">
        <v>555</v>
      </c>
      <c r="E55" s="1" t="s">
        <v>672</v>
      </c>
      <c r="F55" s="4">
        <v>49036</v>
      </c>
      <c r="G55" s="4">
        <v>89.54</v>
      </c>
      <c r="H55" s="4">
        <v>0.74</v>
      </c>
    </row>
    <row r="56" spans="2:8">
      <c r="B56" s="1" t="s">
        <v>1859</v>
      </c>
      <c r="C56" s="9" t="s">
        <v>141</v>
      </c>
      <c r="D56" s="1" t="s">
        <v>282</v>
      </c>
      <c r="E56" s="1" t="s">
        <v>673</v>
      </c>
      <c r="F56" s="4">
        <v>6433</v>
      </c>
      <c r="G56" s="4">
        <v>89.07</v>
      </c>
      <c r="H56" s="4">
        <v>0.74</v>
      </c>
    </row>
    <row r="57" spans="2:8">
      <c r="B57" s="1" t="s">
        <v>1860</v>
      </c>
      <c r="C57" s="9" t="s">
        <v>141</v>
      </c>
      <c r="D57" s="1" t="s">
        <v>282</v>
      </c>
      <c r="E57" s="1" t="s">
        <v>674</v>
      </c>
      <c r="F57" s="4">
        <v>18854</v>
      </c>
      <c r="G57" s="4">
        <v>88.64</v>
      </c>
      <c r="H57" s="4">
        <v>0.74</v>
      </c>
    </row>
    <row r="58" spans="2:8">
      <c r="B58" s="1" t="s">
        <v>1821</v>
      </c>
      <c r="C58" s="9" t="s">
        <v>141</v>
      </c>
      <c r="D58" s="1" t="s">
        <v>291</v>
      </c>
      <c r="E58" s="1" t="s">
        <v>627</v>
      </c>
      <c r="F58" s="4">
        <v>11735</v>
      </c>
      <c r="G58" s="4">
        <v>81.489999999999995</v>
      </c>
      <c r="H58" s="4">
        <v>0.68</v>
      </c>
    </row>
    <row r="59" spans="2:8">
      <c r="B59" s="1" t="s">
        <v>1861</v>
      </c>
      <c r="C59" s="9" t="s">
        <v>141</v>
      </c>
      <c r="D59" s="1" t="s">
        <v>364</v>
      </c>
      <c r="E59" s="1" t="s">
        <v>675</v>
      </c>
      <c r="F59" s="4">
        <v>7441</v>
      </c>
      <c r="G59" s="4">
        <v>80.56</v>
      </c>
      <c r="H59" s="4">
        <v>0.67</v>
      </c>
    </row>
    <row r="60" spans="2:8">
      <c r="B60" s="1" t="s">
        <v>1829</v>
      </c>
      <c r="C60" s="9" t="s">
        <v>141</v>
      </c>
      <c r="D60" s="1" t="s">
        <v>284</v>
      </c>
      <c r="E60" s="1" t="s">
        <v>635</v>
      </c>
      <c r="F60" s="4">
        <v>15816</v>
      </c>
      <c r="G60" s="4">
        <v>77.959999999999994</v>
      </c>
      <c r="H60" s="4">
        <v>0.65</v>
      </c>
    </row>
    <row r="61" spans="2:8">
      <c r="B61" s="1" t="s">
        <v>1862</v>
      </c>
      <c r="C61" s="9" t="s">
        <v>141</v>
      </c>
      <c r="D61" s="1" t="s">
        <v>282</v>
      </c>
      <c r="E61" s="1" t="s">
        <v>676</v>
      </c>
      <c r="F61" s="4">
        <v>253</v>
      </c>
      <c r="G61" s="4">
        <v>76.400000000000006</v>
      </c>
      <c r="H61" s="4">
        <v>0.63</v>
      </c>
    </row>
    <row r="62" spans="2:8">
      <c r="B62" s="1" t="s">
        <v>1697</v>
      </c>
      <c r="C62" s="9" t="s">
        <v>141</v>
      </c>
      <c r="D62" s="1" t="s">
        <v>282</v>
      </c>
      <c r="E62" s="1" t="s">
        <v>403</v>
      </c>
      <c r="F62" s="4">
        <v>4941</v>
      </c>
      <c r="G62" s="4">
        <v>75.97</v>
      </c>
      <c r="H62" s="4">
        <v>0.63</v>
      </c>
    </row>
    <row r="63" spans="2:8">
      <c r="B63" s="1" t="s">
        <v>1863</v>
      </c>
      <c r="C63" s="9" t="s">
        <v>141</v>
      </c>
      <c r="D63" s="1" t="s">
        <v>282</v>
      </c>
      <c r="E63" s="1" t="s">
        <v>677</v>
      </c>
      <c r="F63" s="4">
        <v>3878</v>
      </c>
      <c r="G63" s="4">
        <v>75.77</v>
      </c>
      <c r="H63" s="4">
        <v>0.63</v>
      </c>
    </row>
    <row r="64" spans="2:8">
      <c r="B64" s="1" t="s">
        <v>1679</v>
      </c>
      <c r="C64" s="9" t="s">
        <v>141</v>
      </c>
      <c r="D64" s="1" t="s">
        <v>282</v>
      </c>
      <c r="E64" s="1" t="s">
        <v>377</v>
      </c>
      <c r="F64" s="4">
        <v>6918</v>
      </c>
      <c r="G64" s="4">
        <v>74.27</v>
      </c>
      <c r="H64" s="4">
        <v>0.62</v>
      </c>
    </row>
    <row r="65" spans="2:8">
      <c r="B65" s="1" t="s">
        <v>1637</v>
      </c>
      <c r="C65" s="9" t="s">
        <v>141</v>
      </c>
      <c r="D65" s="1" t="s">
        <v>267</v>
      </c>
      <c r="E65" s="1" t="s">
        <v>301</v>
      </c>
      <c r="F65" s="4">
        <v>26365</v>
      </c>
      <c r="G65" s="4">
        <v>69.8</v>
      </c>
      <c r="H65" s="4">
        <v>0.57999999999999996</v>
      </c>
    </row>
    <row r="66" spans="2:8">
      <c r="B66" s="1" t="s">
        <v>454</v>
      </c>
      <c r="C66" s="9" t="s">
        <v>141</v>
      </c>
      <c r="D66" s="1" t="s">
        <v>383</v>
      </c>
      <c r="E66" s="1" t="s">
        <v>455</v>
      </c>
      <c r="F66" s="4">
        <v>1456</v>
      </c>
      <c r="G66" s="4">
        <v>69.22</v>
      </c>
      <c r="H66" s="4">
        <v>0.56999999999999995</v>
      </c>
    </row>
    <row r="67" spans="2:8">
      <c r="B67" s="1" t="s">
        <v>1787</v>
      </c>
      <c r="C67" s="9" t="s">
        <v>141</v>
      </c>
      <c r="D67" s="1" t="s">
        <v>364</v>
      </c>
      <c r="E67" s="1" t="s">
        <v>567</v>
      </c>
      <c r="F67" s="4">
        <v>10883</v>
      </c>
      <c r="G67" s="4">
        <v>68.239999999999995</v>
      </c>
      <c r="H67" s="4">
        <v>0.56999999999999995</v>
      </c>
    </row>
    <row r="68" spans="2:8">
      <c r="B68" s="1" t="s">
        <v>1864</v>
      </c>
      <c r="C68" s="9" t="s">
        <v>141</v>
      </c>
      <c r="D68" s="1" t="s">
        <v>678</v>
      </c>
      <c r="E68" s="1" t="s">
        <v>679</v>
      </c>
      <c r="F68" s="4">
        <v>2855</v>
      </c>
      <c r="G68" s="4">
        <v>68.209999999999994</v>
      </c>
      <c r="H68" s="4">
        <v>0.56999999999999995</v>
      </c>
    </row>
    <row r="69" spans="2:8">
      <c r="B69" s="1" t="s">
        <v>680</v>
      </c>
      <c r="C69" s="9" t="s">
        <v>141</v>
      </c>
      <c r="D69" s="1" t="s">
        <v>282</v>
      </c>
      <c r="E69" s="1" t="s">
        <v>681</v>
      </c>
      <c r="F69" s="4">
        <v>33153</v>
      </c>
      <c r="G69" s="4">
        <v>62.65</v>
      </c>
      <c r="H69" s="4">
        <v>0.52</v>
      </c>
    </row>
    <row r="70" spans="2:8">
      <c r="B70" s="1" t="s">
        <v>1768</v>
      </c>
      <c r="C70" s="9" t="s">
        <v>141</v>
      </c>
      <c r="D70" s="1" t="s">
        <v>364</v>
      </c>
      <c r="E70" s="1" t="s">
        <v>547</v>
      </c>
      <c r="F70" s="4">
        <v>1890</v>
      </c>
      <c r="G70" s="4">
        <v>62.34</v>
      </c>
      <c r="H70" s="4">
        <v>0.52</v>
      </c>
    </row>
    <row r="71" spans="2:8">
      <c r="B71" s="1" t="s">
        <v>1830</v>
      </c>
      <c r="C71" s="9" t="s">
        <v>141</v>
      </c>
      <c r="D71" s="1" t="s">
        <v>311</v>
      </c>
      <c r="E71" s="1" t="s">
        <v>636</v>
      </c>
      <c r="F71" s="4">
        <v>6577</v>
      </c>
      <c r="G71" s="4">
        <v>62.31</v>
      </c>
      <c r="H71" s="4">
        <v>0.52</v>
      </c>
    </row>
    <row r="72" spans="2:8">
      <c r="B72" s="1" t="s">
        <v>637</v>
      </c>
      <c r="C72" s="9" t="s">
        <v>141</v>
      </c>
      <c r="D72" s="1" t="s">
        <v>383</v>
      </c>
      <c r="E72" s="1" t="s">
        <v>638</v>
      </c>
      <c r="F72" s="4">
        <v>4185</v>
      </c>
      <c r="G72" s="4">
        <v>59.59</v>
      </c>
      <c r="H72" s="4">
        <v>0.49</v>
      </c>
    </row>
    <row r="73" spans="2:8">
      <c r="B73" s="1" t="s">
        <v>1865</v>
      </c>
      <c r="C73" s="9" t="s">
        <v>141</v>
      </c>
      <c r="D73" s="1" t="s">
        <v>555</v>
      </c>
      <c r="E73" s="1" t="s">
        <v>682</v>
      </c>
      <c r="F73" s="4">
        <v>17891</v>
      </c>
      <c r="G73" s="4">
        <v>59.5</v>
      </c>
      <c r="H73" s="4">
        <v>0.49</v>
      </c>
    </row>
    <row r="74" spans="2:8">
      <c r="B74" s="1" t="s">
        <v>1690</v>
      </c>
      <c r="C74" s="9" t="s">
        <v>141</v>
      </c>
      <c r="D74" s="1" t="s">
        <v>291</v>
      </c>
      <c r="E74" s="1" t="s">
        <v>394</v>
      </c>
      <c r="F74" s="4">
        <v>4077</v>
      </c>
      <c r="G74" s="4">
        <v>59.21</v>
      </c>
      <c r="H74" s="4">
        <v>0.49</v>
      </c>
    </row>
    <row r="75" spans="2:8">
      <c r="B75" s="1" t="s">
        <v>1866</v>
      </c>
      <c r="C75" s="9" t="s">
        <v>141</v>
      </c>
      <c r="D75" s="1" t="s">
        <v>683</v>
      </c>
      <c r="E75" s="1" t="s">
        <v>684</v>
      </c>
      <c r="F75" s="4">
        <v>2450</v>
      </c>
      <c r="G75" s="4">
        <v>57.29</v>
      </c>
      <c r="H75" s="4">
        <v>0.48</v>
      </c>
    </row>
    <row r="76" spans="2:8">
      <c r="B76" s="1" t="s">
        <v>1831</v>
      </c>
      <c r="C76" s="9" t="s">
        <v>141</v>
      </c>
      <c r="D76" s="1" t="s">
        <v>639</v>
      </c>
      <c r="E76" s="1" t="s">
        <v>640</v>
      </c>
      <c r="F76" s="4">
        <v>4094</v>
      </c>
      <c r="G76" s="4">
        <v>53.97</v>
      </c>
      <c r="H76" s="4">
        <v>0.45</v>
      </c>
    </row>
    <row r="77" spans="2:8">
      <c r="B77" s="1" t="s">
        <v>1867</v>
      </c>
      <c r="C77" s="9" t="s">
        <v>141</v>
      </c>
      <c r="D77" s="1" t="s">
        <v>291</v>
      </c>
      <c r="E77" s="1" t="s">
        <v>685</v>
      </c>
      <c r="F77" s="4">
        <v>5510</v>
      </c>
      <c r="G77" s="4">
        <v>53.33</v>
      </c>
      <c r="H77" s="4">
        <v>0.44</v>
      </c>
    </row>
    <row r="78" spans="2:8">
      <c r="B78" s="1" t="s">
        <v>1868</v>
      </c>
      <c r="C78" s="9" t="s">
        <v>141</v>
      </c>
      <c r="D78" s="1" t="s">
        <v>282</v>
      </c>
      <c r="E78" s="1" t="s">
        <v>686</v>
      </c>
      <c r="F78" s="4">
        <v>7374</v>
      </c>
      <c r="G78" s="4">
        <v>52.95</v>
      </c>
      <c r="H78" s="4">
        <v>0.44</v>
      </c>
    </row>
    <row r="79" spans="2:8">
      <c r="B79" s="1" t="s">
        <v>1780</v>
      </c>
      <c r="C79" s="9" t="s">
        <v>141</v>
      </c>
      <c r="D79" s="1" t="s">
        <v>291</v>
      </c>
      <c r="E79" s="1" t="s">
        <v>560</v>
      </c>
      <c r="F79" s="4">
        <v>1416</v>
      </c>
      <c r="G79" s="4">
        <v>52.23</v>
      </c>
      <c r="H79" s="4">
        <v>0.43</v>
      </c>
    </row>
    <row r="80" spans="2:8">
      <c r="B80" s="1" t="s">
        <v>1833</v>
      </c>
      <c r="C80" s="9" t="s">
        <v>141</v>
      </c>
      <c r="D80" s="1" t="s">
        <v>383</v>
      </c>
      <c r="E80" s="1" t="s">
        <v>642</v>
      </c>
      <c r="F80" s="4">
        <v>6696</v>
      </c>
      <c r="G80" s="4">
        <v>51.35</v>
      </c>
      <c r="H80" s="4">
        <v>0.43</v>
      </c>
    </row>
    <row r="81" spans="2:8">
      <c r="B81" s="1" t="s">
        <v>1869</v>
      </c>
      <c r="C81" s="9" t="s">
        <v>141</v>
      </c>
      <c r="D81" s="1" t="s">
        <v>291</v>
      </c>
      <c r="E81" s="1" t="s">
        <v>687</v>
      </c>
      <c r="F81" s="4">
        <v>7125</v>
      </c>
      <c r="G81" s="4">
        <v>50.47</v>
      </c>
      <c r="H81" s="4">
        <v>0.42</v>
      </c>
    </row>
    <row r="82" spans="2:8">
      <c r="B82" s="1" t="s">
        <v>1870</v>
      </c>
      <c r="C82" s="9" t="s">
        <v>141</v>
      </c>
      <c r="D82" s="1" t="s">
        <v>291</v>
      </c>
      <c r="E82" s="1" t="s">
        <v>688</v>
      </c>
      <c r="F82" s="4">
        <v>15541</v>
      </c>
      <c r="G82" s="4">
        <v>48.46</v>
      </c>
      <c r="H82" s="4">
        <v>0.4</v>
      </c>
    </row>
    <row r="83" spans="2:8">
      <c r="B83" s="1" t="s">
        <v>1749</v>
      </c>
      <c r="C83" s="9" t="s">
        <v>141</v>
      </c>
      <c r="D83" s="1" t="s">
        <v>272</v>
      </c>
      <c r="E83" s="1" t="s">
        <v>493</v>
      </c>
      <c r="F83" s="4">
        <v>987</v>
      </c>
      <c r="G83" s="4">
        <v>44.09</v>
      </c>
      <c r="H83" s="4">
        <v>0.37</v>
      </c>
    </row>
    <row r="84" spans="2:8">
      <c r="B84" s="1" t="s">
        <v>1871</v>
      </c>
      <c r="C84" s="9" t="s">
        <v>141</v>
      </c>
      <c r="D84" s="1" t="s">
        <v>326</v>
      </c>
      <c r="E84" s="1" t="s">
        <v>689</v>
      </c>
      <c r="F84" s="4">
        <v>8291</v>
      </c>
      <c r="G84" s="4">
        <v>43.13</v>
      </c>
      <c r="H84" s="4">
        <v>0.36</v>
      </c>
    </row>
    <row r="85" spans="2:8">
      <c r="B85" s="1" t="s">
        <v>1653</v>
      </c>
      <c r="C85" s="9" t="s">
        <v>141</v>
      </c>
      <c r="D85" s="1" t="s">
        <v>284</v>
      </c>
      <c r="E85" s="1" t="s">
        <v>329</v>
      </c>
      <c r="F85" s="4">
        <v>6815</v>
      </c>
      <c r="G85" s="4">
        <v>39.82</v>
      </c>
      <c r="H85" s="4">
        <v>0.33</v>
      </c>
    </row>
    <row r="86" spans="2:8">
      <c r="B86" s="1" t="s">
        <v>1837</v>
      </c>
      <c r="C86" s="9" t="s">
        <v>141</v>
      </c>
      <c r="D86" s="1" t="s">
        <v>284</v>
      </c>
      <c r="E86" s="1" t="s">
        <v>646</v>
      </c>
      <c r="F86" s="4">
        <v>5956</v>
      </c>
      <c r="G86" s="4">
        <v>37.78</v>
      </c>
      <c r="H86" s="4">
        <v>0.31</v>
      </c>
    </row>
    <row r="87" spans="2:8">
      <c r="B87" s="1" t="s">
        <v>1872</v>
      </c>
      <c r="C87" s="9" t="s">
        <v>141</v>
      </c>
      <c r="D87" s="1" t="s">
        <v>391</v>
      </c>
      <c r="E87" s="1" t="s">
        <v>690</v>
      </c>
      <c r="F87" s="4">
        <v>1811</v>
      </c>
      <c r="G87" s="4">
        <v>35.96</v>
      </c>
      <c r="H87" s="4">
        <v>0.3</v>
      </c>
    </row>
    <row r="88" spans="2:8">
      <c r="B88" s="1" t="s">
        <v>1665</v>
      </c>
      <c r="C88" s="9" t="s">
        <v>141</v>
      </c>
      <c r="D88" s="1" t="s">
        <v>282</v>
      </c>
      <c r="E88" s="1" t="s">
        <v>345</v>
      </c>
      <c r="F88" s="4">
        <v>486</v>
      </c>
      <c r="G88" s="4">
        <v>33.090000000000003</v>
      </c>
      <c r="H88" s="4">
        <v>0.27</v>
      </c>
    </row>
    <row r="89" spans="2:8">
      <c r="B89" s="1" t="s">
        <v>1873</v>
      </c>
      <c r="C89" s="9" t="s">
        <v>141</v>
      </c>
      <c r="D89" s="1" t="s">
        <v>364</v>
      </c>
      <c r="E89" s="1" t="s">
        <v>691</v>
      </c>
      <c r="F89" s="4">
        <v>4557</v>
      </c>
      <c r="G89" s="4">
        <v>31.15</v>
      </c>
      <c r="H89" s="4">
        <v>0.26</v>
      </c>
    </row>
    <row r="90" spans="2:8" ht="15">
      <c r="B90" s="1" t="s">
        <v>1874</v>
      </c>
      <c r="C90" s="9" t="s">
        <v>141</v>
      </c>
      <c r="D90" s="1" t="s">
        <v>391</v>
      </c>
      <c r="E90" s="156" t="s">
        <v>3387</v>
      </c>
      <c r="F90" s="4">
        <v>1277</v>
      </c>
      <c r="G90" s="4">
        <v>18.43</v>
      </c>
      <c r="H90" s="4">
        <v>0.15</v>
      </c>
    </row>
    <row r="91" spans="2:8" ht="15">
      <c r="B91" s="1" t="s">
        <v>1669</v>
      </c>
      <c r="C91" s="9" t="s">
        <v>141</v>
      </c>
      <c r="D91" s="1" t="s">
        <v>282</v>
      </c>
      <c r="E91" s="156" t="s">
        <v>3388</v>
      </c>
      <c r="F91" s="4">
        <v>468</v>
      </c>
      <c r="G91" s="4">
        <v>16.66</v>
      </c>
      <c r="H91" s="4">
        <v>0.14000000000000001</v>
      </c>
    </row>
    <row r="92" spans="2:8">
      <c r="B92" s="2" t="s">
        <v>153</v>
      </c>
      <c r="C92" s="13"/>
      <c r="D92" s="2"/>
      <c r="E92" s="2"/>
      <c r="F92" s="14"/>
      <c r="G92" s="14">
        <f>SUM(G12:G91)</f>
        <v>12040.929999999995</v>
      </c>
      <c r="H92" s="14">
        <f>SUM(H12:H91)</f>
        <v>99.94</v>
      </c>
    </row>
    <row r="93" spans="2:8">
      <c r="B93" s="2" t="s">
        <v>354</v>
      </c>
      <c r="C93" s="13"/>
      <c r="D93" s="2"/>
      <c r="E93" s="2"/>
      <c r="F93" s="14"/>
      <c r="G93" s="14">
        <v>6.21</v>
      </c>
      <c r="H93" s="14">
        <v>0.05</v>
      </c>
    </row>
    <row r="94" spans="2:8">
      <c r="B94" s="2" t="s">
        <v>154</v>
      </c>
      <c r="C94" s="13"/>
      <c r="D94" s="2"/>
      <c r="E94" s="2"/>
      <c r="F94" s="14"/>
      <c r="G94" s="14">
        <v>12047.14</v>
      </c>
      <c r="H94" s="14">
        <v>99.99</v>
      </c>
    </row>
    <row r="95" spans="2:8">
      <c r="B95" s="2" t="s">
        <v>155</v>
      </c>
      <c r="C95" s="13"/>
      <c r="D95" s="2"/>
      <c r="E95" s="2"/>
      <c r="F95" s="14"/>
      <c r="G95" s="14">
        <v>3.6838182999991114</v>
      </c>
      <c r="H95" s="14">
        <v>1.0000000000005116E-2</v>
      </c>
    </row>
    <row r="96" spans="2:8">
      <c r="B96" s="2" t="s">
        <v>156</v>
      </c>
      <c r="C96" s="13"/>
      <c r="D96" s="2"/>
      <c r="E96" s="2"/>
      <c r="F96" s="14"/>
      <c r="G96" s="14">
        <v>12050.823818299999</v>
      </c>
      <c r="H96" s="14">
        <v>100</v>
      </c>
    </row>
    <row r="97" spans="2:3">
      <c r="B97" s="1" t="s">
        <v>157</v>
      </c>
    </row>
    <row r="98" spans="2:3">
      <c r="B98" s="2" t="s">
        <v>158</v>
      </c>
    </row>
    <row r="99" spans="2:3">
      <c r="B99" s="2" t="s">
        <v>159</v>
      </c>
      <c r="C99" s="9" t="s">
        <v>160</v>
      </c>
    </row>
    <row r="100" spans="2:3">
      <c r="B100" s="2" t="s">
        <v>163</v>
      </c>
      <c r="C100" s="9" t="s">
        <v>162</v>
      </c>
    </row>
    <row r="101" spans="2:3">
      <c r="B101" s="2" t="s">
        <v>164</v>
      </c>
      <c r="C101" s="9" t="s">
        <v>162</v>
      </c>
    </row>
    <row r="102" spans="2:3">
      <c r="B102" s="2" t="s">
        <v>165</v>
      </c>
      <c r="C102" s="9" t="s">
        <v>166</v>
      </c>
    </row>
    <row r="103" spans="2:3">
      <c r="B103" s="2" t="s">
        <v>692</v>
      </c>
      <c r="C103" s="13"/>
    </row>
    <row r="104" spans="2:3">
      <c r="B104" s="2" t="s">
        <v>693</v>
      </c>
      <c r="C104" s="13"/>
    </row>
    <row r="105" spans="2:3">
      <c r="B105" s="2" t="s">
        <v>694</v>
      </c>
      <c r="C105" s="13"/>
    </row>
    <row r="106" spans="2:3">
      <c r="B106" s="2" t="s">
        <v>695</v>
      </c>
      <c r="C106" s="13"/>
    </row>
    <row r="107" spans="2:3">
      <c r="B107" s="2" t="s">
        <v>696</v>
      </c>
      <c r="C107" s="13"/>
    </row>
    <row r="108" spans="2:3">
      <c r="B108" s="1" t="s">
        <v>175</v>
      </c>
    </row>
    <row r="109" spans="2:3">
      <c r="B109" s="1" t="s">
        <v>246</v>
      </c>
    </row>
    <row r="112" spans="2:3" ht="15">
      <c r="B112" s="35" t="s">
        <v>2541</v>
      </c>
      <c r="C112" s="36"/>
    </row>
    <row r="113" spans="2:6" ht="30">
      <c r="B113" s="35" t="s">
        <v>247</v>
      </c>
      <c r="C113" s="37" t="s">
        <v>248</v>
      </c>
    </row>
    <row r="114" spans="2:6" ht="15">
      <c r="B114" s="16" t="s">
        <v>249</v>
      </c>
      <c r="C114" s="17"/>
    </row>
    <row r="115" spans="2:6" ht="15">
      <c r="B115" s="16" t="s">
        <v>250</v>
      </c>
      <c r="C115" s="17"/>
    </row>
    <row r="116" spans="2:6" ht="15">
      <c r="B116" s="16" t="s">
        <v>251</v>
      </c>
      <c r="C116" s="17"/>
    </row>
    <row r="117" spans="2:6" ht="15">
      <c r="B117" s="16" t="s">
        <v>252</v>
      </c>
      <c r="C117" s="17"/>
    </row>
    <row r="118" spans="2:6" ht="15">
      <c r="B118" s="16" t="s">
        <v>253</v>
      </c>
      <c r="C118" s="17"/>
    </row>
    <row r="119" spans="2:6" ht="15">
      <c r="B119" s="16" t="s">
        <v>254</v>
      </c>
      <c r="C119" s="17"/>
    </row>
    <row r="120" spans="2:6" ht="15">
      <c r="B120" s="35" t="s">
        <v>255</v>
      </c>
      <c r="C120" s="36"/>
    </row>
    <row r="122" spans="2:6" ht="15">
      <c r="B122" s="16" t="s">
        <v>184</v>
      </c>
      <c r="C122" s="17"/>
      <c r="D122" s="16"/>
    </row>
    <row r="123" spans="2:6" ht="30">
      <c r="B123" s="19" t="s">
        <v>185</v>
      </c>
      <c r="C123" s="18" t="s">
        <v>186</v>
      </c>
      <c r="D123" s="19" t="s">
        <v>187</v>
      </c>
    </row>
    <row r="124" spans="2:6" ht="15">
      <c r="B124" s="16" t="s">
        <v>162</v>
      </c>
      <c r="C124" s="17" t="s">
        <v>162</v>
      </c>
      <c r="D124" s="16" t="s">
        <v>162</v>
      </c>
    </row>
    <row r="126" spans="2:6">
      <c r="B126" s="20" t="s">
        <v>188</v>
      </c>
      <c r="C126" s="21">
        <v>45535</v>
      </c>
      <c r="D126" s="22"/>
      <c r="E126" s="23"/>
      <c r="F126" s="24"/>
    </row>
    <row r="127" spans="2:6">
      <c r="B127" s="20" t="s">
        <v>189</v>
      </c>
      <c r="C127" s="25" t="s">
        <v>190</v>
      </c>
      <c r="D127" s="20" t="s">
        <v>191</v>
      </c>
      <c r="E127" s="26" t="s">
        <v>192</v>
      </c>
      <c r="F127" s="27" t="s">
        <v>193</v>
      </c>
    </row>
    <row r="128" spans="2:6">
      <c r="B128" s="28" t="s">
        <v>162</v>
      </c>
      <c r="C128" s="29" t="s">
        <v>162</v>
      </c>
      <c r="D128" s="28" t="s">
        <v>162</v>
      </c>
      <c r="E128" s="30" t="s">
        <v>162</v>
      </c>
      <c r="F128" s="31" t="s">
        <v>162</v>
      </c>
    </row>
    <row r="131" spans="2:3">
      <c r="B131" s="2" t="s">
        <v>194</v>
      </c>
    </row>
    <row r="132" spans="2:3">
      <c r="B132" s="2"/>
    </row>
    <row r="133" spans="2:3">
      <c r="B133" s="2" t="s">
        <v>195</v>
      </c>
    </row>
    <row r="134" spans="2:3">
      <c r="B134" s="20" t="s">
        <v>196</v>
      </c>
      <c r="C134" s="25" t="s">
        <v>197</v>
      </c>
    </row>
    <row r="135" spans="2:3">
      <c r="B135" s="22" t="s">
        <v>162</v>
      </c>
      <c r="C135" s="32" t="s">
        <v>162</v>
      </c>
    </row>
    <row r="137" spans="2:3">
      <c r="B137" s="20" t="s">
        <v>198</v>
      </c>
      <c r="C137" s="25" t="s">
        <v>197</v>
      </c>
    </row>
    <row r="138" spans="2:3">
      <c r="B138" s="22" t="s">
        <v>162</v>
      </c>
      <c r="C138" s="32" t="s">
        <v>162</v>
      </c>
    </row>
    <row r="140" spans="2:3">
      <c r="B140" s="20" t="s">
        <v>162</v>
      </c>
      <c r="C140" s="25" t="s">
        <v>162</v>
      </c>
    </row>
    <row r="141" spans="2:3">
      <c r="B141" s="22" t="s">
        <v>162</v>
      </c>
      <c r="C141" s="32" t="s">
        <v>162</v>
      </c>
    </row>
    <row r="143" spans="2:3">
      <c r="B143" s="26" t="s">
        <v>199</v>
      </c>
      <c r="C143" s="25" t="s">
        <v>200</v>
      </c>
    </row>
    <row r="144" spans="2:3">
      <c r="B144" s="23" t="s">
        <v>162</v>
      </c>
      <c r="C144" s="32" t="s">
        <v>162</v>
      </c>
    </row>
    <row r="146" spans="2:6">
      <c r="B146" s="20" t="s">
        <v>201</v>
      </c>
      <c r="C146" s="25" t="s">
        <v>162</v>
      </c>
    </row>
    <row r="148" spans="2:6">
      <c r="B148" s="20" t="s">
        <v>202</v>
      </c>
      <c r="C148" s="21">
        <v>45535</v>
      </c>
      <c r="D148" s="22"/>
      <c r="E148" s="23"/>
      <c r="F148" s="24"/>
    </row>
    <row r="149" spans="2:6">
      <c r="B149" s="20" t="s">
        <v>189</v>
      </c>
      <c r="C149" s="25" t="s">
        <v>190</v>
      </c>
      <c r="D149" s="20" t="s">
        <v>191</v>
      </c>
      <c r="E149" s="26" t="s">
        <v>192</v>
      </c>
      <c r="F149" s="27" t="s">
        <v>193</v>
      </c>
    </row>
    <row r="150" spans="2:6">
      <c r="B150" s="28" t="s">
        <v>162</v>
      </c>
      <c r="C150" s="29" t="s">
        <v>162</v>
      </c>
      <c r="D150" s="28" t="s">
        <v>162</v>
      </c>
      <c r="E150" s="30" t="s">
        <v>162</v>
      </c>
      <c r="F150" s="31" t="s">
        <v>162</v>
      </c>
    </row>
    <row r="151" spans="2:6">
      <c r="B151" s="2" t="s">
        <v>194</v>
      </c>
    </row>
    <row r="152" spans="2:6">
      <c r="B152" s="2"/>
    </row>
    <row r="153" spans="2:6">
      <c r="B153" s="2" t="s">
        <v>195</v>
      </c>
    </row>
    <row r="154" spans="2:6">
      <c r="B154" s="20" t="s">
        <v>196</v>
      </c>
      <c r="C154" s="25" t="s">
        <v>197</v>
      </c>
      <c r="D154" s="2"/>
    </row>
    <row r="155" spans="2:6">
      <c r="B155" s="22" t="s">
        <v>162</v>
      </c>
      <c r="C155" s="32" t="s">
        <v>162</v>
      </c>
    </row>
    <row r="157" spans="2:6">
      <c r="B157" s="20" t="s">
        <v>198</v>
      </c>
      <c r="C157" s="25" t="s">
        <v>197</v>
      </c>
    </row>
    <row r="158" spans="2:6">
      <c r="B158" s="22" t="s">
        <v>162</v>
      </c>
      <c r="C158" s="32" t="s">
        <v>162</v>
      </c>
    </row>
    <row r="160" spans="2:6">
      <c r="B160" s="20" t="s">
        <v>162</v>
      </c>
      <c r="C160" s="25" t="s">
        <v>162</v>
      </c>
    </row>
    <row r="161" spans="2:5">
      <c r="B161" s="22" t="s">
        <v>162</v>
      </c>
      <c r="C161" s="32" t="s">
        <v>162</v>
      </c>
    </row>
    <row r="163" spans="2:5">
      <c r="B163" s="26" t="s">
        <v>199</v>
      </c>
      <c r="C163" s="25" t="s">
        <v>200</v>
      </c>
    </row>
    <row r="164" spans="2:5">
      <c r="B164" s="23" t="s">
        <v>162</v>
      </c>
      <c r="C164" s="32" t="s">
        <v>162</v>
      </c>
    </row>
    <row r="166" spans="2:5">
      <c r="B166" s="20" t="s">
        <v>201</v>
      </c>
      <c r="C166" s="25" t="s">
        <v>162</v>
      </c>
    </row>
    <row r="169" spans="2:5">
      <c r="B169" s="2" t="s">
        <v>203</v>
      </c>
    </row>
    <row r="171" spans="2:5">
      <c r="B171" s="20" t="s">
        <v>189</v>
      </c>
      <c r="C171" s="25" t="s">
        <v>204</v>
      </c>
      <c r="D171" s="20" t="s">
        <v>205</v>
      </c>
      <c r="E171" s="20" t="s">
        <v>206</v>
      </c>
    </row>
    <row r="172" spans="2:5">
      <c r="B172" s="22" t="s">
        <v>162</v>
      </c>
      <c r="C172" s="32" t="s">
        <v>162</v>
      </c>
      <c r="D172" s="22" t="s">
        <v>162</v>
      </c>
      <c r="E172" s="22" t="s">
        <v>162</v>
      </c>
    </row>
    <row r="175" spans="2:5">
      <c r="B175" s="2" t="s">
        <v>207</v>
      </c>
      <c r="C175" s="13" t="s">
        <v>162</v>
      </c>
      <c r="D175" s="2"/>
      <c r="E175" s="2"/>
    </row>
    <row r="177" spans="2:6">
      <c r="B177" s="2" t="s">
        <v>208</v>
      </c>
    </row>
    <row r="179" spans="2:6">
      <c r="B179" s="20" t="s">
        <v>209</v>
      </c>
      <c r="C179" s="25" t="s">
        <v>197</v>
      </c>
      <c r="D179" s="2"/>
    </row>
    <row r="180" spans="2:6">
      <c r="B180" s="22" t="s">
        <v>162</v>
      </c>
      <c r="C180" s="32" t="s">
        <v>162</v>
      </c>
    </row>
    <row r="183" spans="2:6">
      <c r="B183" s="20" t="s">
        <v>210</v>
      </c>
      <c r="C183" s="25" t="s">
        <v>211</v>
      </c>
      <c r="D183" s="2"/>
    </row>
    <row r="184" spans="2:6">
      <c r="B184" s="22" t="s">
        <v>162</v>
      </c>
      <c r="C184" s="32" t="s">
        <v>162</v>
      </c>
    </row>
    <row r="187" spans="2:6">
      <c r="B187" s="2" t="s">
        <v>212</v>
      </c>
    </row>
    <row r="190" spans="2:6">
      <c r="B190" s="2" t="s">
        <v>213</v>
      </c>
    </row>
    <row r="192" spans="2:6">
      <c r="B192" s="20" t="s">
        <v>189</v>
      </c>
      <c r="C192" s="25" t="s">
        <v>214</v>
      </c>
      <c r="D192" s="20" t="s">
        <v>204</v>
      </c>
      <c r="E192" s="20" t="s">
        <v>205</v>
      </c>
      <c r="F192" s="27" t="s">
        <v>206</v>
      </c>
    </row>
    <row r="193" spans="2:6">
      <c r="B193" s="22" t="s">
        <v>162</v>
      </c>
      <c r="C193" s="32" t="s">
        <v>162</v>
      </c>
      <c r="D193" s="22" t="s">
        <v>162</v>
      </c>
      <c r="E193" s="22" t="s">
        <v>162</v>
      </c>
      <c r="F193" s="33" t="s">
        <v>162</v>
      </c>
    </row>
    <row r="196" spans="2:6">
      <c r="B196" s="2" t="s">
        <v>207</v>
      </c>
      <c r="C196" s="13" t="s">
        <v>162</v>
      </c>
      <c r="D196" s="2"/>
      <c r="E196" s="2"/>
      <c r="F196" s="14"/>
    </row>
    <row r="198" spans="2:6">
      <c r="B198" s="2" t="s">
        <v>208</v>
      </c>
    </row>
    <row r="200" spans="2:6">
      <c r="B200" s="20" t="s">
        <v>209</v>
      </c>
      <c r="C200" s="25" t="s">
        <v>197</v>
      </c>
      <c r="D200" s="2"/>
    </row>
    <row r="201" spans="2:6">
      <c r="B201" s="22" t="s">
        <v>162</v>
      </c>
      <c r="C201" s="32" t="s">
        <v>162</v>
      </c>
    </row>
    <row r="204" spans="2:6">
      <c r="B204" s="20" t="s">
        <v>210</v>
      </c>
      <c r="C204" s="25" t="s">
        <v>211</v>
      </c>
      <c r="D204" s="2"/>
    </row>
    <row r="205" spans="2:6">
      <c r="B205" s="22" t="s">
        <v>162</v>
      </c>
      <c r="C205" s="32" t="s">
        <v>162</v>
      </c>
    </row>
    <row r="208" spans="2:6">
      <c r="B208" s="2" t="s">
        <v>212</v>
      </c>
    </row>
    <row r="211" spans="2:6">
      <c r="B211" s="2" t="s">
        <v>215</v>
      </c>
    </row>
    <row r="212" spans="2:6">
      <c r="B212" s="20" t="s">
        <v>189</v>
      </c>
      <c r="C212" s="25" t="s">
        <v>216</v>
      </c>
      <c r="D212" s="20" t="s">
        <v>217</v>
      </c>
      <c r="E212" s="20" t="s">
        <v>218</v>
      </c>
      <c r="F212" s="27" t="s">
        <v>219</v>
      </c>
    </row>
    <row r="213" spans="2:6">
      <c r="B213" s="22" t="s">
        <v>162</v>
      </c>
      <c r="C213" s="32" t="s">
        <v>162</v>
      </c>
      <c r="D213" s="22" t="s">
        <v>162</v>
      </c>
      <c r="E213" s="22" t="s">
        <v>162</v>
      </c>
      <c r="F213" s="33" t="s">
        <v>162</v>
      </c>
    </row>
    <row r="214" spans="2:6">
      <c r="B214" s="1" t="s">
        <v>220</v>
      </c>
    </row>
  </sheetData>
  <mergeCells count="3">
    <mergeCell ref="B1:E1"/>
    <mergeCell ref="C3:C7"/>
    <mergeCell ref="D3:D7"/>
  </mergeCells>
  <hyperlinks>
    <hyperlink ref="A1" location="Index!A1" display="Index" xr:uid="{7A05A611-236A-46FF-A63F-9FDD9C084238}"/>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5433-48CD-4F79-8BF8-0FD876B2E6C9}">
  <sheetPr codeName="Sheet55"/>
  <dimension ref="A1:I147"/>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101</v>
      </c>
      <c r="C1" s="257"/>
      <c r="D1" s="257"/>
      <c r="E1" s="257"/>
    </row>
    <row r="2" spans="1:9" s="46" customFormat="1" ht="15">
      <c r="C2" s="104"/>
      <c r="F2" s="97"/>
      <c r="G2" s="97"/>
      <c r="H2" s="97"/>
    </row>
    <row r="3" spans="1:9" s="46" customFormat="1" ht="18" customHeight="1">
      <c r="B3" s="50" t="s">
        <v>101</v>
      </c>
      <c r="C3" s="261"/>
      <c r="D3" s="262"/>
      <c r="F3" s="97"/>
      <c r="G3" s="97"/>
      <c r="H3" s="97"/>
    </row>
    <row r="4" spans="1:9" s="46" customFormat="1" ht="18" customHeight="1">
      <c r="B4" s="51" t="s">
        <v>3805</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18" customHeight="1">
      <c r="B7" s="101" t="s">
        <v>3806</v>
      </c>
      <c r="C7" s="261"/>
      <c r="D7" s="262"/>
      <c r="F7" s="97"/>
      <c r="G7" s="97"/>
      <c r="H7" s="97"/>
    </row>
    <row r="8" spans="1:9" s="46" customFormat="1" ht="30" customHeight="1">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1875</v>
      </c>
      <c r="C15" s="9" t="s">
        <v>141</v>
      </c>
      <c r="D15" s="1" t="s">
        <v>352</v>
      </c>
      <c r="E15" s="1" t="s">
        <v>697</v>
      </c>
      <c r="F15" s="4">
        <v>180911</v>
      </c>
      <c r="G15" s="4">
        <v>1528.88</v>
      </c>
      <c r="H15" s="4">
        <v>23.38</v>
      </c>
    </row>
    <row r="16" spans="1:9">
      <c r="B16" s="1" t="s">
        <v>1876</v>
      </c>
      <c r="C16" s="9" t="s">
        <v>141</v>
      </c>
      <c r="D16" s="1" t="s">
        <v>352</v>
      </c>
      <c r="E16" s="1" t="s">
        <v>698</v>
      </c>
      <c r="F16" s="4">
        <v>78692</v>
      </c>
      <c r="G16" s="4">
        <v>986.72</v>
      </c>
      <c r="H16" s="4">
        <v>15.09</v>
      </c>
    </row>
    <row r="17" spans="2:8">
      <c r="B17" s="1" t="s">
        <v>1877</v>
      </c>
      <c r="C17" s="9" t="s">
        <v>141</v>
      </c>
      <c r="D17" s="1" t="s">
        <v>352</v>
      </c>
      <c r="E17" s="1" t="s">
        <v>699</v>
      </c>
      <c r="F17" s="4">
        <v>26158</v>
      </c>
      <c r="G17" s="4">
        <v>986</v>
      </c>
      <c r="H17" s="4">
        <v>15.08</v>
      </c>
    </row>
    <row r="18" spans="2:8">
      <c r="B18" s="1" t="s">
        <v>1813</v>
      </c>
      <c r="C18" s="9" t="s">
        <v>141</v>
      </c>
      <c r="D18" s="1" t="s">
        <v>352</v>
      </c>
      <c r="E18" s="1" t="s">
        <v>619</v>
      </c>
      <c r="F18" s="4">
        <v>32055</v>
      </c>
      <c r="G18" s="4">
        <v>932.56</v>
      </c>
      <c r="H18" s="4">
        <v>14.26</v>
      </c>
    </row>
    <row r="19" spans="2:8">
      <c r="B19" s="1" t="s">
        <v>1878</v>
      </c>
      <c r="C19" s="9" t="s">
        <v>141</v>
      </c>
      <c r="D19" s="1" t="s">
        <v>352</v>
      </c>
      <c r="E19" s="1" t="s">
        <v>700</v>
      </c>
      <c r="F19" s="4">
        <v>39608</v>
      </c>
      <c r="G19" s="4">
        <v>718.15</v>
      </c>
      <c r="H19" s="4">
        <v>10.98</v>
      </c>
    </row>
    <row r="20" spans="2:8">
      <c r="B20" s="1" t="s">
        <v>1822</v>
      </c>
      <c r="C20" s="9" t="s">
        <v>141</v>
      </c>
      <c r="D20" s="1" t="s">
        <v>352</v>
      </c>
      <c r="E20" s="1" t="s">
        <v>628</v>
      </c>
      <c r="F20" s="4">
        <v>32790</v>
      </c>
      <c r="G20" s="4">
        <v>581.15</v>
      </c>
      <c r="H20" s="4">
        <v>8.89</v>
      </c>
    </row>
    <row r="21" spans="2:8">
      <c r="B21" s="1" t="s">
        <v>1820</v>
      </c>
      <c r="C21" s="9" t="s">
        <v>141</v>
      </c>
      <c r="D21" s="1" t="s">
        <v>352</v>
      </c>
      <c r="E21" s="1" t="s">
        <v>626</v>
      </c>
      <c r="F21" s="4">
        <v>35113</v>
      </c>
      <c r="G21" s="4">
        <v>422.95</v>
      </c>
      <c r="H21" s="4">
        <v>6.47</v>
      </c>
    </row>
    <row r="22" spans="2:8">
      <c r="B22" s="1" t="s">
        <v>1879</v>
      </c>
      <c r="C22" s="9" t="s">
        <v>141</v>
      </c>
      <c r="D22" s="1" t="s">
        <v>352</v>
      </c>
      <c r="E22" s="1" t="s">
        <v>701</v>
      </c>
      <c r="F22" s="4">
        <v>10146</v>
      </c>
      <c r="G22" s="4">
        <v>171.44</v>
      </c>
      <c r="H22" s="4">
        <v>2.62</v>
      </c>
    </row>
    <row r="23" spans="2:8">
      <c r="B23" s="1" t="s">
        <v>1880</v>
      </c>
      <c r="C23" s="9" t="s">
        <v>141</v>
      </c>
      <c r="D23" s="1" t="s">
        <v>352</v>
      </c>
      <c r="E23" s="1" t="s">
        <v>702</v>
      </c>
      <c r="F23" s="4">
        <v>20967</v>
      </c>
      <c r="G23" s="4">
        <v>119.26</v>
      </c>
      <c r="H23" s="4">
        <v>1.82</v>
      </c>
    </row>
    <row r="24" spans="2:8">
      <c r="B24" s="1" t="s">
        <v>1722</v>
      </c>
      <c r="C24" s="9" t="s">
        <v>141</v>
      </c>
      <c r="D24" s="1" t="s">
        <v>352</v>
      </c>
      <c r="E24" s="1" t="s">
        <v>456</v>
      </c>
      <c r="F24" s="4">
        <v>15172</v>
      </c>
      <c r="G24" s="4">
        <v>86.38</v>
      </c>
      <c r="H24" s="4">
        <v>1.32</v>
      </c>
    </row>
    <row r="25" spans="2:8">
      <c r="B25" s="2" t="s">
        <v>153</v>
      </c>
      <c r="C25" s="13"/>
      <c r="D25" s="2"/>
      <c r="E25" s="2"/>
      <c r="F25" s="14"/>
      <c r="G25" s="14">
        <f>SUM(G12:G24)</f>
        <v>6533.4899999999989</v>
      </c>
      <c r="H25" s="14">
        <f>SUM(H12:H24)</f>
        <v>99.91</v>
      </c>
    </row>
    <row r="26" spans="2:8">
      <c r="B26" s="2" t="s">
        <v>354</v>
      </c>
      <c r="C26" s="13"/>
      <c r="D26" s="2"/>
      <c r="E26" s="2"/>
      <c r="F26" s="14"/>
      <c r="G26" s="14">
        <v>4.1399999999999997</v>
      </c>
      <c r="H26" s="14">
        <v>0.06</v>
      </c>
    </row>
    <row r="27" spans="2:8">
      <c r="B27" s="2" t="s">
        <v>154</v>
      </c>
      <c r="C27" s="13"/>
      <c r="D27" s="2"/>
      <c r="E27" s="2"/>
      <c r="F27" s="14"/>
      <c r="G27" s="14">
        <v>6537.63</v>
      </c>
      <c r="H27" s="14">
        <v>99.97</v>
      </c>
    </row>
    <row r="28" spans="2:8">
      <c r="B28" s="2" t="s">
        <v>155</v>
      </c>
      <c r="C28" s="13"/>
      <c r="D28" s="2"/>
      <c r="E28" s="2"/>
      <c r="F28" s="14"/>
      <c r="G28" s="14">
        <v>2.8330562800004921</v>
      </c>
      <c r="H28" s="14">
        <v>3.0000000000001137E-2</v>
      </c>
    </row>
    <row r="29" spans="2:8">
      <c r="B29" s="2" t="s">
        <v>156</v>
      </c>
      <c r="C29" s="13"/>
      <c r="D29" s="2"/>
      <c r="E29" s="2"/>
      <c r="F29" s="14"/>
      <c r="G29" s="14">
        <v>6540.4630562800003</v>
      </c>
      <c r="H29" s="14">
        <v>100</v>
      </c>
    </row>
    <row r="30" spans="2:8">
      <c r="B30" s="1" t="s">
        <v>157</v>
      </c>
    </row>
    <row r="31" spans="2:8">
      <c r="B31" s="2" t="s">
        <v>158</v>
      </c>
    </row>
    <row r="32" spans="2:8">
      <c r="B32" s="2" t="s">
        <v>159</v>
      </c>
      <c r="C32" s="9" t="s">
        <v>160</v>
      </c>
    </row>
    <row r="33" spans="2:3">
      <c r="B33" s="2" t="s">
        <v>163</v>
      </c>
      <c r="C33" s="9" t="s">
        <v>162</v>
      </c>
    </row>
    <row r="34" spans="2:3">
      <c r="B34" s="2" t="s">
        <v>164</v>
      </c>
      <c r="C34" s="9" t="s">
        <v>162</v>
      </c>
    </row>
    <row r="35" spans="2:3">
      <c r="B35" s="2" t="s">
        <v>165</v>
      </c>
      <c r="C35" s="9" t="s">
        <v>166</v>
      </c>
    </row>
    <row r="36" spans="2:3">
      <c r="B36" s="2" t="s">
        <v>703</v>
      </c>
      <c r="C36" s="13"/>
    </row>
    <row r="37" spans="2:3">
      <c r="B37" s="2" t="s">
        <v>704</v>
      </c>
      <c r="C37" s="13"/>
    </row>
    <row r="38" spans="2:3">
      <c r="B38" s="2" t="s">
        <v>705</v>
      </c>
      <c r="C38" s="13"/>
    </row>
    <row r="39" spans="2:3">
      <c r="B39" s="2" t="s">
        <v>706</v>
      </c>
      <c r="C39" s="13"/>
    </row>
    <row r="40" spans="2:3">
      <c r="B40" s="2" t="s">
        <v>707</v>
      </c>
      <c r="C40" s="13"/>
    </row>
    <row r="41" spans="2:3">
      <c r="B41" s="1" t="s">
        <v>175</v>
      </c>
    </row>
    <row r="42" spans="2:3">
      <c r="B42" s="1" t="s">
        <v>246</v>
      </c>
    </row>
    <row r="45" spans="2:3" ht="15">
      <c r="B45" s="35" t="s">
        <v>2541</v>
      </c>
      <c r="C45" s="36"/>
    </row>
    <row r="46" spans="2:3" ht="30">
      <c r="B46" s="35" t="s">
        <v>247</v>
      </c>
      <c r="C46" s="37" t="s">
        <v>248</v>
      </c>
    </row>
    <row r="47" spans="2:3" ht="15">
      <c r="B47" s="16" t="s">
        <v>249</v>
      </c>
      <c r="C47" s="17"/>
    </row>
    <row r="48" spans="2:3" ht="15">
      <c r="B48" s="16" t="s">
        <v>250</v>
      </c>
      <c r="C48" s="17"/>
    </row>
    <row r="49" spans="2:6" ht="15">
      <c r="B49" s="16" t="s">
        <v>251</v>
      </c>
      <c r="C49" s="17"/>
    </row>
    <row r="50" spans="2:6" ht="15">
      <c r="B50" s="16" t="s">
        <v>252</v>
      </c>
      <c r="C50" s="17"/>
    </row>
    <row r="51" spans="2:6" ht="15">
      <c r="B51" s="16" t="s">
        <v>253</v>
      </c>
      <c r="C51" s="17"/>
    </row>
    <row r="52" spans="2:6" ht="15">
      <c r="B52" s="16" t="s">
        <v>254</v>
      </c>
      <c r="C52" s="17"/>
    </row>
    <row r="53" spans="2:6" ht="15">
      <c r="B53" s="35" t="s">
        <v>255</v>
      </c>
      <c r="C53" s="36"/>
    </row>
    <row r="55" spans="2:6" ht="15">
      <c r="B55" s="16" t="s">
        <v>184</v>
      </c>
      <c r="C55" s="17"/>
      <c r="D55" s="16"/>
    </row>
    <row r="56" spans="2:6" ht="30">
      <c r="B56" s="19" t="s">
        <v>185</v>
      </c>
      <c r="C56" s="18" t="s">
        <v>186</v>
      </c>
      <c r="D56" s="19" t="s">
        <v>187</v>
      </c>
    </row>
    <row r="57" spans="2:6" ht="15">
      <c r="B57" s="16" t="s">
        <v>162</v>
      </c>
      <c r="C57" s="17" t="s">
        <v>162</v>
      </c>
      <c r="D57" s="16" t="s">
        <v>162</v>
      </c>
    </row>
    <row r="59" spans="2:6">
      <c r="B59" s="20" t="s">
        <v>188</v>
      </c>
      <c r="C59" s="21">
        <v>45535</v>
      </c>
      <c r="D59" s="22"/>
      <c r="E59" s="23"/>
      <c r="F59" s="24"/>
    </row>
    <row r="60" spans="2:6">
      <c r="B60" s="20" t="s">
        <v>189</v>
      </c>
      <c r="C60" s="25" t="s">
        <v>190</v>
      </c>
      <c r="D60" s="20" t="s">
        <v>191</v>
      </c>
      <c r="E60" s="26" t="s">
        <v>192</v>
      </c>
      <c r="F60" s="27" t="s">
        <v>193</v>
      </c>
    </row>
    <row r="61" spans="2:6">
      <c r="B61" s="28" t="s">
        <v>162</v>
      </c>
      <c r="C61" s="29" t="s">
        <v>162</v>
      </c>
      <c r="D61" s="28" t="s">
        <v>162</v>
      </c>
      <c r="E61" s="30" t="s">
        <v>162</v>
      </c>
      <c r="F61" s="31" t="s">
        <v>162</v>
      </c>
    </row>
    <row r="64" spans="2:6">
      <c r="B64" s="2" t="s">
        <v>194</v>
      </c>
    </row>
    <row r="66" spans="2:3">
      <c r="B66" s="2" t="s">
        <v>195</v>
      </c>
    </row>
    <row r="67" spans="2:3">
      <c r="B67" s="20" t="s">
        <v>196</v>
      </c>
      <c r="C67" s="25" t="s">
        <v>197</v>
      </c>
    </row>
    <row r="68" spans="2:3">
      <c r="B68" s="22" t="s">
        <v>162</v>
      </c>
      <c r="C68" s="32" t="s">
        <v>162</v>
      </c>
    </row>
    <row r="70" spans="2:3">
      <c r="B70" s="20" t="s">
        <v>198</v>
      </c>
      <c r="C70" s="25" t="s">
        <v>197</v>
      </c>
    </row>
    <row r="71" spans="2:3">
      <c r="B71" s="22" t="s">
        <v>162</v>
      </c>
      <c r="C71" s="32" t="s">
        <v>162</v>
      </c>
    </row>
    <row r="73" spans="2:3">
      <c r="B73" s="20" t="s">
        <v>162</v>
      </c>
      <c r="C73" s="25" t="s">
        <v>162</v>
      </c>
    </row>
    <row r="74" spans="2:3">
      <c r="B74" s="22" t="s">
        <v>162</v>
      </c>
      <c r="C74" s="32" t="s">
        <v>162</v>
      </c>
    </row>
    <row r="76" spans="2:3">
      <c r="B76" s="26" t="s">
        <v>199</v>
      </c>
      <c r="C76" s="25" t="s">
        <v>200</v>
      </c>
    </row>
    <row r="77" spans="2:3">
      <c r="B77" s="23" t="s">
        <v>162</v>
      </c>
      <c r="C77" s="32" t="s">
        <v>162</v>
      </c>
    </row>
    <row r="79" spans="2:3">
      <c r="B79" s="20" t="s">
        <v>201</v>
      </c>
      <c r="C79" s="25" t="s">
        <v>162</v>
      </c>
    </row>
    <row r="81" spans="2:6">
      <c r="B81" s="20" t="s">
        <v>202</v>
      </c>
      <c r="C81" s="21">
        <v>45535</v>
      </c>
      <c r="D81" s="22"/>
      <c r="E81" s="23"/>
      <c r="F81" s="24"/>
    </row>
    <row r="82" spans="2:6">
      <c r="B82" s="20" t="s">
        <v>189</v>
      </c>
      <c r="C82" s="25" t="s">
        <v>190</v>
      </c>
      <c r="D82" s="20" t="s">
        <v>191</v>
      </c>
      <c r="E82" s="26" t="s">
        <v>192</v>
      </c>
      <c r="F82" s="27" t="s">
        <v>193</v>
      </c>
    </row>
    <row r="83" spans="2:6">
      <c r="B83" s="28" t="s">
        <v>162</v>
      </c>
      <c r="C83" s="29" t="s">
        <v>162</v>
      </c>
      <c r="D83" s="28" t="s">
        <v>162</v>
      </c>
      <c r="E83" s="30" t="s">
        <v>162</v>
      </c>
      <c r="F83" s="31" t="s">
        <v>162</v>
      </c>
    </row>
    <row r="84" spans="2:6">
      <c r="B84" s="2" t="s">
        <v>194</v>
      </c>
    </row>
    <row r="85" spans="2:6">
      <c r="B85" s="2"/>
    </row>
    <row r="86" spans="2:6">
      <c r="B86" s="2" t="s">
        <v>195</v>
      </c>
    </row>
    <row r="87" spans="2:6">
      <c r="B87" s="20" t="s">
        <v>196</v>
      </c>
      <c r="C87" s="25" t="s">
        <v>197</v>
      </c>
      <c r="D87" s="2"/>
    </row>
    <row r="88" spans="2:6">
      <c r="B88" s="22" t="s">
        <v>162</v>
      </c>
      <c r="C88" s="32" t="s">
        <v>162</v>
      </c>
    </row>
    <row r="90" spans="2:6">
      <c r="B90" s="20" t="s">
        <v>198</v>
      </c>
      <c r="C90" s="25" t="s">
        <v>197</v>
      </c>
    </row>
    <row r="91" spans="2:6">
      <c r="B91" s="22" t="s">
        <v>162</v>
      </c>
      <c r="C91" s="32" t="s">
        <v>162</v>
      </c>
    </row>
    <row r="93" spans="2:6">
      <c r="B93" s="20" t="s">
        <v>162</v>
      </c>
      <c r="C93" s="25" t="s">
        <v>162</v>
      </c>
    </row>
    <row r="94" spans="2:6">
      <c r="B94" s="22" t="s">
        <v>162</v>
      </c>
      <c r="C94" s="32" t="s">
        <v>162</v>
      </c>
    </row>
    <row r="96" spans="2:6">
      <c r="B96" s="26" t="s">
        <v>199</v>
      </c>
      <c r="C96" s="25" t="s">
        <v>200</v>
      </c>
    </row>
    <row r="97" spans="2:5">
      <c r="B97" s="23" t="s">
        <v>162</v>
      </c>
      <c r="C97" s="32" t="s">
        <v>162</v>
      </c>
    </row>
    <row r="99" spans="2:5">
      <c r="B99" s="20" t="s">
        <v>201</v>
      </c>
      <c r="C99" s="25" t="s">
        <v>162</v>
      </c>
    </row>
    <row r="102" spans="2:5">
      <c r="B102" s="2" t="s">
        <v>203</v>
      </c>
    </row>
    <row r="104" spans="2:5">
      <c r="B104" s="20" t="s">
        <v>189</v>
      </c>
      <c r="C104" s="25" t="s">
        <v>204</v>
      </c>
      <c r="D104" s="20" t="s">
        <v>205</v>
      </c>
      <c r="E104" s="20" t="s">
        <v>206</v>
      </c>
    </row>
    <row r="105" spans="2:5">
      <c r="B105" s="22" t="s">
        <v>162</v>
      </c>
      <c r="C105" s="32" t="s">
        <v>162</v>
      </c>
      <c r="D105" s="22" t="s">
        <v>162</v>
      </c>
      <c r="E105" s="22" t="s">
        <v>162</v>
      </c>
    </row>
    <row r="108" spans="2:5">
      <c r="B108" s="2" t="s">
        <v>207</v>
      </c>
      <c r="C108" s="13" t="s">
        <v>162</v>
      </c>
      <c r="D108" s="2"/>
      <c r="E108" s="2"/>
    </row>
    <row r="110" spans="2:5">
      <c r="B110" s="2" t="s">
        <v>208</v>
      </c>
    </row>
    <row r="112" spans="2:5">
      <c r="B112" s="20" t="s">
        <v>209</v>
      </c>
      <c r="C112" s="25" t="s">
        <v>197</v>
      </c>
      <c r="D112" s="2"/>
    </row>
    <row r="113" spans="2:6">
      <c r="B113" s="22" t="s">
        <v>162</v>
      </c>
      <c r="C113" s="32" t="s">
        <v>162</v>
      </c>
    </row>
    <row r="116" spans="2:6">
      <c r="B116" s="20" t="s">
        <v>210</v>
      </c>
      <c r="C116" s="25" t="s">
        <v>211</v>
      </c>
      <c r="D116" s="2"/>
    </row>
    <row r="117" spans="2:6">
      <c r="B117" s="22" t="s">
        <v>162</v>
      </c>
      <c r="C117" s="32" t="s">
        <v>162</v>
      </c>
    </row>
    <row r="120" spans="2:6">
      <c r="B120" s="2" t="s">
        <v>212</v>
      </c>
    </row>
    <row r="123" spans="2:6">
      <c r="B123" s="2" t="s">
        <v>213</v>
      </c>
    </row>
    <row r="125" spans="2:6">
      <c r="B125" s="20" t="s">
        <v>189</v>
      </c>
      <c r="C125" s="25" t="s">
        <v>214</v>
      </c>
      <c r="D125" s="20" t="s">
        <v>204</v>
      </c>
      <c r="E125" s="20" t="s">
        <v>205</v>
      </c>
      <c r="F125" s="27" t="s">
        <v>206</v>
      </c>
    </row>
    <row r="126" spans="2:6">
      <c r="B126" s="22" t="s">
        <v>162</v>
      </c>
      <c r="C126" s="32" t="s">
        <v>162</v>
      </c>
      <c r="D126" s="22" t="s">
        <v>162</v>
      </c>
      <c r="E126" s="22" t="s">
        <v>162</v>
      </c>
      <c r="F126" s="33" t="s">
        <v>162</v>
      </c>
    </row>
    <row r="129" spans="2:6">
      <c r="B129" s="2" t="s">
        <v>207</v>
      </c>
      <c r="C129" s="13" t="s">
        <v>162</v>
      </c>
      <c r="D129" s="2"/>
      <c r="E129" s="2"/>
      <c r="F129" s="14"/>
    </row>
    <row r="131" spans="2:6">
      <c r="B131" s="2" t="s">
        <v>208</v>
      </c>
    </row>
    <row r="133" spans="2:6">
      <c r="B133" s="20" t="s">
        <v>209</v>
      </c>
      <c r="C133" s="25" t="s">
        <v>197</v>
      </c>
      <c r="D133" s="2"/>
    </row>
    <row r="134" spans="2:6">
      <c r="B134" s="22" t="s">
        <v>162</v>
      </c>
      <c r="C134" s="32" t="s">
        <v>162</v>
      </c>
    </row>
    <row r="137" spans="2:6">
      <c r="B137" s="20" t="s">
        <v>210</v>
      </c>
      <c r="C137" s="25" t="s">
        <v>211</v>
      </c>
      <c r="D137" s="2"/>
    </row>
    <row r="138" spans="2:6">
      <c r="B138" s="22" t="s">
        <v>162</v>
      </c>
      <c r="C138" s="32" t="s">
        <v>162</v>
      </c>
    </row>
    <row r="141" spans="2:6">
      <c r="B141" s="2" t="s">
        <v>212</v>
      </c>
    </row>
    <row r="144" spans="2:6">
      <c r="B144" s="2" t="s">
        <v>215</v>
      </c>
    </row>
    <row r="145" spans="2:6">
      <c r="B145" s="20" t="s">
        <v>189</v>
      </c>
      <c r="C145" s="25" t="s">
        <v>216</v>
      </c>
      <c r="D145" s="20" t="s">
        <v>217</v>
      </c>
      <c r="E145" s="20" t="s">
        <v>218</v>
      </c>
      <c r="F145" s="27" t="s">
        <v>219</v>
      </c>
    </row>
    <row r="146" spans="2:6">
      <c r="B146" s="22" t="s">
        <v>162</v>
      </c>
      <c r="C146" s="32" t="s">
        <v>162</v>
      </c>
      <c r="D146" s="22" t="s">
        <v>162</v>
      </c>
      <c r="E146" s="22" t="s">
        <v>162</v>
      </c>
      <c r="F146" s="33" t="s">
        <v>162</v>
      </c>
    </row>
    <row r="147" spans="2:6">
      <c r="B147" s="1" t="s">
        <v>220</v>
      </c>
    </row>
  </sheetData>
  <mergeCells count="3">
    <mergeCell ref="B1:E1"/>
    <mergeCell ref="C3:C7"/>
    <mergeCell ref="D3:D7"/>
  </mergeCells>
  <hyperlinks>
    <hyperlink ref="A1" location="Index!A1" display="Index" xr:uid="{8BEE9D1A-BB94-4D83-BB6D-CC59B7842924}"/>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8A8D-4EA4-4EEE-9EB5-DF9C522B4958}">
  <sheetPr codeName="Sheet54"/>
  <dimension ref="A1:I145"/>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99</v>
      </c>
      <c r="C1" s="257"/>
      <c r="D1" s="257"/>
      <c r="E1" s="257"/>
    </row>
    <row r="3" spans="1:9" ht="15" customHeight="1">
      <c r="B3" s="5" t="s">
        <v>708</v>
      </c>
      <c r="C3" s="258"/>
      <c r="D3" s="259"/>
      <c r="E3" s="6"/>
    </row>
    <row r="4" spans="1:9" ht="15" customHeight="1">
      <c r="B4" s="7" t="s">
        <v>709</v>
      </c>
      <c r="C4" s="258"/>
      <c r="D4" s="259"/>
      <c r="E4" s="6"/>
    </row>
    <row r="5" spans="1:9" ht="15" customHeight="1">
      <c r="B5" s="34" t="s">
        <v>129</v>
      </c>
      <c r="C5" s="258"/>
      <c r="D5" s="259"/>
      <c r="E5" s="6"/>
    </row>
    <row r="6" spans="1:9" ht="15" customHeight="1">
      <c r="B6" s="34" t="s">
        <v>710</v>
      </c>
      <c r="C6" s="258"/>
      <c r="D6" s="259"/>
      <c r="E6" s="6"/>
    </row>
    <row r="7" spans="1:9" ht="30" customHeight="1">
      <c r="B7" s="7" t="s">
        <v>711</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1616</v>
      </c>
      <c r="C15" s="9" t="s">
        <v>141</v>
      </c>
      <c r="D15" s="1" t="s">
        <v>264</v>
      </c>
      <c r="E15" s="1" t="s">
        <v>266</v>
      </c>
      <c r="F15" s="4">
        <v>20887</v>
      </c>
      <c r="G15" s="4">
        <v>256.74</v>
      </c>
      <c r="H15" s="4">
        <v>26.34</v>
      </c>
    </row>
    <row r="16" spans="1:9">
      <c r="B16" s="1" t="s">
        <v>1615</v>
      </c>
      <c r="C16" s="9" t="s">
        <v>141</v>
      </c>
      <c r="D16" s="1" t="s">
        <v>264</v>
      </c>
      <c r="E16" s="1" t="s">
        <v>265</v>
      </c>
      <c r="F16" s="4">
        <v>14622</v>
      </c>
      <c r="G16" s="4">
        <v>239.35</v>
      </c>
      <c r="H16" s="4">
        <v>24.55</v>
      </c>
    </row>
    <row r="17" spans="2:8">
      <c r="B17" s="1" t="s">
        <v>1624</v>
      </c>
      <c r="C17" s="9" t="s">
        <v>141</v>
      </c>
      <c r="D17" s="1" t="s">
        <v>264</v>
      </c>
      <c r="E17" s="1" t="s">
        <v>278</v>
      </c>
      <c r="F17" s="4">
        <v>6201</v>
      </c>
      <c r="G17" s="4">
        <v>110.43</v>
      </c>
      <c r="H17" s="4">
        <v>11.33</v>
      </c>
    </row>
    <row r="18" spans="2:8">
      <c r="B18" s="1" t="s">
        <v>1668</v>
      </c>
      <c r="C18" s="9" t="s">
        <v>141</v>
      </c>
      <c r="D18" s="1" t="s">
        <v>264</v>
      </c>
      <c r="E18" s="1" t="s">
        <v>349</v>
      </c>
      <c r="F18" s="4">
        <v>7361</v>
      </c>
      <c r="G18" s="4">
        <v>104.91</v>
      </c>
      <c r="H18" s="4">
        <v>10.76</v>
      </c>
    </row>
    <row r="19" spans="2:8">
      <c r="B19" s="1" t="s">
        <v>1619</v>
      </c>
      <c r="C19" s="9" t="s">
        <v>141</v>
      </c>
      <c r="D19" s="1" t="s">
        <v>264</v>
      </c>
      <c r="E19" s="1" t="s">
        <v>271</v>
      </c>
      <c r="F19" s="4">
        <v>8711</v>
      </c>
      <c r="G19" s="4">
        <v>102.38</v>
      </c>
      <c r="H19" s="4">
        <v>10.5</v>
      </c>
    </row>
    <row r="20" spans="2:8">
      <c r="B20" s="1" t="s">
        <v>1881</v>
      </c>
      <c r="C20" s="9" t="s">
        <v>141</v>
      </c>
      <c r="D20" s="1" t="s">
        <v>264</v>
      </c>
      <c r="E20" s="1" t="s">
        <v>712</v>
      </c>
      <c r="F20" s="4">
        <v>30659</v>
      </c>
      <c r="G20" s="4">
        <v>59.69</v>
      </c>
      <c r="H20" s="4">
        <v>6.12</v>
      </c>
    </row>
    <row r="21" spans="2:8">
      <c r="B21" s="1" t="s">
        <v>1882</v>
      </c>
      <c r="C21" s="9" t="s">
        <v>141</v>
      </c>
      <c r="D21" s="1" t="s">
        <v>264</v>
      </c>
      <c r="E21" s="1" t="s">
        <v>713</v>
      </c>
      <c r="F21" s="4">
        <v>57605</v>
      </c>
      <c r="G21" s="4">
        <v>42.54</v>
      </c>
      <c r="H21" s="4">
        <v>4.3600000000000003</v>
      </c>
    </row>
    <row r="22" spans="2:8">
      <c r="B22" s="1" t="s">
        <v>1883</v>
      </c>
      <c r="C22" s="9" t="s">
        <v>141</v>
      </c>
      <c r="D22" s="1" t="s">
        <v>264</v>
      </c>
      <c r="E22" s="1" t="s">
        <v>714</v>
      </c>
      <c r="F22" s="4">
        <v>10588</v>
      </c>
      <c r="G22" s="4">
        <v>21.21</v>
      </c>
      <c r="H22" s="4">
        <v>2.1800000000000002</v>
      </c>
    </row>
    <row r="23" spans="2:8">
      <c r="B23" s="1" t="s">
        <v>1884</v>
      </c>
      <c r="C23" s="9" t="s">
        <v>141</v>
      </c>
      <c r="D23" s="1" t="s">
        <v>264</v>
      </c>
      <c r="E23" s="1" t="s">
        <v>715</v>
      </c>
      <c r="F23" s="4">
        <v>7667</v>
      </c>
      <c r="G23" s="4">
        <v>17.440000000000001</v>
      </c>
      <c r="H23" s="4">
        <v>1.79</v>
      </c>
    </row>
    <row r="24" spans="2:8">
      <c r="B24" s="1" t="s">
        <v>1885</v>
      </c>
      <c r="C24" s="9" t="s">
        <v>141</v>
      </c>
      <c r="D24" s="1" t="s">
        <v>264</v>
      </c>
      <c r="E24" s="1" t="s">
        <v>716</v>
      </c>
      <c r="F24" s="4">
        <v>9260</v>
      </c>
      <c r="G24" s="4">
        <v>15.81</v>
      </c>
      <c r="H24" s="4">
        <v>1.62</v>
      </c>
    </row>
    <row r="25" spans="2:8">
      <c r="B25" s="2" t="s">
        <v>153</v>
      </c>
      <c r="C25" s="13"/>
      <c r="D25" s="2"/>
      <c r="E25" s="2"/>
      <c r="F25" s="14"/>
      <c r="G25" s="14">
        <f>SUM(G12:G24)</f>
        <v>970.5</v>
      </c>
      <c r="H25" s="14">
        <f>SUM(H12:H24)</f>
        <v>99.550000000000026</v>
      </c>
    </row>
    <row r="26" spans="2:8">
      <c r="B26" s="2" t="s">
        <v>354</v>
      </c>
      <c r="C26" s="13"/>
      <c r="D26" s="2"/>
      <c r="E26" s="2"/>
      <c r="F26" s="14"/>
      <c r="G26" s="14">
        <v>1.04</v>
      </c>
      <c r="H26" s="14">
        <v>0.11</v>
      </c>
    </row>
    <row r="27" spans="2:8">
      <c r="B27" s="2" t="s">
        <v>154</v>
      </c>
      <c r="C27" s="13"/>
      <c r="D27" s="2"/>
      <c r="E27" s="2"/>
      <c r="F27" s="14"/>
      <c r="G27" s="14">
        <v>971.54</v>
      </c>
      <c r="H27" s="14">
        <v>99.66</v>
      </c>
    </row>
    <row r="28" spans="2:8">
      <c r="B28" s="2" t="s">
        <v>155</v>
      </c>
      <c r="C28" s="13"/>
      <c r="D28" s="2"/>
      <c r="E28" s="2"/>
      <c r="F28" s="14"/>
      <c r="G28" s="14">
        <v>3.3593425999999544</v>
      </c>
      <c r="H28" s="14">
        <v>0.34000000000000341</v>
      </c>
    </row>
    <row r="29" spans="2:8">
      <c r="B29" s="2" t="s">
        <v>156</v>
      </c>
      <c r="C29" s="13"/>
      <c r="D29" s="2"/>
      <c r="E29" s="2"/>
      <c r="F29" s="14"/>
      <c r="G29" s="14">
        <v>974.89934259999995</v>
      </c>
      <c r="H29" s="14">
        <v>100</v>
      </c>
    </row>
    <row r="30" spans="2:8">
      <c r="B30" s="1" t="s">
        <v>157</v>
      </c>
    </row>
    <row r="31" spans="2:8">
      <c r="B31" s="2" t="s">
        <v>158</v>
      </c>
    </row>
    <row r="32" spans="2:8">
      <c r="B32" s="2" t="s">
        <v>159</v>
      </c>
      <c r="C32" s="9" t="s">
        <v>160</v>
      </c>
    </row>
    <row r="33" spans="2:3">
      <c r="B33" s="2" t="s">
        <v>163</v>
      </c>
      <c r="C33" s="9" t="s">
        <v>162</v>
      </c>
    </row>
    <row r="34" spans="2:3">
      <c r="B34" s="2" t="s">
        <v>164</v>
      </c>
      <c r="C34" s="9" t="s">
        <v>162</v>
      </c>
    </row>
    <row r="35" spans="2:3">
      <c r="B35" s="2" t="s">
        <v>165</v>
      </c>
      <c r="C35" s="9" t="s">
        <v>166</v>
      </c>
    </row>
    <row r="36" spans="2:3">
      <c r="B36" s="2" t="s">
        <v>717</v>
      </c>
      <c r="C36" s="13"/>
    </row>
    <row r="37" spans="2:3">
      <c r="B37" s="2" t="s">
        <v>718</v>
      </c>
      <c r="C37" s="13"/>
    </row>
    <row r="38" spans="2:3">
      <c r="B38" s="2" t="s">
        <v>719</v>
      </c>
      <c r="C38" s="13"/>
    </row>
    <row r="39" spans="2:3">
      <c r="B39" s="1" t="s">
        <v>175</v>
      </c>
    </row>
    <row r="40" spans="2:3">
      <c r="B40" s="1" t="s">
        <v>246</v>
      </c>
    </row>
    <row r="43" spans="2:3" ht="15">
      <c r="B43" s="35" t="s">
        <v>2541</v>
      </c>
      <c r="C43" s="36"/>
    </row>
    <row r="44" spans="2:3" ht="30">
      <c r="B44" s="35" t="s">
        <v>247</v>
      </c>
      <c r="C44" s="37" t="s">
        <v>248</v>
      </c>
    </row>
    <row r="45" spans="2:3" ht="15">
      <c r="B45" s="16" t="s">
        <v>249</v>
      </c>
      <c r="C45" s="17"/>
    </row>
    <row r="46" spans="2:3" ht="15">
      <c r="B46" s="16" t="s">
        <v>250</v>
      </c>
      <c r="C46" s="17"/>
    </row>
    <row r="47" spans="2:3" ht="15">
      <c r="B47" s="16" t="s">
        <v>251</v>
      </c>
      <c r="C47" s="17"/>
    </row>
    <row r="48" spans="2:3" ht="15">
      <c r="B48" s="16" t="s">
        <v>252</v>
      </c>
      <c r="C48" s="17"/>
    </row>
    <row r="49" spans="2:6" ht="15">
      <c r="B49" s="16" t="s">
        <v>253</v>
      </c>
      <c r="C49" s="17"/>
    </row>
    <row r="50" spans="2:6" ht="15">
      <c r="B50" s="16" t="s">
        <v>254</v>
      </c>
      <c r="C50" s="17"/>
    </row>
    <row r="51" spans="2:6" ht="15">
      <c r="B51" s="35" t="s">
        <v>255</v>
      </c>
      <c r="C51" s="36"/>
    </row>
    <row r="53" spans="2:6" ht="15">
      <c r="B53" s="16" t="s">
        <v>184</v>
      </c>
      <c r="C53" s="17"/>
      <c r="D53" s="16"/>
    </row>
    <row r="54" spans="2:6" ht="30">
      <c r="B54" s="19" t="s">
        <v>185</v>
      </c>
      <c r="C54" s="18" t="s">
        <v>186</v>
      </c>
      <c r="D54" s="19" t="s">
        <v>187</v>
      </c>
    </row>
    <row r="55" spans="2:6" ht="15">
      <c r="B55" s="16" t="s">
        <v>162</v>
      </c>
      <c r="C55" s="17" t="s">
        <v>162</v>
      </c>
      <c r="D55" s="16" t="s">
        <v>162</v>
      </c>
    </row>
    <row r="57" spans="2:6">
      <c r="B57" s="20" t="s">
        <v>188</v>
      </c>
      <c r="C57" s="21">
        <v>45535</v>
      </c>
      <c r="D57" s="22"/>
      <c r="E57" s="23"/>
      <c r="F57" s="24"/>
    </row>
    <row r="58" spans="2:6">
      <c r="B58" s="20" t="s">
        <v>189</v>
      </c>
      <c r="C58" s="25" t="s">
        <v>190</v>
      </c>
      <c r="D58" s="20" t="s">
        <v>191</v>
      </c>
      <c r="E58" s="26" t="s">
        <v>192</v>
      </c>
      <c r="F58" s="27" t="s">
        <v>193</v>
      </c>
    </row>
    <row r="59" spans="2:6">
      <c r="B59" s="28" t="s">
        <v>162</v>
      </c>
      <c r="C59" s="29" t="s">
        <v>162</v>
      </c>
      <c r="D59" s="28" t="s">
        <v>162</v>
      </c>
      <c r="E59" s="30" t="s">
        <v>162</v>
      </c>
      <c r="F59" s="31" t="s">
        <v>162</v>
      </c>
    </row>
    <row r="62" spans="2:6">
      <c r="B62" s="2" t="s">
        <v>194</v>
      </c>
    </row>
    <row r="63" spans="2:6">
      <c r="B63" s="2"/>
    </row>
    <row r="64" spans="2:6">
      <c r="B64" s="2" t="s">
        <v>195</v>
      </c>
    </row>
    <row r="65" spans="2:6">
      <c r="B65" s="20" t="s">
        <v>196</v>
      </c>
      <c r="C65" s="25" t="s">
        <v>197</v>
      </c>
      <c r="D65" s="2"/>
    </row>
    <row r="66" spans="2:6">
      <c r="B66" s="22" t="s">
        <v>162</v>
      </c>
      <c r="C66" s="32" t="s">
        <v>162</v>
      </c>
    </row>
    <row r="68" spans="2:6">
      <c r="B68" s="20" t="s">
        <v>198</v>
      </c>
      <c r="C68" s="25" t="s">
        <v>197</v>
      </c>
    </row>
    <row r="69" spans="2:6">
      <c r="B69" s="22" t="s">
        <v>162</v>
      </c>
      <c r="C69" s="32" t="s">
        <v>162</v>
      </c>
    </row>
    <row r="71" spans="2:6">
      <c r="B71" s="20" t="s">
        <v>162</v>
      </c>
      <c r="C71" s="25" t="s">
        <v>162</v>
      </c>
    </row>
    <row r="72" spans="2:6">
      <c r="B72" s="22" t="s">
        <v>162</v>
      </c>
      <c r="C72" s="32" t="s">
        <v>162</v>
      </c>
    </row>
    <row r="74" spans="2:6">
      <c r="B74" s="26" t="s">
        <v>199</v>
      </c>
      <c r="C74" s="25" t="s">
        <v>200</v>
      </c>
    </row>
    <row r="75" spans="2:6">
      <c r="B75" s="23" t="s">
        <v>162</v>
      </c>
      <c r="C75" s="32" t="s">
        <v>162</v>
      </c>
    </row>
    <row r="77" spans="2:6">
      <c r="B77" s="20" t="s">
        <v>201</v>
      </c>
      <c r="C77" s="25" t="s">
        <v>162</v>
      </c>
    </row>
    <row r="79" spans="2:6">
      <c r="B79" s="20" t="s">
        <v>202</v>
      </c>
      <c r="C79" s="21">
        <v>45535</v>
      </c>
      <c r="D79" s="22"/>
      <c r="E79" s="23"/>
      <c r="F79" s="24"/>
    </row>
    <row r="80" spans="2:6">
      <c r="B80" s="20" t="s">
        <v>189</v>
      </c>
      <c r="C80" s="25" t="s">
        <v>190</v>
      </c>
      <c r="D80" s="20" t="s">
        <v>191</v>
      </c>
      <c r="E80" s="26" t="s">
        <v>192</v>
      </c>
      <c r="F80" s="27" t="s">
        <v>193</v>
      </c>
    </row>
    <row r="81" spans="2:6">
      <c r="B81" s="28" t="s">
        <v>162</v>
      </c>
      <c r="C81" s="29" t="s">
        <v>162</v>
      </c>
      <c r="D81" s="28" t="s">
        <v>162</v>
      </c>
      <c r="E81" s="30" t="s">
        <v>162</v>
      </c>
      <c r="F81" s="31" t="s">
        <v>162</v>
      </c>
    </row>
    <row r="82" spans="2:6">
      <c r="B82" s="2" t="s">
        <v>194</v>
      </c>
    </row>
    <row r="83" spans="2:6">
      <c r="B83" s="2"/>
    </row>
    <row r="84" spans="2:6">
      <c r="B84" s="2" t="s">
        <v>195</v>
      </c>
    </row>
    <row r="85" spans="2:6">
      <c r="B85" s="20" t="s">
        <v>196</v>
      </c>
      <c r="C85" s="25" t="s">
        <v>197</v>
      </c>
      <c r="D85" s="2"/>
    </row>
    <row r="86" spans="2:6">
      <c r="B86" s="22" t="s">
        <v>162</v>
      </c>
      <c r="C86" s="32" t="s">
        <v>162</v>
      </c>
    </row>
    <row r="88" spans="2:6">
      <c r="B88" s="20" t="s">
        <v>198</v>
      </c>
      <c r="C88" s="25" t="s">
        <v>197</v>
      </c>
    </row>
    <row r="89" spans="2:6">
      <c r="B89" s="22" t="s">
        <v>162</v>
      </c>
      <c r="C89" s="32" t="s">
        <v>162</v>
      </c>
    </row>
    <row r="91" spans="2:6">
      <c r="B91" s="20" t="s">
        <v>162</v>
      </c>
      <c r="C91" s="25" t="s">
        <v>162</v>
      </c>
    </row>
    <row r="92" spans="2:6">
      <c r="B92" s="22" t="s">
        <v>162</v>
      </c>
      <c r="C92" s="32" t="s">
        <v>162</v>
      </c>
    </row>
    <row r="94" spans="2:6">
      <c r="B94" s="26" t="s">
        <v>199</v>
      </c>
      <c r="C94" s="25" t="s">
        <v>200</v>
      </c>
    </row>
    <row r="95" spans="2:6">
      <c r="B95" s="23" t="s">
        <v>162</v>
      </c>
      <c r="C95" s="32" t="s">
        <v>162</v>
      </c>
    </row>
    <row r="97" spans="2:5">
      <c r="B97" s="20" t="s">
        <v>201</v>
      </c>
      <c r="C97" s="25" t="s">
        <v>162</v>
      </c>
    </row>
    <row r="100" spans="2:5">
      <c r="B100" s="2" t="s">
        <v>203</v>
      </c>
    </row>
    <row r="102" spans="2:5">
      <c r="B102" s="20" t="s">
        <v>189</v>
      </c>
      <c r="C102" s="25" t="s">
        <v>204</v>
      </c>
      <c r="D102" s="20" t="s">
        <v>205</v>
      </c>
      <c r="E102" s="20" t="s">
        <v>206</v>
      </c>
    </row>
    <row r="103" spans="2:5">
      <c r="B103" s="22" t="s">
        <v>162</v>
      </c>
      <c r="C103" s="32" t="s">
        <v>162</v>
      </c>
      <c r="D103" s="22" t="s">
        <v>162</v>
      </c>
      <c r="E103" s="22" t="s">
        <v>162</v>
      </c>
    </row>
    <row r="106" spans="2:5">
      <c r="B106" s="2" t="s">
        <v>207</v>
      </c>
      <c r="C106" s="13" t="s">
        <v>162</v>
      </c>
      <c r="D106" s="2"/>
      <c r="E106" s="2"/>
    </row>
    <row r="108" spans="2:5">
      <c r="B108" s="2" t="s">
        <v>208</v>
      </c>
    </row>
    <row r="110" spans="2:5">
      <c r="B110" s="20" t="s">
        <v>209</v>
      </c>
      <c r="C110" s="25" t="s">
        <v>197</v>
      </c>
      <c r="D110" s="2"/>
    </row>
    <row r="111" spans="2:5">
      <c r="B111" s="22" t="s">
        <v>162</v>
      </c>
      <c r="C111" s="32" t="s">
        <v>162</v>
      </c>
    </row>
    <row r="114" spans="2:6">
      <c r="B114" s="20" t="s">
        <v>210</v>
      </c>
      <c r="C114" s="25" t="s">
        <v>211</v>
      </c>
      <c r="D114" s="2"/>
    </row>
    <row r="115" spans="2:6">
      <c r="B115" s="22" t="s">
        <v>162</v>
      </c>
      <c r="C115" s="32" t="s">
        <v>162</v>
      </c>
    </row>
    <row r="118" spans="2:6">
      <c r="B118" s="2" t="s">
        <v>212</v>
      </c>
    </row>
    <row r="121" spans="2:6">
      <c r="B121" s="2" t="s">
        <v>213</v>
      </c>
    </row>
    <row r="123" spans="2:6">
      <c r="B123" s="20" t="s">
        <v>189</v>
      </c>
      <c r="C123" s="25" t="s">
        <v>214</v>
      </c>
      <c r="D123" s="20" t="s">
        <v>204</v>
      </c>
      <c r="E123" s="20" t="s">
        <v>205</v>
      </c>
      <c r="F123" s="27" t="s">
        <v>206</v>
      </c>
    </row>
    <row r="124" spans="2:6">
      <c r="B124" s="22" t="s">
        <v>162</v>
      </c>
      <c r="C124" s="32" t="s">
        <v>162</v>
      </c>
      <c r="D124" s="22" t="s">
        <v>162</v>
      </c>
      <c r="E124" s="22" t="s">
        <v>162</v>
      </c>
      <c r="F124" s="33" t="s">
        <v>162</v>
      </c>
    </row>
    <row r="127" spans="2:6">
      <c r="B127" s="2" t="s">
        <v>207</v>
      </c>
      <c r="C127" s="13" t="s">
        <v>162</v>
      </c>
      <c r="D127" s="2"/>
      <c r="E127" s="2"/>
      <c r="F127" s="14"/>
    </row>
    <row r="129" spans="2:6">
      <c r="B129" s="2" t="s">
        <v>208</v>
      </c>
    </row>
    <row r="131" spans="2:6">
      <c r="B131" s="20" t="s">
        <v>209</v>
      </c>
      <c r="C131" s="25" t="s">
        <v>197</v>
      </c>
      <c r="D131" s="2"/>
    </row>
    <row r="132" spans="2:6">
      <c r="B132" s="22" t="s">
        <v>162</v>
      </c>
      <c r="C132" s="32" t="s">
        <v>162</v>
      </c>
    </row>
    <row r="135" spans="2:6">
      <c r="B135" s="20" t="s">
        <v>210</v>
      </c>
      <c r="C135" s="25" t="s">
        <v>211</v>
      </c>
      <c r="D135" s="2"/>
    </row>
    <row r="136" spans="2:6">
      <c r="B136" s="22" t="s">
        <v>162</v>
      </c>
      <c r="C136" s="32" t="s">
        <v>162</v>
      </c>
    </row>
    <row r="139" spans="2:6">
      <c r="B139" s="2" t="s">
        <v>212</v>
      </c>
    </row>
    <row r="142" spans="2:6">
      <c r="B142" s="2" t="s">
        <v>215</v>
      </c>
    </row>
    <row r="143" spans="2:6">
      <c r="B143" s="20" t="s">
        <v>189</v>
      </c>
      <c r="C143" s="25" t="s">
        <v>216</v>
      </c>
      <c r="D143" s="20" t="s">
        <v>217</v>
      </c>
      <c r="E143" s="20" t="s">
        <v>218</v>
      </c>
      <c r="F143" s="27" t="s">
        <v>219</v>
      </c>
    </row>
    <row r="144" spans="2:6">
      <c r="B144" s="22" t="s">
        <v>162</v>
      </c>
      <c r="C144" s="32" t="s">
        <v>162</v>
      </c>
      <c r="D144" s="22" t="s">
        <v>162</v>
      </c>
      <c r="E144" s="22" t="s">
        <v>162</v>
      </c>
      <c r="F144" s="33" t="s">
        <v>162</v>
      </c>
    </row>
    <row r="145" spans="2:2">
      <c r="B145" s="1" t="s">
        <v>220</v>
      </c>
    </row>
  </sheetData>
  <mergeCells count="3">
    <mergeCell ref="B1:E1"/>
    <mergeCell ref="C3:C7"/>
    <mergeCell ref="D3:D7"/>
  </mergeCells>
  <hyperlinks>
    <hyperlink ref="A1" location="Index!A1" display="Index" xr:uid="{C5A21168-48DA-430C-BD05-78EBE21AFC52}"/>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BBD9-E5B7-47BD-97D8-5166B7EC0B4F}">
  <sheetPr codeName="Sheet53"/>
  <dimension ref="A1:I168"/>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97</v>
      </c>
      <c r="C1" s="257"/>
      <c r="D1" s="257"/>
      <c r="E1" s="257"/>
    </row>
    <row r="2" spans="1:9" s="46" customFormat="1" ht="15">
      <c r="C2" s="104"/>
      <c r="F2" s="97"/>
      <c r="G2" s="97"/>
      <c r="H2" s="97"/>
    </row>
    <row r="3" spans="1:9" s="46" customFormat="1" ht="18" customHeight="1">
      <c r="B3" s="50" t="s">
        <v>97</v>
      </c>
      <c r="C3" s="261"/>
      <c r="D3" s="262"/>
      <c r="F3" s="97"/>
      <c r="G3" s="97"/>
      <c r="H3" s="97"/>
    </row>
    <row r="4" spans="1:9" s="46" customFormat="1" ht="18" customHeight="1">
      <c r="B4" s="51" t="s">
        <v>3802</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18" customHeight="1">
      <c r="B7" s="101" t="s">
        <v>3804</v>
      </c>
      <c r="C7" s="261"/>
      <c r="D7" s="262"/>
      <c r="F7" s="97"/>
      <c r="G7" s="97"/>
      <c r="H7" s="97"/>
    </row>
    <row r="8" spans="1:9" s="46" customFormat="1" ht="30" customHeight="1">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1807</v>
      </c>
      <c r="C15" s="9" t="s">
        <v>141</v>
      </c>
      <c r="D15" s="1" t="s">
        <v>302</v>
      </c>
      <c r="E15" s="1" t="s">
        <v>611</v>
      </c>
      <c r="F15" s="4">
        <v>122880</v>
      </c>
      <c r="G15" s="4">
        <v>1059.78</v>
      </c>
      <c r="H15" s="4">
        <v>11.79</v>
      </c>
    </row>
    <row r="16" spans="1:9">
      <c r="B16" s="1" t="s">
        <v>1848</v>
      </c>
      <c r="C16" s="9" t="s">
        <v>141</v>
      </c>
      <c r="D16" s="1" t="s">
        <v>282</v>
      </c>
      <c r="E16" s="1" t="s">
        <v>662</v>
      </c>
      <c r="F16" s="4">
        <v>40103</v>
      </c>
      <c r="G16" s="4">
        <v>898.39</v>
      </c>
      <c r="H16" s="4">
        <v>10</v>
      </c>
    </row>
    <row r="17" spans="2:8">
      <c r="B17" s="1" t="s">
        <v>1730</v>
      </c>
      <c r="C17" s="9" t="s">
        <v>141</v>
      </c>
      <c r="D17" s="1" t="s">
        <v>282</v>
      </c>
      <c r="E17" s="1" t="s">
        <v>465</v>
      </c>
      <c r="F17" s="4">
        <v>46669</v>
      </c>
      <c r="G17" s="4">
        <v>732.42</v>
      </c>
      <c r="H17" s="4">
        <v>8.15</v>
      </c>
    </row>
    <row r="18" spans="2:8">
      <c r="B18" s="1" t="s">
        <v>1852</v>
      </c>
      <c r="C18" s="9" t="s">
        <v>141</v>
      </c>
      <c r="D18" s="1" t="s">
        <v>282</v>
      </c>
      <c r="E18" s="1" t="s">
        <v>666</v>
      </c>
      <c r="F18" s="4">
        <v>8336</v>
      </c>
      <c r="G18" s="4">
        <v>514.36</v>
      </c>
      <c r="H18" s="4">
        <v>5.72</v>
      </c>
    </row>
    <row r="19" spans="2:8">
      <c r="B19" s="1" t="s">
        <v>1886</v>
      </c>
      <c r="C19" s="9" t="s">
        <v>141</v>
      </c>
      <c r="D19" s="1" t="s">
        <v>302</v>
      </c>
      <c r="E19" s="1" t="s">
        <v>720</v>
      </c>
      <c r="F19" s="4">
        <v>86269</v>
      </c>
      <c r="G19" s="4">
        <v>476.03</v>
      </c>
      <c r="H19" s="4">
        <v>5.3</v>
      </c>
    </row>
    <row r="20" spans="2:8">
      <c r="B20" s="1" t="s">
        <v>1854</v>
      </c>
      <c r="C20" s="9" t="s">
        <v>141</v>
      </c>
      <c r="D20" s="1" t="s">
        <v>282</v>
      </c>
      <c r="E20" s="1" t="s">
        <v>668</v>
      </c>
      <c r="F20" s="4">
        <v>24830</v>
      </c>
      <c r="G20" s="4">
        <v>429.99</v>
      </c>
      <c r="H20" s="4">
        <v>4.79</v>
      </c>
    </row>
    <row r="21" spans="2:8">
      <c r="B21" s="1" t="s">
        <v>599</v>
      </c>
      <c r="C21" s="9" t="s">
        <v>141</v>
      </c>
      <c r="D21" s="1" t="s">
        <v>282</v>
      </c>
      <c r="E21" s="1" t="s">
        <v>600</v>
      </c>
      <c r="F21" s="4">
        <v>15325</v>
      </c>
      <c r="G21" s="4">
        <v>381.25</v>
      </c>
      <c r="H21" s="4">
        <v>4.24</v>
      </c>
    </row>
    <row r="22" spans="2:8">
      <c r="B22" s="1" t="s">
        <v>1859</v>
      </c>
      <c r="C22" s="9" t="s">
        <v>141</v>
      </c>
      <c r="D22" s="1" t="s">
        <v>282</v>
      </c>
      <c r="E22" s="1" t="s">
        <v>673</v>
      </c>
      <c r="F22" s="4">
        <v>22325</v>
      </c>
      <c r="G22" s="4">
        <v>309.12</v>
      </c>
      <c r="H22" s="4">
        <v>3.44</v>
      </c>
    </row>
    <row r="23" spans="2:8">
      <c r="B23" s="1" t="s">
        <v>1860</v>
      </c>
      <c r="C23" s="9" t="s">
        <v>141</v>
      </c>
      <c r="D23" s="1" t="s">
        <v>282</v>
      </c>
      <c r="E23" s="1" t="s">
        <v>674</v>
      </c>
      <c r="F23" s="4">
        <v>65403</v>
      </c>
      <c r="G23" s="4">
        <v>307.49</v>
      </c>
      <c r="H23" s="4">
        <v>3.42</v>
      </c>
    </row>
    <row r="24" spans="2:8">
      <c r="B24" s="1" t="s">
        <v>1862</v>
      </c>
      <c r="C24" s="9" t="s">
        <v>141</v>
      </c>
      <c r="D24" s="1" t="s">
        <v>282</v>
      </c>
      <c r="E24" s="1" t="s">
        <v>676</v>
      </c>
      <c r="F24" s="4">
        <v>883</v>
      </c>
      <c r="G24" s="4">
        <v>266.63</v>
      </c>
      <c r="H24" s="4">
        <v>2.97</v>
      </c>
    </row>
    <row r="25" spans="2:8">
      <c r="B25" s="1" t="s">
        <v>1796</v>
      </c>
      <c r="C25" s="9" t="s">
        <v>141</v>
      </c>
      <c r="D25" s="1" t="s">
        <v>282</v>
      </c>
      <c r="E25" s="1" t="s">
        <v>588</v>
      </c>
      <c r="F25" s="4">
        <v>73854</v>
      </c>
      <c r="G25" s="4">
        <v>265.20999999999998</v>
      </c>
      <c r="H25" s="4">
        <v>2.95</v>
      </c>
    </row>
    <row r="26" spans="2:8">
      <c r="B26" s="1" t="s">
        <v>1887</v>
      </c>
      <c r="C26" s="9" t="s">
        <v>141</v>
      </c>
      <c r="D26" s="1" t="s">
        <v>302</v>
      </c>
      <c r="E26" s="1" t="s">
        <v>721</v>
      </c>
      <c r="F26" s="4">
        <v>30105</v>
      </c>
      <c r="G26" s="4">
        <v>261.54000000000002</v>
      </c>
      <c r="H26" s="4">
        <v>2.91</v>
      </c>
    </row>
    <row r="27" spans="2:8">
      <c r="B27" s="1" t="s">
        <v>1888</v>
      </c>
      <c r="C27" s="9" t="s">
        <v>141</v>
      </c>
      <c r="D27" s="1" t="s">
        <v>282</v>
      </c>
      <c r="E27" s="1" t="s">
        <v>722</v>
      </c>
      <c r="F27" s="4">
        <v>7225</v>
      </c>
      <c r="G27" s="4">
        <v>234.35</v>
      </c>
      <c r="H27" s="4">
        <v>2.61</v>
      </c>
    </row>
    <row r="28" spans="2:8">
      <c r="B28" s="1" t="s">
        <v>1697</v>
      </c>
      <c r="C28" s="9" t="s">
        <v>141</v>
      </c>
      <c r="D28" s="1" t="s">
        <v>282</v>
      </c>
      <c r="E28" s="1" t="s">
        <v>403</v>
      </c>
      <c r="F28" s="4">
        <v>15092</v>
      </c>
      <c r="G28" s="4">
        <v>232.05</v>
      </c>
      <c r="H28" s="4">
        <v>2.58</v>
      </c>
    </row>
    <row r="29" spans="2:8">
      <c r="B29" s="1" t="s">
        <v>1863</v>
      </c>
      <c r="C29" s="9" t="s">
        <v>141</v>
      </c>
      <c r="D29" s="1" t="s">
        <v>282</v>
      </c>
      <c r="E29" s="1" t="s">
        <v>677</v>
      </c>
      <c r="F29" s="4">
        <v>11857</v>
      </c>
      <c r="G29" s="4">
        <v>231.66</v>
      </c>
      <c r="H29" s="4">
        <v>2.58</v>
      </c>
    </row>
    <row r="30" spans="2:8">
      <c r="B30" s="1" t="s">
        <v>1679</v>
      </c>
      <c r="C30" s="9" t="s">
        <v>141</v>
      </c>
      <c r="D30" s="1" t="s">
        <v>282</v>
      </c>
      <c r="E30" s="1" t="s">
        <v>377</v>
      </c>
      <c r="F30" s="4">
        <v>21055</v>
      </c>
      <c r="G30" s="4">
        <v>226.04</v>
      </c>
      <c r="H30" s="4">
        <v>2.52</v>
      </c>
    </row>
    <row r="31" spans="2:8">
      <c r="B31" s="1" t="s">
        <v>1889</v>
      </c>
      <c r="C31" s="9" t="s">
        <v>141</v>
      </c>
      <c r="D31" s="1" t="s">
        <v>282</v>
      </c>
      <c r="E31" s="1" t="s">
        <v>723</v>
      </c>
      <c r="F31" s="4">
        <v>11479</v>
      </c>
      <c r="G31" s="4">
        <v>211.05</v>
      </c>
      <c r="H31" s="4">
        <v>2.35</v>
      </c>
    </row>
    <row r="32" spans="2:8">
      <c r="B32" s="1" t="s">
        <v>1890</v>
      </c>
      <c r="C32" s="9" t="s">
        <v>141</v>
      </c>
      <c r="D32" s="1" t="s">
        <v>302</v>
      </c>
      <c r="E32" s="1" t="s">
        <v>724</v>
      </c>
      <c r="F32" s="4">
        <v>6145</v>
      </c>
      <c r="G32" s="4">
        <v>210</v>
      </c>
      <c r="H32" s="4">
        <v>2.34</v>
      </c>
    </row>
    <row r="33" spans="2:8">
      <c r="B33" s="1" t="s">
        <v>1828</v>
      </c>
      <c r="C33" s="9" t="s">
        <v>141</v>
      </c>
      <c r="D33" s="1" t="s">
        <v>302</v>
      </c>
      <c r="E33" s="1" t="s">
        <v>634</v>
      </c>
      <c r="F33" s="4">
        <v>8113</v>
      </c>
      <c r="G33" s="4">
        <v>205.34</v>
      </c>
      <c r="H33" s="4">
        <v>2.29</v>
      </c>
    </row>
    <row r="34" spans="2:8">
      <c r="B34" s="1" t="s">
        <v>680</v>
      </c>
      <c r="C34" s="9" t="s">
        <v>141</v>
      </c>
      <c r="D34" s="1" t="s">
        <v>282</v>
      </c>
      <c r="E34" s="1" t="s">
        <v>681</v>
      </c>
      <c r="F34" s="4">
        <v>101281</v>
      </c>
      <c r="G34" s="4">
        <v>191.4</v>
      </c>
      <c r="H34" s="4">
        <v>2.13</v>
      </c>
    </row>
    <row r="35" spans="2:8">
      <c r="B35" s="1" t="s">
        <v>1891</v>
      </c>
      <c r="C35" s="9" t="s">
        <v>141</v>
      </c>
      <c r="D35" s="1" t="s">
        <v>282</v>
      </c>
      <c r="E35" s="1" t="s">
        <v>725</v>
      </c>
      <c r="F35" s="4">
        <v>6749</v>
      </c>
      <c r="G35" s="4">
        <v>185.27</v>
      </c>
      <c r="H35" s="4">
        <v>2.06</v>
      </c>
    </row>
    <row r="36" spans="2:8">
      <c r="B36" s="1" t="s">
        <v>1866</v>
      </c>
      <c r="C36" s="9" t="s">
        <v>141</v>
      </c>
      <c r="D36" s="1" t="s">
        <v>683</v>
      </c>
      <c r="E36" s="1" t="s">
        <v>684</v>
      </c>
      <c r="F36" s="4">
        <v>7487</v>
      </c>
      <c r="G36" s="4">
        <v>175.06</v>
      </c>
      <c r="H36" s="4">
        <v>1.95</v>
      </c>
    </row>
    <row r="37" spans="2:8">
      <c r="B37" s="1" t="s">
        <v>1868</v>
      </c>
      <c r="C37" s="9" t="s">
        <v>141</v>
      </c>
      <c r="D37" s="1" t="s">
        <v>282</v>
      </c>
      <c r="E37" s="1" t="s">
        <v>686</v>
      </c>
      <c r="F37" s="4">
        <v>22527</v>
      </c>
      <c r="G37" s="4">
        <v>161.77000000000001</v>
      </c>
      <c r="H37" s="4">
        <v>1.8</v>
      </c>
    </row>
    <row r="38" spans="2:8">
      <c r="B38" s="1" t="s">
        <v>1834</v>
      </c>
      <c r="C38" s="9" t="s">
        <v>141</v>
      </c>
      <c r="D38" s="1" t="s">
        <v>302</v>
      </c>
      <c r="E38" s="1" t="s">
        <v>643</v>
      </c>
      <c r="F38" s="4">
        <v>13839</v>
      </c>
      <c r="G38" s="4">
        <v>157.03</v>
      </c>
      <c r="H38" s="4">
        <v>1.75</v>
      </c>
    </row>
    <row r="39" spans="2:8">
      <c r="B39" s="1" t="s">
        <v>1835</v>
      </c>
      <c r="C39" s="9" t="s">
        <v>141</v>
      </c>
      <c r="D39" s="1" t="s">
        <v>302</v>
      </c>
      <c r="E39" s="1" t="s">
        <v>644</v>
      </c>
      <c r="F39" s="4">
        <v>11205</v>
      </c>
      <c r="G39" s="4">
        <v>142.19</v>
      </c>
      <c r="H39" s="4">
        <v>1.58</v>
      </c>
    </row>
    <row r="40" spans="2:8">
      <c r="B40" s="1" t="s">
        <v>1892</v>
      </c>
      <c r="C40" s="9" t="s">
        <v>141</v>
      </c>
      <c r="D40" s="1" t="s">
        <v>302</v>
      </c>
      <c r="E40" s="1" t="s">
        <v>726</v>
      </c>
      <c r="F40" s="4">
        <v>26542</v>
      </c>
      <c r="G40" s="4">
        <v>107.95</v>
      </c>
      <c r="H40" s="4">
        <v>1.2</v>
      </c>
    </row>
    <row r="41" spans="2:8">
      <c r="B41" s="1" t="s">
        <v>1893</v>
      </c>
      <c r="C41" s="9" t="s">
        <v>141</v>
      </c>
      <c r="D41" s="1" t="s">
        <v>302</v>
      </c>
      <c r="E41" s="1" t="s">
        <v>727</v>
      </c>
      <c r="F41" s="4">
        <v>8290</v>
      </c>
      <c r="G41" s="4">
        <v>105.08</v>
      </c>
      <c r="H41" s="4">
        <v>1.17</v>
      </c>
    </row>
    <row r="42" spans="2:8">
      <c r="B42" s="1" t="s">
        <v>1665</v>
      </c>
      <c r="C42" s="9" t="s">
        <v>141</v>
      </c>
      <c r="D42" s="1" t="s">
        <v>282</v>
      </c>
      <c r="E42" s="1" t="s">
        <v>345</v>
      </c>
      <c r="F42" s="4">
        <v>1466</v>
      </c>
      <c r="G42" s="4">
        <v>99.82</v>
      </c>
      <c r="H42" s="4">
        <v>1.1100000000000001</v>
      </c>
    </row>
    <row r="43" spans="2:8">
      <c r="B43" s="1" t="s">
        <v>1894</v>
      </c>
      <c r="C43" s="9" t="s">
        <v>141</v>
      </c>
      <c r="D43" s="1" t="s">
        <v>282</v>
      </c>
      <c r="E43" s="1" t="s">
        <v>728</v>
      </c>
      <c r="F43" s="4">
        <v>9155</v>
      </c>
      <c r="G43" s="4">
        <v>96.96</v>
      </c>
      <c r="H43" s="4">
        <v>1.08</v>
      </c>
    </row>
    <row r="44" spans="2:8">
      <c r="B44" s="1" t="s">
        <v>1660</v>
      </c>
      <c r="C44" s="9" t="s">
        <v>141</v>
      </c>
      <c r="D44" s="1" t="s">
        <v>302</v>
      </c>
      <c r="E44" s="1" t="s">
        <v>339</v>
      </c>
      <c r="F44" s="4">
        <v>4252</v>
      </c>
      <c r="G44" s="4">
        <v>90.98</v>
      </c>
      <c r="H44" s="4">
        <v>1.01</v>
      </c>
    </row>
    <row r="45" spans="2:8" ht="15">
      <c r="B45" s="1" t="s">
        <v>1669</v>
      </c>
      <c r="C45" s="9" t="s">
        <v>141</v>
      </c>
      <c r="D45" s="1" t="s">
        <v>282</v>
      </c>
      <c r="E45" s="156" t="s">
        <v>3388</v>
      </c>
      <c r="F45" s="4">
        <v>787</v>
      </c>
      <c r="G45" s="4">
        <v>28.01</v>
      </c>
      <c r="H45" s="4">
        <v>0.31</v>
      </c>
    </row>
    <row r="46" spans="2:8">
      <c r="B46" s="2" t="s">
        <v>153</v>
      </c>
      <c r="C46" s="13"/>
      <c r="D46" s="2"/>
      <c r="E46" s="2"/>
      <c r="F46" s="14"/>
      <c r="G46" s="14">
        <f>SUM(G12:G45)</f>
        <v>8994.2200000000012</v>
      </c>
      <c r="H46" s="14">
        <f>SUM(H12:H45)</f>
        <v>100.1</v>
      </c>
    </row>
    <row r="47" spans="2:8">
      <c r="B47" s="2" t="s">
        <v>354</v>
      </c>
      <c r="C47" s="13"/>
      <c r="D47" s="2"/>
      <c r="E47" s="2"/>
      <c r="F47" s="14"/>
      <c r="G47" s="14">
        <v>6.21</v>
      </c>
      <c r="H47" s="14">
        <v>7.0000000000000007E-2</v>
      </c>
    </row>
    <row r="48" spans="2:8">
      <c r="B48" s="2" t="s">
        <v>154</v>
      </c>
      <c r="C48" s="13"/>
      <c r="D48" s="2"/>
      <c r="E48" s="2"/>
      <c r="F48" s="14"/>
      <c r="G48" s="14">
        <v>9000.4299999999985</v>
      </c>
      <c r="H48" s="14">
        <v>100.17</v>
      </c>
    </row>
    <row r="49" spans="2:8">
      <c r="B49" s="2" t="s">
        <v>729</v>
      </c>
      <c r="C49" s="13"/>
      <c r="D49" s="2"/>
      <c r="E49" s="2"/>
      <c r="F49" s="14"/>
      <c r="G49" s="14">
        <v>-14.796644209999577</v>
      </c>
      <c r="H49" s="14">
        <v>-0.17000000000000171</v>
      </c>
    </row>
    <row r="50" spans="2:8">
      <c r="B50" s="2" t="s">
        <v>156</v>
      </c>
      <c r="C50" s="13"/>
      <c r="D50" s="2"/>
      <c r="E50" s="2"/>
      <c r="F50" s="14"/>
      <c r="G50" s="14">
        <v>8985.6333557899998</v>
      </c>
      <c r="H50" s="14">
        <v>100</v>
      </c>
    </row>
    <row r="51" spans="2:8">
      <c r="B51" s="1" t="s">
        <v>157</v>
      </c>
    </row>
    <row r="52" spans="2:8">
      <c r="B52" s="2" t="s">
        <v>158</v>
      </c>
    </row>
    <row r="53" spans="2:8">
      <c r="B53" s="2" t="s">
        <v>159</v>
      </c>
      <c r="C53" s="9" t="s">
        <v>160</v>
      </c>
    </row>
    <row r="54" spans="2:8">
      <c r="B54" s="2" t="s">
        <v>163</v>
      </c>
      <c r="C54" s="9" t="s">
        <v>162</v>
      </c>
    </row>
    <row r="55" spans="2:8">
      <c r="B55" s="2" t="s">
        <v>164</v>
      </c>
      <c r="C55" s="9" t="s">
        <v>162</v>
      </c>
    </row>
    <row r="56" spans="2:8">
      <c r="B56" s="2" t="s">
        <v>165</v>
      </c>
      <c r="C56" s="9" t="s">
        <v>166</v>
      </c>
    </row>
    <row r="57" spans="2:8">
      <c r="B57" s="2" t="s">
        <v>730</v>
      </c>
      <c r="C57" s="13"/>
    </row>
    <row r="58" spans="2:8">
      <c r="B58" s="2" t="s">
        <v>731</v>
      </c>
      <c r="C58" s="13"/>
    </row>
    <row r="59" spans="2:8">
      <c r="B59" s="2" t="s">
        <v>732</v>
      </c>
      <c r="C59" s="13"/>
    </row>
    <row r="60" spans="2:8">
      <c r="B60" s="2" t="s">
        <v>733</v>
      </c>
      <c r="C60" s="13"/>
    </row>
    <row r="61" spans="2:8">
      <c r="B61" s="2" t="s">
        <v>734</v>
      </c>
      <c r="C61" s="13"/>
    </row>
    <row r="62" spans="2:8">
      <c r="B62" s="1" t="s">
        <v>175</v>
      </c>
    </row>
    <row r="63" spans="2:8">
      <c r="B63" s="1" t="s">
        <v>246</v>
      </c>
    </row>
    <row r="66" spans="2:6" ht="15">
      <c r="B66" s="35" t="s">
        <v>2541</v>
      </c>
      <c r="C66" s="36"/>
    </row>
    <row r="67" spans="2:6" ht="30">
      <c r="B67" s="35" t="s">
        <v>247</v>
      </c>
      <c r="C67" s="37" t="s">
        <v>248</v>
      </c>
    </row>
    <row r="68" spans="2:6" ht="15">
      <c r="B68" s="16" t="s">
        <v>249</v>
      </c>
      <c r="C68" s="17"/>
    </row>
    <row r="69" spans="2:6" ht="15">
      <c r="B69" s="16" t="s">
        <v>250</v>
      </c>
      <c r="C69" s="17"/>
    </row>
    <row r="70" spans="2:6" ht="15">
      <c r="B70" s="16" t="s">
        <v>251</v>
      </c>
      <c r="C70" s="17"/>
    </row>
    <row r="71" spans="2:6" ht="15">
      <c r="B71" s="16" t="s">
        <v>252</v>
      </c>
      <c r="C71" s="17"/>
    </row>
    <row r="72" spans="2:6" ht="15">
      <c r="B72" s="16" t="s">
        <v>253</v>
      </c>
      <c r="C72" s="17"/>
    </row>
    <row r="73" spans="2:6" ht="15">
      <c r="B73" s="16" t="s">
        <v>254</v>
      </c>
      <c r="C73" s="17"/>
    </row>
    <row r="74" spans="2:6" ht="15">
      <c r="B74" s="35" t="s">
        <v>255</v>
      </c>
      <c r="C74" s="36"/>
    </row>
    <row r="76" spans="2:6" ht="15">
      <c r="B76" s="16" t="s">
        <v>184</v>
      </c>
      <c r="C76" s="17"/>
      <c r="D76" s="16"/>
    </row>
    <row r="77" spans="2:6" ht="30">
      <c r="B77" s="19" t="s">
        <v>185</v>
      </c>
      <c r="C77" s="18" t="s">
        <v>186</v>
      </c>
      <c r="D77" s="19" t="s">
        <v>187</v>
      </c>
    </row>
    <row r="78" spans="2:6" ht="15">
      <c r="B78" s="16" t="s">
        <v>162</v>
      </c>
      <c r="C78" s="17" t="s">
        <v>162</v>
      </c>
      <c r="D78" s="16" t="s">
        <v>162</v>
      </c>
    </row>
    <row r="80" spans="2:6">
      <c r="B80" s="20" t="s">
        <v>188</v>
      </c>
      <c r="C80" s="21">
        <v>45535</v>
      </c>
      <c r="D80" s="22"/>
      <c r="E80" s="23"/>
      <c r="F80" s="24"/>
    </row>
    <row r="81" spans="2:6">
      <c r="B81" s="20" t="s">
        <v>189</v>
      </c>
      <c r="C81" s="25" t="s">
        <v>190</v>
      </c>
      <c r="D81" s="20" t="s">
        <v>191</v>
      </c>
      <c r="E81" s="26" t="s">
        <v>192</v>
      </c>
      <c r="F81" s="27" t="s">
        <v>193</v>
      </c>
    </row>
    <row r="82" spans="2:6">
      <c r="B82" s="28" t="s">
        <v>162</v>
      </c>
      <c r="C82" s="29" t="s">
        <v>162</v>
      </c>
      <c r="D82" s="28" t="s">
        <v>162</v>
      </c>
      <c r="E82" s="30" t="s">
        <v>162</v>
      </c>
      <c r="F82" s="31" t="s">
        <v>162</v>
      </c>
    </row>
    <row r="85" spans="2:6">
      <c r="B85" s="2" t="s">
        <v>194</v>
      </c>
    </row>
    <row r="86" spans="2:6">
      <c r="B86" s="2"/>
    </row>
    <row r="87" spans="2:6">
      <c r="B87" s="2" t="s">
        <v>195</v>
      </c>
    </row>
    <row r="88" spans="2:6">
      <c r="B88" s="20" t="s">
        <v>196</v>
      </c>
      <c r="C88" s="25" t="s">
        <v>197</v>
      </c>
      <c r="D88" s="2"/>
    </row>
    <row r="89" spans="2:6">
      <c r="B89" s="22" t="s">
        <v>162</v>
      </c>
      <c r="C89" s="32" t="s">
        <v>162</v>
      </c>
    </row>
    <row r="91" spans="2:6">
      <c r="B91" s="20" t="s">
        <v>198</v>
      </c>
      <c r="C91" s="25" t="s">
        <v>197</v>
      </c>
    </row>
    <row r="92" spans="2:6">
      <c r="B92" s="22" t="s">
        <v>162</v>
      </c>
      <c r="C92" s="32" t="s">
        <v>162</v>
      </c>
    </row>
    <row r="94" spans="2:6">
      <c r="B94" s="20" t="s">
        <v>162</v>
      </c>
      <c r="C94" s="25" t="s">
        <v>162</v>
      </c>
    </row>
    <row r="95" spans="2:6">
      <c r="B95" s="22" t="s">
        <v>162</v>
      </c>
      <c r="C95" s="32" t="s">
        <v>162</v>
      </c>
    </row>
    <row r="97" spans="2:6">
      <c r="B97" s="26" t="s">
        <v>199</v>
      </c>
      <c r="C97" s="25" t="s">
        <v>200</v>
      </c>
    </row>
    <row r="98" spans="2:6">
      <c r="B98" s="23" t="s">
        <v>162</v>
      </c>
      <c r="C98" s="32" t="s">
        <v>162</v>
      </c>
    </row>
    <row r="100" spans="2:6">
      <c r="B100" s="20" t="s">
        <v>201</v>
      </c>
      <c r="C100" s="25" t="s">
        <v>162</v>
      </c>
    </row>
    <row r="102" spans="2:6">
      <c r="B102" s="20" t="s">
        <v>202</v>
      </c>
      <c r="C102" s="21">
        <v>45535</v>
      </c>
      <c r="D102" s="22"/>
      <c r="E102" s="23"/>
      <c r="F102" s="24"/>
    </row>
    <row r="103" spans="2:6">
      <c r="B103" s="20" t="s">
        <v>189</v>
      </c>
      <c r="C103" s="25" t="s">
        <v>190</v>
      </c>
      <c r="D103" s="20" t="s">
        <v>191</v>
      </c>
      <c r="E103" s="26" t="s">
        <v>192</v>
      </c>
      <c r="F103" s="27" t="s">
        <v>193</v>
      </c>
    </row>
    <row r="104" spans="2:6">
      <c r="B104" s="28" t="s">
        <v>162</v>
      </c>
      <c r="C104" s="29" t="s">
        <v>162</v>
      </c>
      <c r="D104" s="28" t="s">
        <v>162</v>
      </c>
      <c r="E104" s="30" t="s">
        <v>162</v>
      </c>
      <c r="F104" s="31" t="s">
        <v>162</v>
      </c>
    </row>
    <row r="105" spans="2:6">
      <c r="B105" s="2" t="s">
        <v>194</v>
      </c>
    </row>
    <row r="106" spans="2:6">
      <c r="B106" s="2"/>
    </row>
    <row r="107" spans="2:6">
      <c r="B107" s="2" t="s">
        <v>195</v>
      </c>
    </row>
    <row r="108" spans="2:6">
      <c r="B108" s="20" t="s">
        <v>196</v>
      </c>
      <c r="C108" s="25" t="s">
        <v>197</v>
      </c>
      <c r="D108" s="2"/>
    </row>
    <row r="109" spans="2:6">
      <c r="B109" s="22" t="s">
        <v>162</v>
      </c>
      <c r="C109" s="32" t="s">
        <v>162</v>
      </c>
    </row>
    <row r="111" spans="2:6">
      <c r="B111" s="20" t="s">
        <v>198</v>
      </c>
      <c r="C111" s="25" t="s">
        <v>197</v>
      </c>
    </row>
    <row r="112" spans="2:6">
      <c r="B112" s="22" t="s">
        <v>162</v>
      </c>
      <c r="C112" s="32" t="s">
        <v>162</v>
      </c>
    </row>
    <row r="114" spans="2:5">
      <c r="B114" s="20" t="s">
        <v>162</v>
      </c>
      <c r="C114" s="25" t="s">
        <v>162</v>
      </c>
    </row>
    <row r="115" spans="2:5">
      <c r="B115" s="22" t="s">
        <v>162</v>
      </c>
      <c r="C115" s="32" t="s">
        <v>162</v>
      </c>
    </row>
    <row r="117" spans="2:5">
      <c r="B117" s="26" t="s">
        <v>199</v>
      </c>
      <c r="C117" s="25" t="s">
        <v>200</v>
      </c>
    </row>
    <row r="118" spans="2:5">
      <c r="B118" s="23" t="s">
        <v>162</v>
      </c>
      <c r="C118" s="32" t="s">
        <v>162</v>
      </c>
    </row>
    <row r="120" spans="2:5">
      <c r="B120" s="20" t="s">
        <v>201</v>
      </c>
      <c r="C120" s="25" t="s">
        <v>162</v>
      </c>
    </row>
    <row r="123" spans="2:5">
      <c r="B123" s="2" t="s">
        <v>203</v>
      </c>
    </row>
    <row r="125" spans="2:5">
      <c r="B125" s="20" t="s">
        <v>189</v>
      </c>
      <c r="C125" s="25" t="s">
        <v>204</v>
      </c>
      <c r="D125" s="20" t="s">
        <v>205</v>
      </c>
      <c r="E125" s="20" t="s">
        <v>206</v>
      </c>
    </row>
    <row r="126" spans="2:5">
      <c r="B126" s="22" t="s">
        <v>162</v>
      </c>
      <c r="C126" s="32" t="s">
        <v>162</v>
      </c>
      <c r="D126" s="22" t="s">
        <v>162</v>
      </c>
      <c r="E126" s="22" t="s">
        <v>162</v>
      </c>
    </row>
    <row r="129" spans="2:3">
      <c r="B129" s="2" t="s">
        <v>207</v>
      </c>
      <c r="C129" s="13" t="s">
        <v>162</v>
      </c>
    </row>
    <row r="131" spans="2:3">
      <c r="B131" s="2" t="s">
        <v>208</v>
      </c>
    </row>
    <row r="133" spans="2:3">
      <c r="B133" s="20" t="s">
        <v>209</v>
      </c>
      <c r="C133" s="25" t="s">
        <v>197</v>
      </c>
    </row>
    <row r="134" spans="2:3">
      <c r="B134" s="22" t="s">
        <v>162</v>
      </c>
      <c r="C134" s="32" t="s">
        <v>162</v>
      </c>
    </row>
    <row r="137" spans="2:3">
      <c r="B137" s="20" t="s">
        <v>210</v>
      </c>
      <c r="C137" s="25" t="s">
        <v>211</v>
      </c>
    </row>
    <row r="138" spans="2:3">
      <c r="B138" s="22" t="s">
        <v>162</v>
      </c>
      <c r="C138" s="32" t="s">
        <v>162</v>
      </c>
    </row>
    <row r="141" spans="2:3">
      <c r="B141" s="2" t="s">
        <v>212</v>
      </c>
    </row>
    <row r="144" spans="2:3">
      <c r="B144" s="2" t="s">
        <v>213</v>
      </c>
    </row>
    <row r="146" spans="2:6">
      <c r="B146" s="20" t="s">
        <v>189</v>
      </c>
      <c r="C146" s="25" t="s">
        <v>214</v>
      </c>
      <c r="D146" s="20" t="s">
        <v>204</v>
      </c>
      <c r="E146" s="20" t="s">
        <v>205</v>
      </c>
      <c r="F146" s="27" t="s">
        <v>206</v>
      </c>
    </row>
    <row r="147" spans="2:6">
      <c r="B147" s="22" t="s">
        <v>162</v>
      </c>
      <c r="C147" s="32" t="s">
        <v>162</v>
      </c>
      <c r="D147" s="22" t="s">
        <v>162</v>
      </c>
      <c r="E147" s="22" t="s">
        <v>162</v>
      </c>
      <c r="F147" s="33" t="s">
        <v>162</v>
      </c>
    </row>
    <row r="150" spans="2:6">
      <c r="B150" s="2" t="s">
        <v>207</v>
      </c>
      <c r="C150" s="13" t="s">
        <v>162</v>
      </c>
      <c r="D150" s="2"/>
      <c r="E150" s="2"/>
      <c r="F150" s="14"/>
    </row>
    <row r="152" spans="2:6">
      <c r="B152" s="2" t="s">
        <v>208</v>
      </c>
    </row>
    <row r="154" spans="2:6">
      <c r="B154" s="20" t="s">
        <v>209</v>
      </c>
      <c r="C154" s="25" t="s">
        <v>197</v>
      </c>
      <c r="D154" s="2"/>
    </row>
    <row r="155" spans="2:6">
      <c r="B155" s="22" t="s">
        <v>162</v>
      </c>
      <c r="C155" s="32" t="s">
        <v>162</v>
      </c>
    </row>
    <row r="158" spans="2:6">
      <c r="B158" s="20" t="s">
        <v>210</v>
      </c>
      <c r="C158" s="25" t="s">
        <v>211</v>
      </c>
      <c r="D158" s="2"/>
    </row>
    <row r="159" spans="2:6">
      <c r="B159" s="22" t="s">
        <v>162</v>
      </c>
      <c r="C159" s="32" t="s">
        <v>162</v>
      </c>
    </row>
    <row r="162" spans="2:6">
      <c r="B162" s="2" t="s">
        <v>212</v>
      </c>
    </row>
    <row r="165" spans="2:6">
      <c r="B165" s="2" t="s">
        <v>215</v>
      </c>
    </row>
    <row r="166" spans="2:6">
      <c r="B166" s="20" t="s">
        <v>189</v>
      </c>
      <c r="C166" s="25" t="s">
        <v>216</v>
      </c>
      <c r="D166" s="20" t="s">
        <v>217</v>
      </c>
      <c r="E166" s="20" t="s">
        <v>218</v>
      </c>
      <c r="F166" s="27" t="s">
        <v>219</v>
      </c>
    </row>
    <row r="167" spans="2:6">
      <c r="B167" s="22" t="s">
        <v>162</v>
      </c>
      <c r="C167" s="32" t="s">
        <v>162</v>
      </c>
      <c r="D167" s="22" t="s">
        <v>162</v>
      </c>
      <c r="E167" s="22" t="s">
        <v>162</v>
      </c>
      <c r="F167" s="33" t="s">
        <v>162</v>
      </c>
    </row>
    <row r="168" spans="2:6">
      <c r="B168" s="1" t="s">
        <v>220</v>
      </c>
    </row>
  </sheetData>
  <mergeCells count="3">
    <mergeCell ref="B1:E1"/>
    <mergeCell ref="C3:C7"/>
    <mergeCell ref="D3:D7"/>
  </mergeCells>
  <hyperlinks>
    <hyperlink ref="A1" location="Index!A1" display="Index" xr:uid="{992B7B81-7DAC-40E4-8B7C-AC13C4B2A5C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2A64-63F6-4F28-BB71-9084FC3247EB}">
  <sheetPr codeName="Sheet52"/>
  <dimension ref="A1:I191"/>
  <sheetViews>
    <sheetView workbookViewId="0">
      <selection activeCell="B88" sqref="B88"/>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95</v>
      </c>
      <c r="C1" s="257"/>
      <c r="D1" s="257"/>
      <c r="E1" s="257"/>
    </row>
    <row r="3" spans="1:9" ht="15" customHeight="1">
      <c r="B3" s="5" t="s">
        <v>95</v>
      </c>
      <c r="C3" s="258"/>
      <c r="D3" s="259"/>
      <c r="E3" s="6"/>
    </row>
    <row r="4" spans="1:9" ht="15" customHeight="1">
      <c r="B4" s="34" t="s">
        <v>735</v>
      </c>
      <c r="C4" s="258"/>
      <c r="D4" s="259"/>
      <c r="E4" s="6"/>
    </row>
    <row r="5" spans="1:9" ht="15" customHeight="1">
      <c r="B5" s="34" t="s">
        <v>129</v>
      </c>
      <c r="C5" s="258"/>
      <c r="D5" s="259"/>
      <c r="E5" s="6"/>
    </row>
    <row r="6" spans="1:9" ht="15" customHeight="1">
      <c r="B6" s="34" t="s">
        <v>710</v>
      </c>
      <c r="C6" s="258"/>
      <c r="D6" s="259"/>
      <c r="E6" s="6"/>
    </row>
    <row r="7" spans="1:9" ht="30" customHeight="1">
      <c r="B7" s="7" t="s">
        <v>736</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1724</v>
      </c>
      <c r="C15" s="9" t="s">
        <v>141</v>
      </c>
      <c r="D15" s="1" t="s">
        <v>272</v>
      </c>
      <c r="E15" s="1" t="s">
        <v>459</v>
      </c>
      <c r="F15" s="4">
        <v>20864</v>
      </c>
      <c r="G15" s="4">
        <v>2747.99</v>
      </c>
      <c r="H15" s="4">
        <v>4.78</v>
      </c>
    </row>
    <row r="16" spans="1:9">
      <c r="B16" s="1" t="s">
        <v>1809</v>
      </c>
      <c r="C16" s="9" t="s">
        <v>141</v>
      </c>
      <c r="D16" s="1" t="s">
        <v>291</v>
      </c>
      <c r="E16" s="1" t="s">
        <v>613</v>
      </c>
      <c r="F16" s="4">
        <v>67346</v>
      </c>
      <c r="G16" s="4">
        <v>2521.91</v>
      </c>
      <c r="H16" s="4">
        <v>4.3899999999999997</v>
      </c>
    </row>
    <row r="17" spans="2:8">
      <c r="B17" s="1" t="s">
        <v>1647</v>
      </c>
      <c r="C17" s="9" t="s">
        <v>141</v>
      </c>
      <c r="D17" s="1" t="s">
        <v>318</v>
      </c>
      <c r="E17" s="1" t="s">
        <v>319</v>
      </c>
      <c r="F17" s="4">
        <v>321746</v>
      </c>
      <c r="G17" s="4">
        <v>2384.14</v>
      </c>
      <c r="H17" s="4">
        <v>4.1500000000000004</v>
      </c>
    </row>
    <row r="18" spans="2:8">
      <c r="B18" s="1" t="s">
        <v>1811</v>
      </c>
      <c r="C18" s="9" t="s">
        <v>141</v>
      </c>
      <c r="D18" s="1" t="s">
        <v>311</v>
      </c>
      <c r="E18" s="1" t="s">
        <v>615</v>
      </c>
      <c r="F18" s="4">
        <v>762124</v>
      </c>
      <c r="G18" s="4">
        <v>2214.35</v>
      </c>
      <c r="H18" s="4">
        <v>3.85</v>
      </c>
    </row>
    <row r="19" spans="2:8">
      <c r="B19" s="1" t="s">
        <v>1848</v>
      </c>
      <c r="C19" s="9" t="s">
        <v>141</v>
      </c>
      <c r="D19" s="1" t="s">
        <v>282</v>
      </c>
      <c r="E19" s="1" t="s">
        <v>662</v>
      </c>
      <c r="F19" s="4">
        <v>92652</v>
      </c>
      <c r="G19" s="4">
        <v>2075.59</v>
      </c>
      <c r="H19" s="4">
        <v>3.61</v>
      </c>
    </row>
    <row r="20" spans="2:8">
      <c r="B20" s="1" t="s">
        <v>1717</v>
      </c>
      <c r="C20" s="9" t="s">
        <v>141</v>
      </c>
      <c r="D20" s="1" t="s">
        <v>297</v>
      </c>
      <c r="E20" s="1" t="s">
        <v>448</v>
      </c>
      <c r="F20" s="4">
        <v>70217</v>
      </c>
      <c r="G20" s="4">
        <v>1989</v>
      </c>
      <c r="H20" s="4">
        <v>3.46</v>
      </c>
    </row>
    <row r="21" spans="2:8">
      <c r="B21" s="1" t="s">
        <v>1719</v>
      </c>
      <c r="C21" s="9" t="s">
        <v>141</v>
      </c>
      <c r="D21" s="1" t="s">
        <v>450</v>
      </c>
      <c r="E21" s="1" t="s">
        <v>451</v>
      </c>
      <c r="F21" s="4">
        <v>108962</v>
      </c>
      <c r="G21" s="4">
        <v>1931.08</v>
      </c>
      <c r="H21" s="4">
        <v>3.36</v>
      </c>
    </row>
    <row r="22" spans="2:8">
      <c r="B22" s="1" t="s">
        <v>1655</v>
      </c>
      <c r="C22" s="9" t="s">
        <v>141</v>
      </c>
      <c r="D22" s="1" t="s">
        <v>333</v>
      </c>
      <c r="E22" s="1" t="s">
        <v>334</v>
      </c>
      <c r="F22" s="4">
        <v>415349</v>
      </c>
      <c r="G22" s="4">
        <v>1904.38</v>
      </c>
      <c r="H22" s="4">
        <v>3.31</v>
      </c>
    </row>
    <row r="23" spans="2:8">
      <c r="B23" s="1" t="s">
        <v>737</v>
      </c>
      <c r="C23" s="9" t="s">
        <v>141</v>
      </c>
      <c r="D23" s="1" t="s">
        <v>274</v>
      </c>
      <c r="E23" s="1" t="s">
        <v>738</v>
      </c>
      <c r="F23" s="4">
        <v>304070</v>
      </c>
      <c r="G23" s="4">
        <v>1846.92</v>
      </c>
      <c r="H23" s="4">
        <v>3.21</v>
      </c>
    </row>
    <row r="24" spans="2:8">
      <c r="B24" s="1" t="s">
        <v>1800</v>
      </c>
      <c r="C24" s="9" t="s">
        <v>141</v>
      </c>
      <c r="D24" s="1" t="s">
        <v>272</v>
      </c>
      <c r="E24" s="1" t="s">
        <v>592</v>
      </c>
      <c r="F24" s="4">
        <v>98574</v>
      </c>
      <c r="G24" s="4">
        <v>1718.79</v>
      </c>
      <c r="H24" s="4">
        <v>2.99</v>
      </c>
    </row>
    <row r="25" spans="2:8">
      <c r="B25" s="1" t="s">
        <v>1895</v>
      </c>
      <c r="C25" s="9" t="s">
        <v>141</v>
      </c>
      <c r="D25" s="1" t="s">
        <v>297</v>
      </c>
      <c r="E25" s="1" t="s">
        <v>739</v>
      </c>
      <c r="F25" s="4">
        <v>34915</v>
      </c>
      <c r="G25" s="4">
        <v>1543.42</v>
      </c>
      <c r="H25" s="4">
        <v>2.69</v>
      </c>
    </row>
    <row r="26" spans="2:8">
      <c r="B26" s="1" t="s">
        <v>1876</v>
      </c>
      <c r="C26" s="9" t="s">
        <v>141</v>
      </c>
      <c r="D26" s="1" t="s">
        <v>352</v>
      </c>
      <c r="E26" s="1" t="s">
        <v>698</v>
      </c>
      <c r="F26" s="4">
        <v>116682</v>
      </c>
      <c r="G26" s="4">
        <v>1463.08</v>
      </c>
      <c r="H26" s="4">
        <v>2.5499999999999998</v>
      </c>
    </row>
    <row r="27" spans="2:8">
      <c r="B27" s="1" t="s">
        <v>1797</v>
      </c>
      <c r="C27" s="9" t="s">
        <v>141</v>
      </c>
      <c r="D27" s="1" t="s">
        <v>291</v>
      </c>
      <c r="E27" s="1" t="s">
        <v>589</v>
      </c>
      <c r="F27" s="4">
        <v>91528</v>
      </c>
      <c r="G27" s="4">
        <v>1452.55</v>
      </c>
      <c r="H27" s="4">
        <v>2.5299999999999998</v>
      </c>
    </row>
    <row r="28" spans="2:8">
      <c r="B28" s="1" t="s">
        <v>1773</v>
      </c>
      <c r="C28" s="9" t="s">
        <v>141</v>
      </c>
      <c r="D28" s="1" t="s">
        <v>293</v>
      </c>
      <c r="E28" s="1" t="s">
        <v>552</v>
      </c>
      <c r="F28" s="4">
        <v>1498315</v>
      </c>
      <c r="G28" s="4">
        <v>1440.18</v>
      </c>
      <c r="H28" s="4">
        <v>2.5099999999999998</v>
      </c>
    </row>
    <row r="29" spans="2:8">
      <c r="B29" s="1" t="s">
        <v>1770</v>
      </c>
      <c r="C29" s="9" t="s">
        <v>141</v>
      </c>
      <c r="D29" s="1" t="s">
        <v>267</v>
      </c>
      <c r="E29" s="1" t="s">
        <v>549</v>
      </c>
      <c r="F29" s="4">
        <v>327415</v>
      </c>
      <c r="G29" s="4">
        <v>1372.03</v>
      </c>
      <c r="H29" s="4">
        <v>2.39</v>
      </c>
    </row>
    <row r="30" spans="2:8">
      <c r="B30" s="1" t="s">
        <v>1896</v>
      </c>
      <c r="C30" s="9" t="s">
        <v>141</v>
      </c>
      <c r="D30" s="1" t="s">
        <v>293</v>
      </c>
      <c r="E30" s="1" t="s">
        <v>740</v>
      </c>
      <c r="F30" s="4">
        <v>77775</v>
      </c>
      <c r="G30" s="4">
        <v>1356.01</v>
      </c>
      <c r="H30" s="4">
        <v>2.36</v>
      </c>
    </row>
    <row r="31" spans="2:8">
      <c r="B31" s="1" t="s">
        <v>1897</v>
      </c>
      <c r="C31" s="9" t="s">
        <v>141</v>
      </c>
      <c r="D31" s="1" t="s">
        <v>293</v>
      </c>
      <c r="E31" s="1" t="s">
        <v>741</v>
      </c>
      <c r="F31" s="4">
        <v>184540</v>
      </c>
      <c r="G31" s="4">
        <v>1312.36</v>
      </c>
      <c r="H31" s="4">
        <v>2.2799999999999998</v>
      </c>
    </row>
    <row r="32" spans="2:8">
      <c r="B32" s="1" t="s">
        <v>1878</v>
      </c>
      <c r="C32" s="9" t="s">
        <v>141</v>
      </c>
      <c r="D32" s="1" t="s">
        <v>352</v>
      </c>
      <c r="E32" s="1" t="s">
        <v>700</v>
      </c>
      <c r="F32" s="4">
        <v>69392</v>
      </c>
      <c r="G32" s="4">
        <v>1258.18</v>
      </c>
      <c r="H32" s="4">
        <v>2.19</v>
      </c>
    </row>
    <row r="33" spans="2:8">
      <c r="B33" s="1" t="s">
        <v>1898</v>
      </c>
      <c r="C33" s="9" t="s">
        <v>141</v>
      </c>
      <c r="D33" s="1" t="s">
        <v>311</v>
      </c>
      <c r="E33" s="1" t="s">
        <v>742</v>
      </c>
      <c r="F33" s="4">
        <v>179739</v>
      </c>
      <c r="G33" s="4">
        <v>1251.1600000000001</v>
      </c>
      <c r="H33" s="4">
        <v>2.1800000000000002</v>
      </c>
    </row>
    <row r="34" spans="2:8">
      <c r="B34" s="1" t="s">
        <v>1813</v>
      </c>
      <c r="C34" s="9" t="s">
        <v>141</v>
      </c>
      <c r="D34" s="1" t="s">
        <v>352</v>
      </c>
      <c r="E34" s="1" t="s">
        <v>619</v>
      </c>
      <c r="F34" s="4">
        <v>42170</v>
      </c>
      <c r="G34" s="4">
        <v>1226.83</v>
      </c>
      <c r="H34" s="4">
        <v>2.13</v>
      </c>
    </row>
    <row r="35" spans="2:8">
      <c r="B35" s="1" t="s">
        <v>1774</v>
      </c>
      <c r="C35" s="9" t="s">
        <v>141</v>
      </c>
      <c r="D35" s="1" t="s">
        <v>414</v>
      </c>
      <c r="E35" s="1" t="s">
        <v>553</v>
      </c>
      <c r="F35" s="4">
        <v>148385</v>
      </c>
      <c r="G35" s="4">
        <v>1177.29</v>
      </c>
      <c r="H35" s="4">
        <v>2.0499999999999998</v>
      </c>
    </row>
    <row r="36" spans="2:8">
      <c r="B36" s="1" t="s">
        <v>1730</v>
      </c>
      <c r="C36" s="9" t="s">
        <v>141</v>
      </c>
      <c r="D36" s="1" t="s">
        <v>282</v>
      </c>
      <c r="E36" s="1" t="s">
        <v>465</v>
      </c>
      <c r="F36" s="4">
        <v>71928</v>
      </c>
      <c r="G36" s="4">
        <v>1128.8399999999999</v>
      </c>
      <c r="H36" s="4">
        <v>1.96</v>
      </c>
    </row>
    <row r="37" spans="2:8">
      <c r="B37" s="1" t="s">
        <v>1899</v>
      </c>
      <c r="C37" s="9" t="s">
        <v>141</v>
      </c>
      <c r="D37" s="1" t="s">
        <v>142</v>
      </c>
      <c r="E37" s="1" t="s">
        <v>743</v>
      </c>
      <c r="F37" s="4">
        <v>10171</v>
      </c>
      <c r="G37" s="4">
        <v>1117.6600000000001</v>
      </c>
      <c r="H37" s="4">
        <v>1.94</v>
      </c>
    </row>
    <row r="38" spans="2:8">
      <c r="B38" s="1" t="s">
        <v>1877</v>
      </c>
      <c r="C38" s="9" t="s">
        <v>141</v>
      </c>
      <c r="D38" s="1" t="s">
        <v>352</v>
      </c>
      <c r="E38" s="1" t="s">
        <v>699</v>
      </c>
      <c r="F38" s="4">
        <v>29137</v>
      </c>
      <c r="G38" s="4">
        <v>1098.29</v>
      </c>
      <c r="H38" s="4">
        <v>1.91</v>
      </c>
    </row>
    <row r="39" spans="2:8">
      <c r="B39" s="1" t="s">
        <v>1711</v>
      </c>
      <c r="C39" s="9" t="s">
        <v>141</v>
      </c>
      <c r="D39" s="1" t="s">
        <v>364</v>
      </c>
      <c r="E39" s="1" t="s">
        <v>441</v>
      </c>
      <c r="F39" s="4">
        <v>10202</v>
      </c>
      <c r="G39" s="4">
        <v>1094.57</v>
      </c>
      <c r="H39" s="4">
        <v>1.9</v>
      </c>
    </row>
    <row r="40" spans="2:8">
      <c r="B40" s="1" t="s">
        <v>1900</v>
      </c>
      <c r="C40" s="9" t="s">
        <v>141</v>
      </c>
      <c r="D40" s="1" t="s">
        <v>346</v>
      </c>
      <c r="E40" s="1" t="s">
        <v>744</v>
      </c>
      <c r="F40" s="4">
        <v>471680</v>
      </c>
      <c r="G40" s="4">
        <v>1050.24</v>
      </c>
      <c r="H40" s="4">
        <v>1.83</v>
      </c>
    </row>
    <row r="41" spans="2:8">
      <c r="B41" s="1" t="s">
        <v>1901</v>
      </c>
      <c r="C41" s="9" t="s">
        <v>141</v>
      </c>
      <c r="D41" s="1" t="s">
        <v>311</v>
      </c>
      <c r="E41" s="1" t="s">
        <v>745</v>
      </c>
      <c r="F41" s="4">
        <v>23824</v>
      </c>
      <c r="G41" s="4">
        <v>1041.78</v>
      </c>
      <c r="H41" s="4">
        <v>1.81</v>
      </c>
    </row>
    <row r="42" spans="2:8">
      <c r="B42" s="1" t="s">
        <v>1902</v>
      </c>
      <c r="C42" s="9" t="s">
        <v>141</v>
      </c>
      <c r="D42" s="1" t="s">
        <v>306</v>
      </c>
      <c r="E42" s="1" t="s">
        <v>746</v>
      </c>
      <c r="F42" s="4">
        <v>18832</v>
      </c>
      <c r="G42" s="4">
        <v>951.13</v>
      </c>
      <c r="H42" s="4">
        <v>1.66</v>
      </c>
    </row>
    <row r="43" spans="2:8">
      <c r="B43" s="1" t="s">
        <v>747</v>
      </c>
      <c r="C43" s="9" t="s">
        <v>141</v>
      </c>
      <c r="D43" s="1" t="s">
        <v>264</v>
      </c>
      <c r="E43" s="1" t="s">
        <v>748</v>
      </c>
      <c r="F43" s="4">
        <v>732901</v>
      </c>
      <c r="G43" s="4">
        <v>890.77</v>
      </c>
      <c r="H43" s="4">
        <v>1.55</v>
      </c>
    </row>
    <row r="44" spans="2:8">
      <c r="B44" s="1" t="s">
        <v>1886</v>
      </c>
      <c r="C44" s="9" t="s">
        <v>141</v>
      </c>
      <c r="D44" s="1" t="s">
        <v>302</v>
      </c>
      <c r="E44" s="1" t="s">
        <v>720</v>
      </c>
      <c r="F44" s="4">
        <v>154189</v>
      </c>
      <c r="G44" s="4">
        <v>850.81</v>
      </c>
      <c r="H44" s="4">
        <v>1.48</v>
      </c>
    </row>
    <row r="45" spans="2:8">
      <c r="B45" s="1" t="s">
        <v>749</v>
      </c>
      <c r="C45" s="9" t="s">
        <v>141</v>
      </c>
      <c r="D45" s="1" t="s">
        <v>272</v>
      </c>
      <c r="E45" s="1" t="s">
        <v>750</v>
      </c>
      <c r="F45" s="4">
        <v>137741</v>
      </c>
      <c r="G45" s="4">
        <v>847.38</v>
      </c>
      <c r="H45" s="4">
        <v>1.47</v>
      </c>
    </row>
    <row r="46" spans="2:8">
      <c r="B46" s="1" t="s">
        <v>1903</v>
      </c>
      <c r="C46" s="9" t="s">
        <v>141</v>
      </c>
      <c r="D46" s="1" t="s">
        <v>291</v>
      </c>
      <c r="E46" s="1" t="s">
        <v>751</v>
      </c>
      <c r="F46" s="4">
        <v>18205</v>
      </c>
      <c r="G46" s="4">
        <v>839.21</v>
      </c>
      <c r="H46" s="4">
        <v>1.46</v>
      </c>
    </row>
    <row r="47" spans="2:8">
      <c r="B47" s="1" t="s">
        <v>1726</v>
      </c>
      <c r="C47" s="9" t="s">
        <v>141</v>
      </c>
      <c r="D47" s="1" t="s">
        <v>291</v>
      </c>
      <c r="E47" s="1" t="s">
        <v>461</v>
      </c>
      <c r="F47" s="4">
        <v>12163</v>
      </c>
      <c r="G47" s="4">
        <v>828.71</v>
      </c>
      <c r="H47" s="4">
        <v>1.44</v>
      </c>
    </row>
    <row r="48" spans="2:8">
      <c r="B48" s="1" t="s">
        <v>1904</v>
      </c>
      <c r="C48" s="9" t="s">
        <v>141</v>
      </c>
      <c r="D48" s="1" t="s">
        <v>477</v>
      </c>
      <c r="E48" s="1" t="s">
        <v>752</v>
      </c>
      <c r="F48" s="4">
        <v>63328</v>
      </c>
      <c r="G48" s="4">
        <v>825.1</v>
      </c>
      <c r="H48" s="4">
        <v>1.44</v>
      </c>
    </row>
    <row r="49" spans="2:8">
      <c r="B49" s="1" t="s">
        <v>1905</v>
      </c>
      <c r="C49" s="9" t="s">
        <v>141</v>
      </c>
      <c r="D49" s="1" t="s">
        <v>291</v>
      </c>
      <c r="E49" s="1" t="s">
        <v>753</v>
      </c>
      <c r="F49" s="4">
        <v>14284</v>
      </c>
      <c r="G49" s="4">
        <v>754.87</v>
      </c>
      <c r="H49" s="4">
        <v>1.31</v>
      </c>
    </row>
    <row r="50" spans="2:8">
      <c r="B50" s="1" t="s">
        <v>617</v>
      </c>
      <c r="C50" s="9" t="s">
        <v>141</v>
      </c>
      <c r="D50" s="1" t="s">
        <v>373</v>
      </c>
      <c r="E50" s="1" t="s">
        <v>618</v>
      </c>
      <c r="F50" s="4">
        <v>782791</v>
      </c>
      <c r="G50" s="4">
        <v>739.58</v>
      </c>
      <c r="H50" s="4">
        <v>1.29</v>
      </c>
    </row>
    <row r="51" spans="2:8">
      <c r="B51" s="1" t="s">
        <v>1804</v>
      </c>
      <c r="C51" s="9" t="s">
        <v>141</v>
      </c>
      <c r="D51" s="1" t="s">
        <v>555</v>
      </c>
      <c r="E51" s="1" t="s">
        <v>598</v>
      </c>
      <c r="F51" s="4">
        <v>146933</v>
      </c>
      <c r="G51" s="4">
        <v>735.77</v>
      </c>
      <c r="H51" s="4">
        <v>1.28</v>
      </c>
    </row>
    <row r="52" spans="2:8">
      <c r="B52" s="1" t="s">
        <v>1857</v>
      </c>
      <c r="C52" s="9" t="s">
        <v>141</v>
      </c>
      <c r="D52" s="1" t="s">
        <v>414</v>
      </c>
      <c r="E52" s="1" t="s">
        <v>671</v>
      </c>
      <c r="F52" s="4">
        <v>540742</v>
      </c>
      <c r="G52" s="4">
        <v>722.92</v>
      </c>
      <c r="H52" s="4">
        <v>1.26</v>
      </c>
    </row>
    <row r="53" spans="2:8">
      <c r="B53" s="1" t="s">
        <v>1822</v>
      </c>
      <c r="C53" s="9" t="s">
        <v>141</v>
      </c>
      <c r="D53" s="1" t="s">
        <v>352</v>
      </c>
      <c r="E53" s="1" t="s">
        <v>628</v>
      </c>
      <c r="F53" s="4">
        <v>38895</v>
      </c>
      <c r="G53" s="4">
        <v>689.36</v>
      </c>
      <c r="H53" s="4">
        <v>1.2</v>
      </c>
    </row>
    <row r="54" spans="2:8">
      <c r="B54" s="1" t="s">
        <v>754</v>
      </c>
      <c r="C54" s="9" t="s">
        <v>141</v>
      </c>
      <c r="D54" s="1" t="s">
        <v>264</v>
      </c>
      <c r="E54" s="1" t="s">
        <v>755</v>
      </c>
      <c r="F54" s="4">
        <v>119038</v>
      </c>
      <c r="G54" s="4">
        <v>675.3</v>
      </c>
      <c r="H54" s="4">
        <v>1.18</v>
      </c>
    </row>
    <row r="55" spans="2:8">
      <c r="B55" s="1" t="s">
        <v>756</v>
      </c>
      <c r="C55" s="9" t="s">
        <v>141</v>
      </c>
      <c r="D55" s="1" t="s">
        <v>383</v>
      </c>
      <c r="E55" s="1" t="s">
        <v>757</v>
      </c>
      <c r="F55" s="4">
        <v>14876</v>
      </c>
      <c r="G55" s="4">
        <v>630.96</v>
      </c>
      <c r="H55" s="4">
        <v>1.1000000000000001</v>
      </c>
    </row>
    <row r="56" spans="2:8">
      <c r="B56" s="1" t="s">
        <v>1906</v>
      </c>
      <c r="C56" s="9" t="s">
        <v>141</v>
      </c>
      <c r="D56" s="1" t="s">
        <v>364</v>
      </c>
      <c r="E56" s="1" t="s">
        <v>758</v>
      </c>
      <c r="F56" s="4">
        <v>7674</v>
      </c>
      <c r="G56" s="4">
        <v>554.47</v>
      </c>
      <c r="H56" s="4">
        <v>0.96</v>
      </c>
    </row>
    <row r="57" spans="2:8">
      <c r="B57" s="1" t="s">
        <v>1628</v>
      </c>
      <c r="C57" s="9" t="s">
        <v>141</v>
      </c>
      <c r="D57" s="1" t="s">
        <v>284</v>
      </c>
      <c r="E57" s="1" t="s">
        <v>285</v>
      </c>
      <c r="F57" s="4">
        <v>393</v>
      </c>
      <c r="G57" s="4">
        <v>529.9</v>
      </c>
      <c r="H57" s="4">
        <v>0.92</v>
      </c>
    </row>
    <row r="58" spans="2:8">
      <c r="B58" s="1" t="s">
        <v>1795</v>
      </c>
      <c r="C58" s="9" t="s">
        <v>141</v>
      </c>
      <c r="D58" s="1" t="s">
        <v>284</v>
      </c>
      <c r="E58" s="1" t="s">
        <v>587</v>
      </c>
      <c r="F58" s="4">
        <v>44262</v>
      </c>
      <c r="G58" s="4">
        <v>519.59</v>
      </c>
      <c r="H58" s="4">
        <v>0.9</v>
      </c>
    </row>
    <row r="59" spans="2:8">
      <c r="B59" s="1" t="s">
        <v>1891</v>
      </c>
      <c r="C59" s="9" t="s">
        <v>141</v>
      </c>
      <c r="D59" s="1" t="s">
        <v>282</v>
      </c>
      <c r="E59" s="1" t="s">
        <v>725</v>
      </c>
      <c r="F59" s="4">
        <v>17883</v>
      </c>
      <c r="G59" s="4">
        <v>490.91</v>
      </c>
      <c r="H59" s="4">
        <v>0.85</v>
      </c>
    </row>
    <row r="60" spans="2:8">
      <c r="B60" s="1" t="s">
        <v>1907</v>
      </c>
      <c r="C60" s="9" t="s">
        <v>141</v>
      </c>
      <c r="D60" s="1" t="s">
        <v>293</v>
      </c>
      <c r="E60" s="1" t="s">
        <v>759</v>
      </c>
      <c r="F60" s="4">
        <v>292540</v>
      </c>
      <c r="G60" s="4">
        <v>390.1</v>
      </c>
      <c r="H60" s="4">
        <v>0.68</v>
      </c>
    </row>
    <row r="61" spans="2:8">
      <c r="B61" s="1" t="s">
        <v>1888</v>
      </c>
      <c r="C61" s="9" t="s">
        <v>141</v>
      </c>
      <c r="D61" s="1" t="s">
        <v>282</v>
      </c>
      <c r="E61" s="1" t="s">
        <v>722</v>
      </c>
      <c r="F61" s="4">
        <v>11657</v>
      </c>
      <c r="G61" s="4">
        <v>378.1</v>
      </c>
      <c r="H61" s="4">
        <v>0.66</v>
      </c>
    </row>
    <row r="62" spans="2:8">
      <c r="B62" s="1" t="s">
        <v>1908</v>
      </c>
      <c r="C62" s="9" t="s">
        <v>141</v>
      </c>
      <c r="D62" s="1" t="s">
        <v>443</v>
      </c>
      <c r="E62" s="1" t="s">
        <v>760</v>
      </c>
      <c r="F62" s="4">
        <v>9783</v>
      </c>
      <c r="G62" s="4">
        <v>377.03</v>
      </c>
      <c r="H62" s="4">
        <v>0.66</v>
      </c>
    </row>
    <row r="63" spans="2:8">
      <c r="B63" s="1" t="s">
        <v>1859</v>
      </c>
      <c r="C63" s="9" t="s">
        <v>141</v>
      </c>
      <c r="D63" s="1" t="s">
        <v>282</v>
      </c>
      <c r="E63" s="1" t="s">
        <v>673</v>
      </c>
      <c r="F63" s="4">
        <v>24966</v>
      </c>
      <c r="G63" s="4">
        <v>345.69</v>
      </c>
      <c r="H63" s="4">
        <v>0.6</v>
      </c>
    </row>
    <row r="64" spans="2:8">
      <c r="B64" s="1" t="s">
        <v>761</v>
      </c>
      <c r="C64" s="9" t="s">
        <v>141</v>
      </c>
      <c r="D64" s="1" t="s">
        <v>264</v>
      </c>
      <c r="E64" s="1" t="s">
        <v>762</v>
      </c>
      <c r="F64" s="4">
        <v>356259</v>
      </c>
      <c r="G64" s="4">
        <v>222.91</v>
      </c>
      <c r="H64" s="4">
        <v>0.39</v>
      </c>
    </row>
    <row r="65" spans="2:8">
      <c r="B65" s="2" t="s">
        <v>153</v>
      </c>
      <c r="C65" s="13"/>
      <c r="D65" s="2"/>
      <c r="E65" s="2"/>
      <c r="F65" s="14"/>
      <c r="G65" s="14">
        <f>SUM(G12:G64)</f>
        <v>57509.189999999995</v>
      </c>
      <c r="H65" s="14">
        <f>SUM(H12:H64)</f>
        <v>100.05999999999999</v>
      </c>
    </row>
    <row r="66" spans="2:8">
      <c r="B66" s="2" t="s">
        <v>354</v>
      </c>
      <c r="C66" s="13"/>
      <c r="D66" s="2"/>
      <c r="E66" s="2"/>
      <c r="F66" s="14"/>
      <c r="G66" s="14">
        <v>6.21</v>
      </c>
      <c r="H66" s="14">
        <v>0.01</v>
      </c>
    </row>
    <row r="67" spans="2:8">
      <c r="B67" s="2" t="s">
        <v>154</v>
      </c>
      <c r="C67" s="13"/>
      <c r="D67" s="2"/>
      <c r="E67" s="2"/>
      <c r="F67" s="14"/>
      <c r="G67" s="14">
        <v>57515.4</v>
      </c>
      <c r="H67" s="14">
        <v>100.07</v>
      </c>
    </row>
    <row r="68" spans="2:8">
      <c r="B68" s="2" t="s">
        <v>729</v>
      </c>
      <c r="C68" s="13"/>
      <c r="D68" s="2"/>
      <c r="E68" s="2"/>
      <c r="F68" s="14"/>
      <c r="G68" s="14">
        <v>-51.743016010005668</v>
      </c>
      <c r="H68" s="14">
        <v>-6.9999999999993179E-2</v>
      </c>
    </row>
    <row r="69" spans="2:8">
      <c r="B69" s="2" t="s">
        <v>156</v>
      </c>
      <c r="C69" s="13"/>
      <c r="D69" s="2"/>
      <c r="E69" s="2"/>
      <c r="F69" s="14"/>
      <c r="G69" s="14">
        <v>57463.656983989997</v>
      </c>
      <c r="H69" s="14">
        <v>100</v>
      </c>
    </row>
    <row r="70" spans="2:8">
      <c r="B70" s="1" t="s">
        <v>157</v>
      </c>
    </row>
    <row r="71" spans="2:8">
      <c r="B71" s="2" t="s">
        <v>158</v>
      </c>
    </row>
    <row r="72" spans="2:8">
      <c r="B72" s="2" t="s">
        <v>159</v>
      </c>
      <c r="C72" s="9" t="s">
        <v>160</v>
      </c>
    </row>
    <row r="73" spans="2:8">
      <c r="B73" s="2" t="s">
        <v>163</v>
      </c>
      <c r="C73" s="9" t="s">
        <v>162</v>
      </c>
    </row>
    <row r="74" spans="2:8">
      <c r="B74" s="2" t="s">
        <v>164</v>
      </c>
      <c r="C74" s="9" t="s">
        <v>162</v>
      </c>
    </row>
    <row r="75" spans="2:8">
      <c r="B75" s="2" t="s">
        <v>165</v>
      </c>
      <c r="C75" s="9" t="s">
        <v>166</v>
      </c>
    </row>
    <row r="76" spans="2:8">
      <c r="B76" s="2" t="s">
        <v>763</v>
      </c>
      <c r="C76" s="13"/>
    </row>
    <row r="77" spans="2:8">
      <c r="B77" s="2" t="s">
        <v>764</v>
      </c>
      <c r="C77" s="13"/>
    </row>
    <row r="78" spans="2:8">
      <c r="B78" s="2" t="s">
        <v>765</v>
      </c>
      <c r="C78" s="13"/>
    </row>
    <row r="79" spans="2:8">
      <c r="B79" s="2" t="s">
        <v>766</v>
      </c>
      <c r="C79" s="13"/>
    </row>
    <row r="80" spans="2:8">
      <c r="B80" s="2" t="s">
        <v>767</v>
      </c>
      <c r="C80" s="13"/>
    </row>
    <row r="81" spans="2:3">
      <c r="B81" s="2" t="s">
        <v>768</v>
      </c>
      <c r="C81" s="13"/>
    </row>
    <row r="82" spans="2:3">
      <c r="B82" s="2" t="s">
        <v>769</v>
      </c>
      <c r="C82" s="13"/>
    </row>
    <row r="83" spans="2:3">
      <c r="B83" s="2" t="s">
        <v>770</v>
      </c>
      <c r="C83" s="13"/>
    </row>
    <row r="84" spans="2:3">
      <c r="B84" s="2" t="s">
        <v>1596</v>
      </c>
      <c r="C84" s="13"/>
    </row>
    <row r="85" spans="2:3">
      <c r="B85" s="1" t="s">
        <v>175</v>
      </c>
    </row>
    <row r="86" spans="2:3">
      <c r="B86" s="1" t="s">
        <v>246</v>
      </c>
    </row>
    <row r="89" spans="2:3" ht="15">
      <c r="B89" s="35" t="s">
        <v>2541</v>
      </c>
      <c r="C89" s="36"/>
    </row>
    <row r="90" spans="2:3" ht="30">
      <c r="B90" s="35" t="s">
        <v>247</v>
      </c>
      <c r="C90" s="37" t="s">
        <v>248</v>
      </c>
    </row>
    <row r="91" spans="2:3" ht="15">
      <c r="B91" s="16" t="s">
        <v>249</v>
      </c>
      <c r="C91" s="17"/>
    </row>
    <row r="92" spans="2:3" ht="15">
      <c r="B92" s="16" t="s">
        <v>250</v>
      </c>
      <c r="C92" s="17"/>
    </row>
    <row r="93" spans="2:3" ht="15">
      <c r="B93" s="16" t="s">
        <v>251</v>
      </c>
      <c r="C93" s="17"/>
    </row>
    <row r="94" spans="2:3" ht="15">
      <c r="B94" s="16" t="s">
        <v>252</v>
      </c>
      <c r="C94" s="17"/>
    </row>
    <row r="95" spans="2:3" ht="15">
      <c r="B95" s="16" t="s">
        <v>253</v>
      </c>
      <c r="C95" s="17"/>
    </row>
    <row r="96" spans="2:3" ht="15">
      <c r="B96" s="16" t="s">
        <v>254</v>
      </c>
      <c r="C96" s="17"/>
    </row>
    <row r="97" spans="2:6" ht="15">
      <c r="B97" s="35" t="s">
        <v>255</v>
      </c>
      <c r="C97" s="36"/>
    </row>
    <row r="99" spans="2:6" ht="15">
      <c r="B99" s="16" t="s">
        <v>184</v>
      </c>
      <c r="C99" s="17"/>
      <c r="D99" s="16"/>
    </row>
    <row r="100" spans="2:6" ht="30">
      <c r="B100" s="19" t="s">
        <v>185</v>
      </c>
      <c r="C100" s="18" t="s">
        <v>186</v>
      </c>
      <c r="D100" s="19" t="s">
        <v>187</v>
      </c>
    </row>
    <row r="101" spans="2:6" ht="15">
      <c r="B101" s="16" t="s">
        <v>162</v>
      </c>
      <c r="C101" s="17" t="s">
        <v>162</v>
      </c>
      <c r="D101" s="16" t="s">
        <v>162</v>
      </c>
    </row>
    <row r="103" spans="2:6">
      <c r="B103" s="20" t="s">
        <v>188</v>
      </c>
      <c r="C103" s="21">
        <v>45535</v>
      </c>
      <c r="D103" s="22"/>
      <c r="E103" s="23"/>
      <c r="F103" s="24"/>
    </row>
    <row r="104" spans="2:6">
      <c r="B104" s="20" t="s">
        <v>189</v>
      </c>
      <c r="C104" s="25" t="s">
        <v>190</v>
      </c>
      <c r="D104" s="20" t="s">
        <v>191</v>
      </c>
      <c r="E104" s="26" t="s">
        <v>192</v>
      </c>
      <c r="F104" s="27" t="s">
        <v>193</v>
      </c>
    </row>
    <row r="105" spans="2:6">
      <c r="B105" s="28" t="s">
        <v>162</v>
      </c>
      <c r="C105" s="29" t="s">
        <v>162</v>
      </c>
      <c r="D105" s="28" t="s">
        <v>162</v>
      </c>
      <c r="E105" s="30" t="s">
        <v>162</v>
      </c>
      <c r="F105" s="31" t="s">
        <v>162</v>
      </c>
    </row>
    <row r="108" spans="2:6">
      <c r="B108" s="2" t="s">
        <v>194</v>
      </c>
    </row>
    <row r="109" spans="2:6">
      <c r="B109" s="2"/>
    </row>
    <row r="110" spans="2:6">
      <c r="B110" s="2" t="s">
        <v>195</v>
      </c>
    </row>
    <row r="111" spans="2:6">
      <c r="B111" s="20" t="s">
        <v>196</v>
      </c>
      <c r="C111" s="25" t="s">
        <v>197</v>
      </c>
      <c r="D111" s="2"/>
    </row>
    <row r="112" spans="2:6">
      <c r="B112" s="22" t="s">
        <v>162</v>
      </c>
      <c r="C112" s="32" t="s">
        <v>162</v>
      </c>
    </row>
    <row r="114" spans="2:6">
      <c r="B114" s="20" t="s">
        <v>198</v>
      </c>
      <c r="C114" s="25" t="s">
        <v>197</v>
      </c>
    </row>
    <row r="115" spans="2:6">
      <c r="B115" s="22" t="s">
        <v>162</v>
      </c>
      <c r="C115" s="32" t="s">
        <v>162</v>
      </c>
    </row>
    <row r="117" spans="2:6">
      <c r="B117" s="20" t="s">
        <v>162</v>
      </c>
      <c r="C117" s="25" t="s">
        <v>162</v>
      </c>
    </row>
    <row r="118" spans="2:6">
      <c r="B118" s="22" t="s">
        <v>162</v>
      </c>
      <c r="C118" s="32" t="s">
        <v>162</v>
      </c>
    </row>
    <row r="120" spans="2:6">
      <c r="B120" s="26" t="s">
        <v>199</v>
      </c>
      <c r="C120" s="25" t="s">
        <v>200</v>
      </c>
    </row>
    <row r="121" spans="2:6">
      <c r="B121" s="23" t="s">
        <v>162</v>
      </c>
      <c r="C121" s="32" t="s">
        <v>162</v>
      </c>
    </row>
    <row r="123" spans="2:6">
      <c r="B123" s="20" t="s">
        <v>201</v>
      </c>
      <c r="C123" s="25" t="s">
        <v>162</v>
      </c>
    </row>
    <row r="125" spans="2:6">
      <c r="B125" s="20" t="s">
        <v>202</v>
      </c>
      <c r="C125" s="21">
        <v>45535</v>
      </c>
      <c r="D125" s="22"/>
      <c r="E125" s="23"/>
      <c r="F125" s="24"/>
    </row>
    <row r="126" spans="2:6">
      <c r="B126" s="20" t="s">
        <v>189</v>
      </c>
      <c r="C126" s="25" t="s">
        <v>190</v>
      </c>
      <c r="D126" s="20" t="s">
        <v>191</v>
      </c>
      <c r="E126" s="26" t="s">
        <v>192</v>
      </c>
      <c r="F126" s="27" t="s">
        <v>193</v>
      </c>
    </row>
    <row r="127" spans="2:6">
      <c r="B127" s="28" t="s">
        <v>162</v>
      </c>
      <c r="C127" s="29" t="s">
        <v>162</v>
      </c>
      <c r="D127" s="28" t="s">
        <v>162</v>
      </c>
      <c r="E127" s="30" t="s">
        <v>162</v>
      </c>
      <c r="F127" s="31" t="s">
        <v>162</v>
      </c>
    </row>
    <row r="128" spans="2:6">
      <c r="B128" s="2" t="s">
        <v>194</v>
      </c>
    </row>
    <row r="130" spans="2:3">
      <c r="B130" s="2" t="s">
        <v>195</v>
      </c>
    </row>
    <row r="131" spans="2:3">
      <c r="B131" s="20" t="s">
        <v>196</v>
      </c>
      <c r="C131" s="25" t="s">
        <v>197</v>
      </c>
    </row>
    <row r="132" spans="2:3">
      <c r="B132" s="22" t="s">
        <v>162</v>
      </c>
      <c r="C132" s="32" t="s">
        <v>162</v>
      </c>
    </row>
    <row r="134" spans="2:3">
      <c r="B134" s="20" t="s">
        <v>198</v>
      </c>
      <c r="C134" s="25" t="s">
        <v>197</v>
      </c>
    </row>
    <row r="135" spans="2:3">
      <c r="B135" s="22" t="s">
        <v>162</v>
      </c>
      <c r="C135" s="32" t="s">
        <v>162</v>
      </c>
    </row>
    <row r="137" spans="2:3">
      <c r="B137" s="20" t="s">
        <v>162</v>
      </c>
      <c r="C137" s="25" t="s">
        <v>162</v>
      </c>
    </row>
    <row r="138" spans="2:3">
      <c r="B138" s="22" t="s">
        <v>162</v>
      </c>
      <c r="C138" s="32" t="s">
        <v>162</v>
      </c>
    </row>
    <row r="140" spans="2:3">
      <c r="B140" s="26" t="s">
        <v>199</v>
      </c>
      <c r="C140" s="25" t="s">
        <v>200</v>
      </c>
    </row>
    <row r="141" spans="2:3">
      <c r="B141" s="23" t="s">
        <v>162</v>
      </c>
      <c r="C141" s="32" t="s">
        <v>162</v>
      </c>
    </row>
    <row r="143" spans="2:3">
      <c r="B143" s="20" t="s">
        <v>201</v>
      </c>
      <c r="C143" s="25" t="s">
        <v>162</v>
      </c>
    </row>
    <row r="146" spans="2:5">
      <c r="B146" s="2" t="s">
        <v>203</v>
      </c>
    </row>
    <row r="148" spans="2:5">
      <c r="B148" s="20" t="s">
        <v>189</v>
      </c>
      <c r="C148" s="25" t="s">
        <v>204</v>
      </c>
      <c r="D148" s="20" t="s">
        <v>205</v>
      </c>
      <c r="E148" s="20" t="s">
        <v>206</v>
      </c>
    </row>
    <row r="149" spans="2:5">
      <c r="B149" s="22" t="s">
        <v>162</v>
      </c>
      <c r="C149" s="32" t="s">
        <v>162</v>
      </c>
      <c r="D149" s="22" t="s">
        <v>162</v>
      </c>
      <c r="E149" s="22" t="s">
        <v>162</v>
      </c>
    </row>
    <row r="152" spans="2:5">
      <c r="B152" s="2" t="s">
        <v>207</v>
      </c>
      <c r="C152" s="13" t="s">
        <v>162</v>
      </c>
      <c r="D152" s="2"/>
      <c r="E152" s="2"/>
    </row>
    <row r="154" spans="2:5">
      <c r="B154" s="2" t="s">
        <v>208</v>
      </c>
    </row>
    <row r="156" spans="2:5">
      <c r="B156" s="20" t="s">
        <v>209</v>
      </c>
      <c r="C156" s="25" t="s">
        <v>197</v>
      </c>
      <c r="D156" s="2"/>
    </row>
    <row r="157" spans="2:5">
      <c r="B157" s="22" t="s">
        <v>162</v>
      </c>
      <c r="C157" s="32" t="s">
        <v>162</v>
      </c>
    </row>
    <row r="160" spans="2:5">
      <c r="B160" s="20" t="s">
        <v>210</v>
      </c>
      <c r="C160" s="25" t="s">
        <v>211</v>
      </c>
      <c r="D160" s="2"/>
    </row>
    <row r="161" spans="2:6">
      <c r="B161" s="22" t="s">
        <v>162</v>
      </c>
      <c r="C161" s="32" t="s">
        <v>162</v>
      </c>
    </row>
    <row r="164" spans="2:6">
      <c r="B164" s="2" t="s">
        <v>212</v>
      </c>
    </row>
    <row r="167" spans="2:6">
      <c r="B167" s="2" t="s">
        <v>213</v>
      </c>
    </row>
    <row r="169" spans="2:6">
      <c r="B169" s="20" t="s">
        <v>189</v>
      </c>
      <c r="C169" s="25" t="s">
        <v>214</v>
      </c>
      <c r="D169" s="20" t="s">
        <v>204</v>
      </c>
      <c r="E169" s="20" t="s">
        <v>205</v>
      </c>
      <c r="F169" s="27" t="s">
        <v>206</v>
      </c>
    </row>
    <row r="170" spans="2:6">
      <c r="B170" s="22" t="s">
        <v>162</v>
      </c>
      <c r="C170" s="32" t="s">
        <v>162</v>
      </c>
      <c r="D170" s="22" t="s">
        <v>162</v>
      </c>
      <c r="E170" s="22" t="s">
        <v>162</v>
      </c>
      <c r="F170" s="33" t="s">
        <v>162</v>
      </c>
    </row>
    <row r="173" spans="2:6">
      <c r="B173" s="2" t="s">
        <v>207</v>
      </c>
      <c r="C173" s="13" t="s">
        <v>162</v>
      </c>
      <c r="D173" s="2"/>
      <c r="E173" s="2"/>
      <c r="F173" s="14"/>
    </row>
    <row r="175" spans="2:6">
      <c r="B175" s="2" t="s">
        <v>208</v>
      </c>
    </row>
    <row r="177" spans="2:6">
      <c r="B177" s="20" t="s">
        <v>209</v>
      </c>
      <c r="C177" s="25" t="s">
        <v>197</v>
      </c>
      <c r="D177" s="2"/>
    </row>
    <row r="178" spans="2:6">
      <c r="B178" s="22" t="s">
        <v>162</v>
      </c>
      <c r="C178" s="32" t="s">
        <v>162</v>
      </c>
    </row>
    <row r="181" spans="2:6">
      <c r="B181" s="20" t="s">
        <v>210</v>
      </c>
      <c r="C181" s="25" t="s">
        <v>211</v>
      </c>
      <c r="D181" s="2"/>
    </row>
    <row r="182" spans="2:6">
      <c r="B182" s="22" t="s">
        <v>162</v>
      </c>
      <c r="C182" s="32" t="s">
        <v>162</v>
      </c>
    </row>
    <row r="185" spans="2:6">
      <c r="B185" s="2" t="s">
        <v>212</v>
      </c>
    </row>
    <row r="188" spans="2:6">
      <c r="B188" s="2" t="s">
        <v>215</v>
      </c>
    </row>
    <row r="189" spans="2:6">
      <c r="B189" s="20" t="s">
        <v>189</v>
      </c>
      <c r="C189" s="25" t="s">
        <v>216</v>
      </c>
      <c r="D189" s="20" t="s">
        <v>217</v>
      </c>
      <c r="E189" s="20" t="s">
        <v>218</v>
      </c>
      <c r="F189" s="27" t="s">
        <v>219</v>
      </c>
    </row>
    <row r="190" spans="2:6">
      <c r="B190" s="22" t="s">
        <v>162</v>
      </c>
      <c r="C190" s="32" t="s">
        <v>162</v>
      </c>
      <c r="D190" s="22" t="s">
        <v>162</v>
      </c>
      <c r="E190" s="22" t="s">
        <v>162</v>
      </c>
      <c r="F190" s="33" t="s">
        <v>162</v>
      </c>
    </row>
    <row r="191" spans="2:6">
      <c r="B191" s="1" t="s">
        <v>220</v>
      </c>
    </row>
  </sheetData>
  <mergeCells count="3">
    <mergeCell ref="B1:E1"/>
    <mergeCell ref="C3:C7"/>
    <mergeCell ref="D3:D7"/>
  </mergeCells>
  <hyperlinks>
    <hyperlink ref="A1" location="Index!A1" display="Index" xr:uid="{EBCD630C-37F9-4DA6-B89D-78E63A22FE38}"/>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A8A3-F478-4EE3-BCB5-A0C29332AF62}">
  <sheetPr codeName="Sheet51"/>
  <dimension ref="A1:I154"/>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93</v>
      </c>
      <c r="C1" s="257"/>
      <c r="D1" s="257"/>
      <c r="E1" s="257"/>
    </row>
    <row r="2" spans="1:9" s="46" customFormat="1" ht="15">
      <c r="C2" s="104"/>
      <c r="F2" s="97"/>
      <c r="G2" s="97"/>
      <c r="H2" s="97"/>
    </row>
    <row r="3" spans="1:9" s="46" customFormat="1" ht="18" customHeight="1">
      <c r="B3" s="50" t="s">
        <v>93</v>
      </c>
      <c r="C3" s="261"/>
      <c r="D3" s="262"/>
      <c r="F3" s="97"/>
      <c r="G3" s="97"/>
      <c r="H3" s="97"/>
    </row>
    <row r="4" spans="1:9" s="46" customFormat="1" ht="18" customHeight="1">
      <c r="B4" s="51" t="s">
        <v>3811</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15">
      <c r="B7" s="245" t="s">
        <v>3812</v>
      </c>
      <c r="C7" s="261"/>
      <c r="D7" s="262"/>
      <c r="F7" s="97"/>
      <c r="G7" s="97"/>
      <c r="H7" s="97"/>
    </row>
    <row r="8" spans="1:9" s="46" customFormat="1" ht="30">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1909</v>
      </c>
      <c r="C15" s="9" t="s">
        <v>141</v>
      </c>
      <c r="D15" s="1" t="s">
        <v>342</v>
      </c>
      <c r="E15" s="1" t="s">
        <v>771</v>
      </c>
      <c r="F15" s="4">
        <v>124131</v>
      </c>
      <c r="G15" s="4">
        <v>5995.53</v>
      </c>
      <c r="H15" s="4">
        <v>21.26</v>
      </c>
    </row>
    <row r="16" spans="1:9">
      <c r="B16" s="1" t="s">
        <v>1808</v>
      </c>
      <c r="C16" s="9" t="s">
        <v>141</v>
      </c>
      <c r="D16" s="1" t="s">
        <v>385</v>
      </c>
      <c r="E16" s="1" t="s">
        <v>612</v>
      </c>
      <c r="F16" s="4">
        <v>796387</v>
      </c>
      <c r="G16" s="4">
        <v>5156.6099999999997</v>
      </c>
      <c r="H16" s="4">
        <v>18.29</v>
      </c>
    </row>
    <row r="17" spans="2:8">
      <c r="B17" s="1" t="s">
        <v>617</v>
      </c>
      <c r="C17" s="9" t="s">
        <v>141</v>
      </c>
      <c r="D17" s="1" t="s">
        <v>373</v>
      </c>
      <c r="E17" s="1" t="s">
        <v>618</v>
      </c>
      <c r="F17" s="4">
        <v>4086425</v>
      </c>
      <c r="G17" s="4">
        <v>3860.85</v>
      </c>
      <c r="H17" s="4">
        <v>13.69</v>
      </c>
    </row>
    <row r="18" spans="2:8">
      <c r="B18" s="1" t="s">
        <v>1910</v>
      </c>
      <c r="C18" s="9" t="s">
        <v>141</v>
      </c>
      <c r="D18" s="1" t="s">
        <v>385</v>
      </c>
      <c r="E18" s="1" t="s">
        <v>772</v>
      </c>
      <c r="F18" s="4">
        <v>347435</v>
      </c>
      <c r="G18" s="4">
        <v>3240.87</v>
      </c>
      <c r="H18" s="4">
        <v>11.49</v>
      </c>
    </row>
    <row r="19" spans="2:8">
      <c r="B19" s="1" t="s">
        <v>1792</v>
      </c>
      <c r="C19" s="9" t="s">
        <v>141</v>
      </c>
      <c r="D19" s="1" t="s">
        <v>385</v>
      </c>
      <c r="E19" s="1" t="s">
        <v>584</v>
      </c>
      <c r="F19" s="4">
        <v>437217</v>
      </c>
      <c r="G19" s="4">
        <v>2843.22</v>
      </c>
      <c r="H19" s="4">
        <v>10.08</v>
      </c>
    </row>
    <row r="20" spans="2:8">
      <c r="B20" s="1" t="s">
        <v>1911</v>
      </c>
      <c r="C20" s="9" t="s">
        <v>141</v>
      </c>
      <c r="D20" s="1" t="s">
        <v>385</v>
      </c>
      <c r="E20" s="1" t="s">
        <v>773</v>
      </c>
      <c r="F20" s="4">
        <v>243480</v>
      </c>
      <c r="G20" s="4">
        <v>931.55</v>
      </c>
      <c r="H20" s="4">
        <v>3.3</v>
      </c>
    </row>
    <row r="21" spans="2:8">
      <c r="B21" s="1" t="s">
        <v>1836</v>
      </c>
      <c r="C21" s="9" t="s">
        <v>141</v>
      </c>
      <c r="D21" s="1" t="s">
        <v>385</v>
      </c>
      <c r="E21" s="1" t="s">
        <v>645</v>
      </c>
      <c r="F21" s="4">
        <v>49485</v>
      </c>
      <c r="G21" s="4">
        <v>825.24</v>
      </c>
      <c r="H21" s="4">
        <v>2.93</v>
      </c>
    </row>
    <row r="22" spans="2:8">
      <c r="B22" s="1" t="s">
        <v>1912</v>
      </c>
      <c r="C22" s="9" t="s">
        <v>141</v>
      </c>
      <c r="D22" s="1" t="s">
        <v>385</v>
      </c>
      <c r="E22" s="1" t="s">
        <v>774</v>
      </c>
      <c r="F22" s="4">
        <v>453969</v>
      </c>
      <c r="G22" s="4">
        <v>798.58</v>
      </c>
      <c r="H22" s="4">
        <v>2.83</v>
      </c>
    </row>
    <row r="23" spans="2:8">
      <c r="B23" s="1" t="s">
        <v>1838</v>
      </c>
      <c r="C23" s="9" t="s">
        <v>141</v>
      </c>
      <c r="D23" s="1" t="s">
        <v>385</v>
      </c>
      <c r="E23" s="1" t="s">
        <v>647</v>
      </c>
      <c r="F23" s="4">
        <v>560832</v>
      </c>
      <c r="G23" s="4">
        <v>754.15</v>
      </c>
      <c r="H23" s="4">
        <v>2.67</v>
      </c>
    </row>
    <row r="24" spans="2:8">
      <c r="B24" s="1" t="s">
        <v>1913</v>
      </c>
      <c r="C24" s="9" t="s">
        <v>141</v>
      </c>
      <c r="D24" s="1" t="s">
        <v>385</v>
      </c>
      <c r="E24" s="1" t="s">
        <v>775</v>
      </c>
      <c r="F24" s="4">
        <v>79811</v>
      </c>
      <c r="G24" s="4">
        <v>666.54</v>
      </c>
      <c r="H24" s="4">
        <v>2.36</v>
      </c>
    </row>
    <row r="25" spans="2:8">
      <c r="B25" s="1" t="s">
        <v>1839</v>
      </c>
      <c r="C25" s="9" t="s">
        <v>141</v>
      </c>
      <c r="D25" s="1" t="s">
        <v>385</v>
      </c>
      <c r="E25" s="1" t="s">
        <v>648</v>
      </c>
      <c r="F25" s="4">
        <v>76615</v>
      </c>
      <c r="G25" s="4">
        <v>630.30999999999995</v>
      </c>
      <c r="H25" s="4">
        <v>2.2400000000000002</v>
      </c>
    </row>
    <row r="26" spans="2:8">
      <c r="B26" s="1" t="s">
        <v>776</v>
      </c>
      <c r="C26" s="9" t="s">
        <v>141</v>
      </c>
      <c r="D26" s="1" t="s">
        <v>385</v>
      </c>
      <c r="E26" s="1" t="s">
        <v>777</v>
      </c>
      <c r="F26" s="4">
        <v>131804</v>
      </c>
      <c r="G26" s="4">
        <v>555.75</v>
      </c>
      <c r="H26" s="4">
        <v>1.97</v>
      </c>
    </row>
    <row r="27" spans="2:8">
      <c r="B27" s="1" t="s">
        <v>1914</v>
      </c>
      <c r="C27" s="9" t="s">
        <v>141</v>
      </c>
      <c r="D27" s="1" t="s">
        <v>272</v>
      </c>
      <c r="E27" s="1" t="s">
        <v>778</v>
      </c>
      <c r="F27" s="4">
        <v>22268</v>
      </c>
      <c r="G27" s="4">
        <v>551.4</v>
      </c>
      <c r="H27" s="4">
        <v>1.96</v>
      </c>
    </row>
    <row r="28" spans="2:8">
      <c r="B28" s="1" t="s">
        <v>779</v>
      </c>
      <c r="C28" s="9" t="s">
        <v>141</v>
      </c>
      <c r="D28" s="1" t="s">
        <v>385</v>
      </c>
      <c r="E28" s="1" t="s">
        <v>780</v>
      </c>
      <c r="F28" s="4">
        <v>408434</v>
      </c>
      <c r="G28" s="4">
        <v>449.03</v>
      </c>
      <c r="H28" s="4">
        <v>1.59</v>
      </c>
    </row>
    <row r="29" spans="2:8">
      <c r="B29" s="1" t="s">
        <v>1667</v>
      </c>
      <c r="C29" s="9" t="s">
        <v>141</v>
      </c>
      <c r="D29" s="1" t="s">
        <v>272</v>
      </c>
      <c r="E29" s="1" t="s">
        <v>348</v>
      </c>
      <c r="F29" s="4">
        <v>76298</v>
      </c>
      <c r="G29" s="4">
        <v>371.38</v>
      </c>
      <c r="H29" s="4">
        <v>1.32</v>
      </c>
    </row>
    <row r="30" spans="2:8">
      <c r="B30" s="1" t="s">
        <v>1915</v>
      </c>
      <c r="C30" s="9" t="s">
        <v>141</v>
      </c>
      <c r="D30" s="1" t="s">
        <v>385</v>
      </c>
      <c r="E30" s="1" t="s">
        <v>781</v>
      </c>
      <c r="F30" s="4">
        <v>76254</v>
      </c>
      <c r="G30" s="4">
        <v>310.85000000000002</v>
      </c>
      <c r="H30" s="4">
        <v>1.1000000000000001</v>
      </c>
    </row>
    <row r="31" spans="2:8">
      <c r="B31" s="1" t="s">
        <v>1916</v>
      </c>
      <c r="C31" s="9" t="s">
        <v>141</v>
      </c>
      <c r="D31" s="1" t="s">
        <v>385</v>
      </c>
      <c r="E31" s="1" t="s">
        <v>782</v>
      </c>
      <c r="F31" s="4">
        <v>668258</v>
      </c>
      <c r="G31" s="4">
        <v>265.43</v>
      </c>
      <c r="H31" s="4">
        <v>0.94</v>
      </c>
    </row>
    <row r="32" spans="2:8">
      <c r="B32" s="2" t="s">
        <v>153</v>
      </c>
      <c r="C32" s="13"/>
      <c r="D32" s="2"/>
      <c r="E32" s="2"/>
      <c r="F32" s="14"/>
      <c r="G32" s="14">
        <f>SUM(G12:G31)</f>
        <v>28207.290000000008</v>
      </c>
      <c r="H32" s="14">
        <f>SUM(H12:H31)</f>
        <v>100.01999999999997</v>
      </c>
    </row>
    <row r="33" spans="2:8">
      <c r="B33" s="2" t="s">
        <v>354</v>
      </c>
      <c r="C33" s="13"/>
      <c r="D33" s="2"/>
      <c r="E33" s="2"/>
      <c r="F33" s="14"/>
      <c r="G33" s="14">
        <v>11.39</v>
      </c>
      <c r="H33" s="14">
        <v>0.04</v>
      </c>
    </row>
    <row r="34" spans="2:8">
      <c r="B34" s="2" t="s">
        <v>154</v>
      </c>
      <c r="C34" s="13"/>
      <c r="D34" s="2"/>
      <c r="E34" s="2"/>
      <c r="F34" s="14"/>
      <c r="G34" s="14">
        <v>28218.68</v>
      </c>
      <c r="H34" s="14">
        <v>100.06</v>
      </c>
    </row>
    <row r="35" spans="2:8">
      <c r="B35" s="2" t="s">
        <v>729</v>
      </c>
      <c r="C35" s="13"/>
      <c r="D35" s="2"/>
      <c r="E35" s="2"/>
      <c r="F35" s="14"/>
      <c r="G35" s="14">
        <v>-22.396179010000779</v>
      </c>
      <c r="H35" s="14">
        <v>-6.0000000000002274E-2</v>
      </c>
    </row>
    <row r="36" spans="2:8">
      <c r="B36" s="2" t="s">
        <v>156</v>
      </c>
      <c r="C36" s="13"/>
      <c r="D36" s="2"/>
      <c r="E36" s="2"/>
      <c r="F36" s="14"/>
      <c r="G36" s="14">
        <v>28196.28382099</v>
      </c>
      <c r="H36" s="14">
        <v>100</v>
      </c>
    </row>
    <row r="37" spans="2:8">
      <c r="B37" s="1" t="s">
        <v>157</v>
      </c>
    </row>
    <row r="38" spans="2:8">
      <c r="B38" s="2" t="s">
        <v>158</v>
      </c>
    </row>
    <row r="39" spans="2:8">
      <c r="B39" s="2" t="s">
        <v>159</v>
      </c>
      <c r="C39" s="9" t="s">
        <v>160</v>
      </c>
    </row>
    <row r="40" spans="2:8">
      <c r="B40" s="2" t="s">
        <v>163</v>
      </c>
      <c r="C40" s="9" t="s">
        <v>162</v>
      </c>
    </row>
    <row r="41" spans="2:8">
      <c r="B41" s="2" t="s">
        <v>164</v>
      </c>
      <c r="C41" s="9" t="s">
        <v>162</v>
      </c>
    </row>
    <row r="42" spans="2:8">
      <c r="B42" s="2" t="s">
        <v>165</v>
      </c>
      <c r="C42" s="9" t="s">
        <v>166</v>
      </c>
    </row>
    <row r="43" spans="2:8">
      <c r="B43" s="2" t="s">
        <v>783</v>
      </c>
      <c r="C43" s="13"/>
    </row>
    <row r="44" spans="2:8">
      <c r="B44" s="2" t="s">
        <v>784</v>
      </c>
      <c r="C44" s="13"/>
    </row>
    <row r="45" spans="2:8">
      <c r="B45" s="2" t="s">
        <v>785</v>
      </c>
      <c r="C45" s="13"/>
    </row>
    <row r="46" spans="2:8">
      <c r="B46" s="2" t="s">
        <v>786</v>
      </c>
      <c r="C46" s="13"/>
    </row>
    <row r="47" spans="2:8">
      <c r="B47" s="2" t="s">
        <v>787</v>
      </c>
      <c r="C47" s="13"/>
    </row>
    <row r="48" spans="2:8">
      <c r="B48" s="1" t="s">
        <v>175</v>
      </c>
    </row>
    <row r="49" spans="2:4">
      <c r="B49" s="1" t="s">
        <v>246</v>
      </c>
    </row>
    <row r="52" spans="2:4" ht="15">
      <c r="B52" s="35" t="s">
        <v>2541</v>
      </c>
      <c r="C52" s="36"/>
    </row>
    <row r="53" spans="2:4" ht="30">
      <c r="B53" s="35" t="s">
        <v>247</v>
      </c>
      <c r="C53" s="37" t="s">
        <v>248</v>
      </c>
    </row>
    <row r="54" spans="2:4" ht="15">
      <c r="B54" s="16" t="s">
        <v>249</v>
      </c>
      <c r="C54" s="17"/>
    </row>
    <row r="55" spans="2:4" ht="15">
      <c r="B55" s="16" t="s">
        <v>250</v>
      </c>
      <c r="C55" s="17"/>
    </row>
    <row r="56" spans="2:4" ht="15">
      <c r="B56" s="16" t="s">
        <v>251</v>
      </c>
      <c r="C56" s="17"/>
    </row>
    <row r="57" spans="2:4" ht="15">
      <c r="B57" s="16" t="s">
        <v>252</v>
      </c>
      <c r="C57" s="17"/>
    </row>
    <row r="58" spans="2:4" ht="15">
      <c r="B58" s="16" t="s">
        <v>253</v>
      </c>
      <c r="C58" s="17"/>
    </row>
    <row r="59" spans="2:4" ht="15">
      <c r="B59" s="16" t="s">
        <v>254</v>
      </c>
      <c r="C59" s="17"/>
    </row>
    <row r="60" spans="2:4" ht="15">
      <c r="B60" s="35" t="s">
        <v>255</v>
      </c>
      <c r="C60" s="36"/>
    </row>
    <row r="62" spans="2:4" ht="15">
      <c r="B62" s="16" t="s">
        <v>184</v>
      </c>
      <c r="C62" s="17"/>
      <c r="D62" s="16"/>
    </row>
    <row r="63" spans="2:4" ht="30">
      <c r="B63" s="19" t="s">
        <v>185</v>
      </c>
      <c r="C63" s="18" t="s">
        <v>186</v>
      </c>
      <c r="D63" s="19" t="s">
        <v>187</v>
      </c>
    </row>
    <row r="64" spans="2:4" ht="15">
      <c r="B64" s="16" t="s">
        <v>162</v>
      </c>
      <c r="C64" s="17" t="s">
        <v>162</v>
      </c>
      <c r="D64" s="16" t="s">
        <v>162</v>
      </c>
    </row>
    <row r="66" spans="2:6">
      <c r="B66" s="20" t="s">
        <v>188</v>
      </c>
      <c r="C66" s="21">
        <v>45535</v>
      </c>
      <c r="D66" s="22"/>
      <c r="E66" s="23"/>
      <c r="F66" s="24"/>
    </row>
    <row r="67" spans="2:6">
      <c r="B67" s="20" t="s">
        <v>189</v>
      </c>
      <c r="C67" s="25" t="s">
        <v>190</v>
      </c>
      <c r="D67" s="20" t="s">
        <v>191</v>
      </c>
      <c r="E67" s="26" t="s">
        <v>192</v>
      </c>
      <c r="F67" s="27" t="s">
        <v>193</v>
      </c>
    </row>
    <row r="68" spans="2:6">
      <c r="B68" s="28" t="s">
        <v>162</v>
      </c>
      <c r="C68" s="29" t="s">
        <v>162</v>
      </c>
      <c r="D68" s="28" t="s">
        <v>162</v>
      </c>
      <c r="E68" s="30" t="s">
        <v>162</v>
      </c>
      <c r="F68" s="31" t="s">
        <v>162</v>
      </c>
    </row>
    <row r="71" spans="2:6">
      <c r="B71" s="2" t="s">
        <v>194</v>
      </c>
    </row>
    <row r="72" spans="2:6">
      <c r="B72" s="2"/>
    </row>
    <row r="73" spans="2:6">
      <c r="B73" s="2" t="s">
        <v>195</v>
      </c>
    </row>
    <row r="74" spans="2:6">
      <c r="B74" s="20" t="s">
        <v>196</v>
      </c>
      <c r="C74" s="25" t="s">
        <v>197</v>
      </c>
      <c r="D74" s="2"/>
    </row>
    <row r="75" spans="2:6">
      <c r="B75" s="22" t="s">
        <v>162</v>
      </c>
      <c r="C75" s="32" t="s">
        <v>162</v>
      </c>
    </row>
    <row r="77" spans="2:6">
      <c r="B77" s="20" t="s">
        <v>198</v>
      </c>
      <c r="C77" s="25" t="s">
        <v>197</v>
      </c>
    </row>
    <row r="78" spans="2:6">
      <c r="B78" s="22" t="s">
        <v>162</v>
      </c>
      <c r="C78" s="32" t="s">
        <v>162</v>
      </c>
    </row>
    <row r="80" spans="2:6">
      <c r="B80" s="20" t="s">
        <v>162</v>
      </c>
      <c r="C80" s="25" t="s">
        <v>162</v>
      </c>
    </row>
    <row r="81" spans="2:6">
      <c r="B81" s="22" t="s">
        <v>162</v>
      </c>
      <c r="C81" s="32" t="s">
        <v>162</v>
      </c>
    </row>
    <row r="83" spans="2:6">
      <c r="B83" s="26" t="s">
        <v>199</v>
      </c>
      <c r="C83" s="25" t="s">
        <v>200</v>
      </c>
    </row>
    <row r="84" spans="2:6">
      <c r="B84" s="23" t="s">
        <v>162</v>
      </c>
      <c r="C84" s="32" t="s">
        <v>162</v>
      </c>
    </row>
    <row r="86" spans="2:6">
      <c r="B86" s="20" t="s">
        <v>201</v>
      </c>
      <c r="C86" s="25" t="s">
        <v>162</v>
      </c>
    </row>
    <row r="88" spans="2:6">
      <c r="B88" s="20" t="s">
        <v>202</v>
      </c>
      <c r="C88" s="21">
        <v>45535</v>
      </c>
      <c r="D88" s="22"/>
      <c r="E88" s="23"/>
      <c r="F88" s="24"/>
    </row>
    <row r="89" spans="2:6">
      <c r="B89" s="20" t="s">
        <v>189</v>
      </c>
      <c r="C89" s="25" t="s">
        <v>190</v>
      </c>
      <c r="D89" s="20" t="s">
        <v>191</v>
      </c>
      <c r="E89" s="26" t="s">
        <v>192</v>
      </c>
      <c r="F89" s="27" t="s">
        <v>193</v>
      </c>
    </row>
    <row r="90" spans="2:6">
      <c r="B90" s="28" t="s">
        <v>162</v>
      </c>
      <c r="C90" s="29" t="s">
        <v>162</v>
      </c>
      <c r="D90" s="28" t="s">
        <v>162</v>
      </c>
      <c r="E90" s="30" t="s">
        <v>162</v>
      </c>
      <c r="F90" s="31" t="s">
        <v>162</v>
      </c>
    </row>
    <row r="91" spans="2:6">
      <c r="B91" s="2" t="s">
        <v>194</v>
      </c>
    </row>
    <row r="92" spans="2:6">
      <c r="B92" s="2"/>
    </row>
    <row r="93" spans="2:6">
      <c r="B93" s="2" t="s">
        <v>195</v>
      </c>
    </row>
    <row r="94" spans="2:6">
      <c r="B94" s="20" t="s">
        <v>196</v>
      </c>
      <c r="C94" s="25" t="s">
        <v>197</v>
      </c>
      <c r="D94" s="2"/>
    </row>
    <row r="95" spans="2:6">
      <c r="B95" s="22" t="s">
        <v>162</v>
      </c>
      <c r="C95" s="32" t="s">
        <v>162</v>
      </c>
    </row>
    <row r="97" spans="2:5">
      <c r="B97" s="20" t="s">
        <v>198</v>
      </c>
      <c r="C97" s="25" t="s">
        <v>197</v>
      </c>
    </row>
    <row r="98" spans="2:5">
      <c r="B98" s="22" t="s">
        <v>162</v>
      </c>
      <c r="C98" s="32" t="s">
        <v>162</v>
      </c>
    </row>
    <row r="100" spans="2:5">
      <c r="B100" s="20" t="s">
        <v>162</v>
      </c>
      <c r="C100" s="25" t="s">
        <v>162</v>
      </c>
    </row>
    <row r="101" spans="2:5">
      <c r="B101" s="22" t="s">
        <v>162</v>
      </c>
      <c r="C101" s="32" t="s">
        <v>162</v>
      </c>
    </row>
    <row r="103" spans="2:5">
      <c r="B103" s="26" t="s">
        <v>199</v>
      </c>
      <c r="C103" s="25" t="s">
        <v>200</v>
      </c>
    </row>
    <row r="104" spans="2:5">
      <c r="B104" s="23" t="s">
        <v>162</v>
      </c>
      <c r="C104" s="32" t="s">
        <v>162</v>
      </c>
    </row>
    <row r="106" spans="2:5">
      <c r="B106" s="20" t="s">
        <v>201</v>
      </c>
      <c r="C106" s="25" t="s">
        <v>162</v>
      </c>
    </row>
    <row r="109" spans="2:5">
      <c r="B109" s="2" t="s">
        <v>203</v>
      </c>
    </row>
    <row r="111" spans="2:5">
      <c r="B111" s="20" t="s">
        <v>189</v>
      </c>
      <c r="C111" s="25" t="s">
        <v>204</v>
      </c>
      <c r="D111" s="20" t="s">
        <v>205</v>
      </c>
      <c r="E111" s="20" t="s">
        <v>206</v>
      </c>
    </row>
    <row r="112" spans="2:5">
      <c r="B112" s="22" t="s">
        <v>162</v>
      </c>
      <c r="C112" s="32" t="s">
        <v>162</v>
      </c>
      <c r="D112" s="22" t="s">
        <v>162</v>
      </c>
      <c r="E112" s="22" t="s">
        <v>162</v>
      </c>
    </row>
    <row r="115" spans="2:3">
      <c r="B115" s="2" t="s">
        <v>207</v>
      </c>
      <c r="C115" s="13" t="s">
        <v>162</v>
      </c>
    </row>
    <row r="117" spans="2:3">
      <c r="B117" s="2" t="s">
        <v>208</v>
      </c>
    </row>
    <row r="119" spans="2:3">
      <c r="B119" s="20" t="s">
        <v>209</v>
      </c>
      <c r="C119" s="25" t="s">
        <v>197</v>
      </c>
    </row>
    <row r="120" spans="2:3">
      <c r="B120" s="22" t="s">
        <v>162</v>
      </c>
      <c r="C120" s="32" t="s">
        <v>162</v>
      </c>
    </row>
    <row r="123" spans="2:3">
      <c r="B123" s="20" t="s">
        <v>210</v>
      </c>
      <c r="C123" s="25" t="s">
        <v>211</v>
      </c>
    </row>
    <row r="124" spans="2:3">
      <c r="B124" s="22" t="s">
        <v>162</v>
      </c>
      <c r="C124" s="32" t="s">
        <v>162</v>
      </c>
    </row>
    <row r="127" spans="2:3">
      <c r="B127" s="2" t="s">
        <v>212</v>
      </c>
    </row>
    <row r="130" spans="2:6">
      <c r="B130" s="2" t="s">
        <v>213</v>
      </c>
    </row>
    <row r="132" spans="2:6">
      <c r="B132" s="20" t="s">
        <v>189</v>
      </c>
      <c r="C132" s="25" t="s">
        <v>214</v>
      </c>
      <c r="D132" s="20" t="s">
        <v>204</v>
      </c>
      <c r="E132" s="20" t="s">
        <v>205</v>
      </c>
      <c r="F132" s="27" t="s">
        <v>206</v>
      </c>
    </row>
    <row r="133" spans="2:6">
      <c r="B133" s="22" t="s">
        <v>162</v>
      </c>
      <c r="C133" s="32" t="s">
        <v>162</v>
      </c>
      <c r="D133" s="22" t="s">
        <v>162</v>
      </c>
      <c r="E133" s="22" t="s">
        <v>162</v>
      </c>
      <c r="F133" s="33" t="s">
        <v>162</v>
      </c>
    </row>
    <row r="136" spans="2:6">
      <c r="B136" s="2" t="s">
        <v>207</v>
      </c>
      <c r="C136" s="13" t="s">
        <v>162</v>
      </c>
      <c r="D136" s="2"/>
      <c r="E136" s="2"/>
      <c r="F136" s="14"/>
    </row>
    <row r="138" spans="2:6">
      <c r="B138" s="2" t="s">
        <v>208</v>
      </c>
    </row>
    <row r="140" spans="2:6">
      <c r="B140" s="20" t="s">
        <v>209</v>
      </c>
      <c r="C140" s="25" t="s">
        <v>197</v>
      </c>
      <c r="D140" s="2"/>
    </row>
    <row r="141" spans="2:6">
      <c r="B141" s="22" t="s">
        <v>162</v>
      </c>
      <c r="C141" s="32" t="s">
        <v>162</v>
      </c>
    </row>
    <row r="144" spans="2:6">
      <c r="B144" s="20" t="s">
        <v>210</v>
      </c>
      <c r="C144" s="25" t="s">
        <v>211</v>
      </c>
      <c r="D144" s="2"/>
    </row>
    <row r="145" spans="2:6">
      <c r="B145" s="22" t="s">
        <v>162</v>
      </c>
      <c r="C145" s="32" t="s">
        <v>162</v>
      </c>
    </row>
    <row r="148" spans="2:6">
      <c r="B148" s="2" t="s">
        <v>212</v>
      </c>
    </row>
    <row r="151" spans="2:6">
      <c r="B151" s="2" t="s">
        <v>215</v>
      </c>
    </row>
    <row r="152" spans="2:6">
      <c r="B152" s="20" t="s">
        <v>189</v>
      </c>
      <c r="C152" s="25" t="s">
        <v>216</v>
      </c>
      <c r="D152" s="20" t="s">
        <v>217</v>
      </c>
      <c r="E152" s="20" t="s">
        <v>218</v>
      </c>
      <c r="F152" s="27" t="s">
        <v>219</v>
      </c>
    </row>
    <row r="153" spans="2:6">
      <c r="B153" s="22" t="s">
        <v>162</v>
      </c>
      <c r="C153" s="32" t="s">
        <v>162</v>
      </c>
      <c r="D153" s="22" t="s">
        <v>162</v>
      </c>
      <c r="E153" s="22" t="s">
        <v>162</v>
      </c>
      <c r="F153" s="33" t="s">
        <v>162</v>
      </c>
    </row>
    <row r="154" spans="2:6">
      <c r="B154" s="1" t="s">
        <v>220</v>
      </c>
    </row>
  </sheetData>
  <mergeCells count="3">
    <mergeCell ref="B1:E1"/>
    <mergeCell ref="C3:C7"/>
    <mergeCell ref="D3:D7"/>
  </mergeCells>
  <hyperlinks>
    <hyperlink ref="A1" location="Index!A1" display="Index" xr:uid="{3D602301-4841-4D09-8D0C-6230A36B3B9E}"/>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5D15B-604B-4912-8151-73CAA0153E03}">
  <sheetPr codeName="Sheet50"/>
  <dimension ref="A1:I166"/>
  <sheetViews>
    <sheetView workbookViewId="0">
      <selection activeCell="A12" sqref="A12:XFD12"/>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91</v>
      </c>
      <c r="C1" s="257"/>
      <c r="D1" s="257"/>
      <c r="E1" s="257"/>
    </row>
    <row r="3" spans="1:9" ht="15" customHeight="1">
      <c r="B3" s="5" t="s">
        <v>788</v>
      </c>
      <c r="C3" s="258"/>
      <c r="D3" s="259"/>
      <c r="E3" s="6"/>
    </row>
    <row r="4" spans="1:9" ht="15" customHeight="1">
      <c r="B4" s="34" t="s">
        <v>789</v>
      </c>
      <c r="C4" s="258"/>
      <c r="D4" s="259"/>
      <c r="E4" s="6"/>
    </row>
    <row r="5" spans="1:9" ht="15" customHeight="1">
      <c r="B5" s="34" t="s">
        <v>129</v>
      </c>
      <c r="C5" s="258"/>
      <c r="D5" s="259"/>
      <c r="E5" s="6"/>
    </row>
    <row r="6" spans="1:9" ht="15" customHeight="1">
      <c r="B6" s="34" t="s">
        <v>710</v>
      </c>
      <c r="C6" s="258"/>
      <c r="D6" s="259"/>
      <c r="E6" s="6"/>
    </row>
    <row r="7" spans="1:9" ht="30" customHeight="1">
      <c r="B7" s="7" t="s">
        <v>790</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1612</v>
      </c>
      <c r="C15" s="9" t="s">
        <v>141</v>
      </c>
      <c r="D15" s="1" t="s">
        <v>142</v>
      </c>
      <c r="E15" s="1" t="s">
        <v>143</v>
      </c>
      <c r="F15" s="4">
        <v>49867</v>
      </c>
      <c r="G15" s="4">
        <v>969.26</v>
      </c>
      <c r="H15" s="4">
        <v>8.1199999999999992</v>
      </c>
    </row>
    <row r="16" spans="1:9">
      <c r="B16" s="1" t="s">
        <v>1710</v>
      </c>
      <c r="C16" s="9" t="s">
        <v>141</v>
      </c>
      <c r="D16" s="1" t="s">
        <v>314</v>
      </c>
      <c r="E16" s="1" t="s">
        <v>440</v>
      </c>
      <c r="F16" s="4">
        <v>380452</v>
      </c>
      <c r="G16" s="4">
        <v>953.15</v>
      </c>
      <c r="H16" s="4">
        <v>7.98</v>
      </c>
    </row>
    <row r="17" spans="2:8">
      <c r="B17" s="1" t="s">
        <v>1917</v>
      </c>
      <c r="C17" s="9" t="s">
        <v>141</v>
      </c>
      <c r="D17" s="1" t="s">
        <v>142</v>
      </c>
      <c r="E17" s="1" t="s">
        <v>791</v>
      </c>
      <c r="F17" s="4">
        <v>53185</v>
      </c>
      <c r="G17" s="4">
        <v>932.47</v>
      </c>
      <c r="H17" s="4">
        <v>7.81</v>
      </c>
    </row>
    <row r="18" spans="2:8">
      <c r="B18" s="1" t="s">
        <v>1613</v>
      </c>
      <c r="C18" s="9" t="s">
        <v>141</v>
      </c>
      <c r="D18" s="1" t="s">
        <v>142</v>
      </c>
      <c r="E18" s="1" t="s">
        <v>144</v>
      </c>
      <c r="F18" s="4">
        <v>20062</v>
      </c>
      <c r="G18" s="4">
        <v>913.57</v>
      </c>
      <c r="H18" s="4">
        <v>7.65</v>
      </c>
    </row>
    <row r="19" spans="2:8">
      <c r="B19" s="1" t="s">
        <v>1799</v>
      </c>
      <c r="C19" s="9" t="s">
        <v>141</v>
      </c>
      <c r="D19" s="1" t="s">
        <v>314</v>
      </c>
      <c r="E19" s="1" t="s">
        <v>591</v>
      </c>
      <c r="F19" s="4">
        <v>11546</v>
      </c>
      <c r="G19" s="4">
        <v>886.59</v>
      </c>
      <c r="H19" s="4">
        <v>7.42</v>
      </c>
    </row>
    <row r="20" spans="2:8">
      <c r="B20" s="1" t="s">
        <v>1719</v>
      </c>
      <c r="C20" s="9" t="s">
        <v>141</v>
      </c>
      <c r="D20" s="1" t="s">
        <v>450</v>
      </c>
      <c r="E20" s="1" t="s">
        <v>451</v>
      </c>
      <c r="F20" s="4">
        <v>49146</v>
      </c>
      <c r="G20" s="4">
        <v>870.99</v>
      </c>
      <c r="H20" s="4">
        <v>7.29</v>
      </c>
    </row>
    <row r="21" spans="2:8">
      <c r="B21" s="1" t="s">
        <v>1806</v>
      </c>
      <c r="C21" s="9" t="s">
        <v>141</v>
      </c>
      <c r="D21" s="1" t="s">
        <v>333</v>
      </c>
      <c r="E21" s="1" t="s">
        <v>610</v>
      </c>
      <c r="F21" s="4">
        <v>54392</v>
      </c>
      <c r="G21" s="4">
        <v>864.32</v>
      </c>
      <c r="H21" s="4">
        <v>7.24</v>
      </c>
    </row>
    <row r="22" spans="2:8">
      <c r="B22" s="1" t="s">
        <v>1918</v>
      </c>
      <c r="C22" s="9" t="s">
        <v>141</v>
      </c>
      <c r="D22" s="1" t="s">
        <v>142</v>
      </c>
      <c r="E22" s="1" t="s">
        <v>792</v>
      </c>
      <c r="F22" s="4">
        <v>39101</v>
      </c>
      <c r="G22" s="4">
        <v>639.89</v>
      </c>
      <c r="H22" s="4">
        <v>5.36</v>
      </c>
    </row>
    <row r="23" spans="2:8">
      <c r="B23" s="1" t="s">
        <v>1814</v>
      </c>
      <c r="C23" s="9" t="s">
        <v>141</v>
      </c>
      <c r="D23" s="1" t="s">
        <v>333</v>
      </c>
      <c r="E23" s="1" t="s">
        <v>620</v>
      </c>
      <c r="F23" s="4">
        <v>3432617</v>
      </c>
      <c r="G23" s="4">
        <v>536.86</v>
      </c>
      <c r="H23" s="4">
        <v>4.5</v>
      </c>
    </row>
    <row r="24" spans="2:8">
      <c r="B24" s="1" t="s">
        <v>1657</v>
      </c>
      <c r="C24" s="9" t="s">
        <v>141</v>
      </c>
      <c r="D24" s="1" t="s">
        <v>142</v>
      </c>
      <c r="E24" s="1" t="s">
        <v>336</v>
      </c>
      <c r="F24" s="4">
        <v>86802</v>
      </c>
      <c r="G24" s="4">
        <v>467.34</v>
      </c>
      <c r="H24" s="4">
        <v>3.91</v>
      </c>
    </row>
    <row r="25" spans="2:8">
      <c r="B25" s="1" t="s">
        <v>1910</v>
      </c>
      <c r="C25" s="9" t="s">
        <v>141</v>
      </c>
      <c r="D25" s="1" t="s">
        <v>385</v>
      </c>
      <c r="E25" s="1" t="s">
        <v>772</v>
      </c>
      <c r="F25" s="4">
        <v>49576</v>
      </c>
      <c r="G25" s="4">
        <v>462.44</v>
      </c>
      <c r="H25" s="4">
        <v>3.87</v>
      </c>
    </row>
    <row r="26" spans="2:8">
      <c r="B26" s="1" t="s">
        <v>594</v>
      </c>
      <c r="C26" s="9" t="s">
        <v>141</v>
      </c>
      <c r="D26" s="1" t="s">
        <v>314</v>
      </c>
      <c r="E26" s="1" t="s">
        <v>595</v>
      </c>
      <c r="F26" s="4">
        <v>219112</v>
      </c>
      <c r="G26" s="4">
        <v>455.1</v>
      </c>
      <c r="H26" s="4">
        <v>3.81</v>
      </c>
    </row>
    <row r="27" spans="2:8">
      <c r="B27" s="1" t="s">
        <v>1817</v>
      </c>
      <c r="C27" s="9" t="s">
        <v>141</v>
      </c>
      <c r="D27" s="1" t="s">
        <v>333</v>
      </c>
      <c r="E27" s="1" t="s">
        <v>623</v>
      </c>
      <c r="F27" s="4">
        <v>19083</v>
      </c>
      <c r="G27" s="4">
        <v>374.38</v>
      </c>
      <c r="H27" s="4">
        <v>3.14</v>
      </c>
    </row>
    <row r="28" spans="2:8">
      <c r="B28" s="1" t="s">
        <v>1614</v>
      </c>
      <c r="C28" s="9" t="s">
        <v>141</v>
      </c>
      <c r="D28" s="1" t="s">
        <v>142</v>
      </c>
      <c r="E28" s="1" t="s">
        <v>145</v>
      </c>
      <c r="F28" s="4">
        <v>5683</v>
      </c>
      <c r="G28" s="4">
        <v>349.85</v>
      </c>
      <c r="H28" s="4">
        <v>2.93</v>
      </c>
    </row>
    <row r="29" spans="2:8">
      <c r="B29" s="1" t="s">
        <v>1622</v>
      </c>
      <c r="C29" s="9" t="s">
        <v>141</v>
      </c>
      <c r="D29" s="1" t="s">
        <v>142</v>
      </c>
      <c r="E29" s="1" t="s">
        <v>276</v>
      </c>
      <c r="F29" s="4">
        <v>6417</v>
      </c>
      <c r="G29" s="4">
        <v>331.81</v>
      </c>
      <c r="H29" s="4">
        <v>2.78</v>
      </c>
    </row>
    <row r="30" spans="2:8">
      <c r="B30" s="1" t="s">
        <v>1919</v>
      </c>
      <c r="C30" s="9" t="s">
        <v>141</v>
      </c>
      <c r="D30" s="1" t="s">
        <v>450</v>
      </c>
      <c r="E30" s="1" t="s">
        <v>793</v>
      </c>
      <c r="F30" s="4">
        <v>52855</v>
      </c>
      <c r="G30" s="4">
        <v>328.71</v>
      </c>
      <c r="H30" s="4">
        <v>2.75</v>
      </c>
    </row>
    <row r="31" spans="2:8">
      <c r="B31" s="1" t="s">
        <v>1920</v>
      </c>
      <c r="C31" s="9" t="s">
        <v>141</v>
      </c>
      <c r="D31" s="1" t="s">
        <v>142</v>
      </c>
      <c r="E31" s="1" t="s">
        <v>794</v>
      </c>
      <c r="F31" s="4">
        <v>4055</v>
      </c>
      <c r="G31" s="4">
        <v>257.25</v>
      </c>
      <c r="H31" s="4">
        <v>2.15</v>
      </c>
    </row>
    <row r="32" spans="2:8">
      <c r="B32" s="1" t="s">
        <v>1921</v>
      </c>
      <c r="C32" s="9" t="s">
        <v>141</v>
      </c>
      <c r="D32" s="1" t="s">
        <v>142</v>
      </c>
      <c r="E32" s="1" t="s">
        <v>795</v>
      </c>
      <c r="F32" s="4">
        <v>9944</v>
      </c>
      <c r="G32" s="4">
        <v>180.5</v>
      </c>
      <c r="H32" s="4">
        <v>1.51</v>
      </c>
    </row>
    <row r="33" spans="2:8">
      <c r="B33" s="1" t="s">
        <v>1922</v>
      </c>
      <c r="C33" s="9" t="s">
        <v>141</v>
      </c>
      <c r="D33" s="1" t="s">
        <v>142</v>
      </c>
      <c r="E33" s="1" t="s">
        <v>796</v>
      </c>
      <c r="F33" s="4">
        <v>2130</v>
      </c>
      <c r="G33" s="4">
        <v>170.41</v>
      </c>
      <c r="H33" s="4">
        <v>1.43</v>
      </c>
    </row>
    <row r="34" spans="2:8">
      <c r="B34" s="1" t="s">
        <v>1736</v>
      </c>
      <c r="C34" s="9" t="s">
        <v>141</v>
      </c>
      <c r="D34" s="1" t="s">
        <v>142</v>
      </c>
      <c r="E34" s="1" t="s">
        <v>472</v>
      </c>
      <c r="F34" s="4">
        <v>5096</v>
      </c>
      <c r="G34" s="4">
        <v>158.22999999999999</v>
      </c>
      <c r="H34" s="4">
        <v>1.33</v>
      </c>
    </row>
    <row r="35" spans="2:8">
      <c r="B35" s="1" t="s">
        <v>1899</v>
      </c>
      <c r="C35" s="9" t="s">
        <v>141</v>
      </c>
      <c r="D35" s="1" t="s">
        <v>142</v>
      </c>
      <c r="E35" s="1" t="s">
        <v>743</v>
      </c>
      <c r="F35" s="4">
        <v>1411</v>
      </c>
      <c r="G35" s="4">
        <v>155.05000000000001</v>
      </c>
      <c r="H35" s="4">
        <v>1.3</v>
      </c>
    </row>
    <row r="36" spans="2:8">
      <c r="B36" s="1" t="s">
        <v>1923</v>
      </c>
      <c r="C36" s="9" t="s">
        <v>141</v>
      </c>
      <c r="D36" s="1" t="s">
        <v>314</v>
      </c>
      <c r="E36" s="1" t="s">
        <v>797</v>
      </c>
      <c r="F36" s="4">
        <v>4902</v>
      </c>
      <c r="G36" s="4">
        <v>147.06</v>
      </c>
      <c r="H36" s="4">
        <v>1.23</v>
      </c>
    </row>
    <row r="37" spans="2:8">
      <c r="B37" s="1" t="s">
        <v>1924</v>
      </c>
      <c r="C37" s="9" t="s">
        <v>141</v>
      </c>
      <c r="D37" s="1" t="s">
        <v>798</v>
      </c>
      <c r="E37" s="1" t="s">
        <v>799</v>
      </c>
      <c r="F37" s="4">
        <v>5155</v>
      </c>
      <c r="G37" s="4">
        <v>101.93</v>
      </c>
      <c r="H37" s="4">
        <v>0.85</v>
      </c>
    </row>
    <row r="38" spans="2:8">
      <c r="B38" s="1" t="s">
        <v>1925</v>
      </c>
      <c r="C38" s="9" t="s">
        <v>141</v>
      </c>
      <c r="D38" s="1" t="s">
        <v>798</v>
      </c>
      <c r="E38" s="1" t="s">
        <v>800</v>
      </c>
      <c r="F38" s="4">
        <v>1706</v>
      </c>
      <c r="G38" s="4">
        <v>97.52</v>
      </c>
      <c r="H38" s="4">
        <v>0.82</v>
      </c>
    </row>
    <row r="39" spans="2:8">
      <c r="B39" s="1" t="s">
        <v>1720</v>
      </c>
      <c r="C39" s="9" t="s">
        <v>141</v>
      </c>
      <c r="D39" s="1" t="s">
        <v>142</v>
      </c>
      <c r="E39" s="1" t="s">
        <v>452</v>
      </c>
      <c r="F39" s="4">
        <v>11897</v>
      </c>
      <c r="G39" s="4">
        <v>79.2</v>
      </c>
      <c r="H39" s="4">
        <v>0.66</v>
      </c>
    </row>
    <row r="40" spans="2:8">
      <c r="B40" s="1" t="s">
        <v>1926</v>
      </c>
      <c r="C40" s="9" t="s">
        <v>141</v>
      </c>
      <c r="D40" s="1" t="s">
        <v>142</v>
      </c>
      <c r="E40" s="1" t="s">
        <v>801</v>
      </c>
      <c r="F40" s="4">
        <v>10005</v>
      </c>
      <c r="G40" s="4">
        <v>67.09</v>
      </c>
      <c r="H40" s="4">
        <v>0.56000000000000005</v>
      </c>
    </row>
    <row r="41" spans="2:8">
      <c r="B41" s="1" t="s">
        <v>1927</v>
      </c>
      <c r="C41" s="9" t="s">
        <v>141</v>
      </c>
      <c r="D41" s="1" t="s">
        <v>142</v>
      </c>
      <c r="E41" s="1" t="s">
        <v>802</v>
      </c>
      <c r="F41" s="4">
        <v>5423</v>
      </c>
      <c r="G41" s="4">
        <v>53.85</v>
      </c>
      <c r="H41" s="4">
        <v>0.45</v>
      </c>
    </row>
    <row r="42" spans="2:8">
      <c r="B42" s="1" t="s">
        <v>1928</v>
      </c>
      <c r="C42" s="9" t="s">
        <v>141</v>
      </c>
      <c r="D42" s="1" t="s">
        <v>798</v>
      </c>
      <c r="E42" s="1" t="s">
        <v>803</v>
      </c>
      <c r="F42" s="4">
        <v>3242</v>
      </c>
      <c r="G42" s="4">
        <v>52.9</v>
      </c>
      <c r="H42" s="4">
        <v>0.44</v>
      </c>
    </row>
    <row r="43" spans="2:8">
      <c r="B43" s="1" t="s">
        <v>1929</v>
      </c>
      <c r="C43" s="9" t="s">
        <v>141</v>
      </c>
      <c r="D43" s="1" t="s">
        <v>142</v>
      </c>
      <c r="E43" s="1" t="s">
        <v>804</v>
      </c>
      <c r="F43" s="4">
        <v>4330</v>
      </c>
      <c r="G43" s="4">
        <v>40.22</v>
      </c>
      <c r="H43" s="4">
        <v>0.34</v>
      </c>
    </row>
    <row r="44" spans="2:8">
      <c r="B44" s="1" t="s">
        <v>1930</v>
      </c>
      <c r="C44" s="9" t="s">
        <v>141</v>
      </c>
      <c r="D44" s="1" t="s">
        <v>142</v>
      </c>
      <c r="E44" s="1" t="s">
        <v>805</v>
      </c>
      <c r="F44" s="4">
        <v>4325</v>
      </c>
      <c r="G44" s="4">
        <v>35.130000000000003</v>
      </c>
      <c r="H44" s="4">
        <v>0.28999999999999998</v>
      </c>
    </row>
    <row r="45" spans="2:8">
      <c r="B45" s="2" t="s">
        <v>153</v>
      </c>
      <c r="C45" s="13"/>
      <c r="D45" s="2"/>
      <c r="E45" s="2"/>
      <c r="F45" s="14"/>
      <c r="G45" s="14">
        <f>SUM(G12:G44)</f>
        <v>11933.069999999996</v>
      </c>
      <c r="H45" s="14">
        <f>SUM(H12:H44)</f>
        <v>99.92000000000003</v>
      </c>
    </row>
    <row r="46" spans="2:8">
      <c r="B46" s="2" t="s">
        <v>354</v>
      </c>
      <c r="C46" s="13"/>
      <c r="D46" s="2"/>
      <c r="E46" s="2"/>
      <c r="F46" s="14"/>
      <c r="G46" s="14">
        <v>5.18</v>
      </c>
      <c r="H46" s="14">
        <v>0.04</v>
      </c>
    </row>
    <row r="47" spans="2:8">
      <c r="B47" s="2" t="s">
        <v>154</v>
      </c>
      <c r="C47" s="13"/>
      <c r="D47" s="2"/>
      <c r="E47" s="2"/>
      <c r="F47" s="14"/>
      <c r="G47" s="14">
        <v>11938.25</v>
      </c>
      <c r="H47" s="14">
        <v>99.96</v>
      </c>
    </row>
    <row r="48" spans="2:8">
      <c r="B48" s="2" t="s">
        <v>155</v>
      </c>
      <c r="C48" s="13"/>
      <c r="D48" s="2"/>
      <c r="E48" s="2"/>
      <c r="F48" s="14"/>
      <c r="G48" s="14">
        <v>3.3404109000005704</v>
      </c>
      <c r="H48" s="14">
        <v>4.0000000000006253E-2</v>
      </c>
    </row>
    <row r="49" spans="2:8">
      <c r="B49" s="2" t="s">
        <v>156</v>
      </c>
      <c r="C49" s="13"/>
      <c r="D49" s="2"/>
      <c r="E49" s="2"/>
      <c r="F49" s="14"/>
      <c r="G49" s="14">
        <v>11941.5904109</v>
      </c>
      <c r="H49" s="14">
        <v>100</v>
      </c>
    </row>
    <row r="50" spans="2:8">
      <c r="B50" s="1" t="s">
        <v>157</v>
      </c>
    </row>
    <row r="51" spans="2:8">
      <c r="B51" s="2" t="s">
        <v>158</v>
      </c>
    </row>
    <row r="52" spans="2:8">
      <c r="B52" s="2" t="s">
        <v>159</v>
      </c>
      <c r="C52" s="9" t="s">
        <v>160</v>
      </c>
    </row>
    <row r="53" spans="2:8">
      <c r="B53" s="2" t="s">
        <v>163</v>
      </c>
      <c r="C53" s="9" t="s">
        <v>162</v>
      </c>
    </row>
    <row r="54" spans="2:8">
      <c r="B54" s="2" t="s">
        <v>164</v>
      </c>
      <c r="C54" s="9" t="s">
        <v>162</v>
      </c>
    </row>
    <row r="55" spans="2:8">
      <c r="B55" s="2" t="s">
        <v>165</v>
      </c>
      <c r="C55" s="9" t="s">
        <v>166</v>
      </c>
    </row>
    <row r="56" spans="2:8">
      <c r="B56" s="2" t="s">
        <v>806</v>
      </c>
      <c r="C56" s="13"/>
    </row>
    <row r="57" spans="2:8">
      <c r="B57" s="2" t="s">
        <v>807</v>
      </c>
      <c r="C57" s="13"/>
    </row>
    <row r="58" spans="2:8">
      <c r="B58" s="2" t="s">
        <v>1597</v>
      </c>
      <c r="C58" s="13"/>
    </row>
    <row r="59" spans="2:8">
      <c r="B59" s="1" t="s">
        <v>175</v>
      </c>
    </row>
    <row r="60" spans="2:8">
      <c r="B60" s="1" t="s">
        <v>246</v>
      </c>
    </row>
    <row r="63" spans="2:8" ht="15">
      <c r="B63" s="35" t="s">
        <v>2541</v>
      </c>
      <c r="C63" s="36"/>
    </row>
    <row r="64" spans="2:8" ht="30">
      <c r="B64" s="35" t="s">
        <v>247</v>
      </c>
      <c r="C64" s="37" t="s">
        <v>248</v>
      </c>
    </row>
    <row r="65" spans="2:6" ht="15">
      <c r="B65" s="16" t="s">
        <v>249</v>
      </c>
      <c r="C65" s="17"/>
    </row>
    <row r="66" spans="2:6" ht="15">
      <c r="B66" s="16" t="s">
        <v>250</v>
      </c>
      <c r="C66" s="17"/>
    </row>
    <row r="67" spans="2:6" ht="15">
      <c r="B67" s="16" t="s">
        <v>251</v>
      </c>
      <c r="C67" s="17"/>
    </row>
    <row r="68" spans="2:6" ht="15">
      <c r="B68" s="16" t="s">
        <v>252</v>
      </c>
      <c r="C68" s="17"/>
    </row>
    <row r="69" spans="2:6" ht="15">
      <c r="B69" s="16" t="s">
        <v>253</v>
      </c>
      <c r="C69" s="17"/>
    </row>
    <row r="70" spans="2:6" ht="15">
      <c r="B70" s="16" t="s">
        <v>254</v>
      </c>
      <c r="C70" s="17"/>
    </row>
    <row r="71" spans="2:6" ht="15">
      <c r="B71" s="35" t="s">
        <v>255</v>
      </c>
      <c r="C71" s="36"/>
    </row>
    <row r="73" spans="2:6" ht="15">
      <c r="B73" s="16" t="s">
        <v>184</v>
      </c>
      <c r="C73" s="17"/>
      <c r="D73" s="16"/>
    </row>
    <row r="74" spans="2:6" ht="30">
      <c r="B74" s="19" t="s">
        <v>185</v>
      </c>
      <c r="C74" s="18" t="s">
        <v>186</v>
      </c>
      <c r="D74" s="19" t="s">
        <v>187</v>
      </c>
    </row>
    <row r="75" spans="2:6" ht="15">
      <c r="B75" s="19" t="s">
        <v>1332</v>
      </c>
      <c r="C75" s="56">
        <v>1.0241788999999999E-2</v>
      </c>
      <c r="D75" s="57">
        <v>0</v>
      </c>
    </row>
    <row r="76" spans="2:6" ht="15">
      <c r="B76" s="19" t="s">
        <v>89</v>
      </c>
      <c r="C76" s="56">
        <v>52.522665680000003</v>
      </c>
      <c r="D76" s="57">
        <v>67.94</v>
      </c>
    </row>
    <row r="78" spans="2:6">
      <c r="B78" s="20" t="s">
        <v>188</v>
      </c>
      <c r="C78" s="21">
        <v>45535</v>
      </c>
      <c r="D78" s="22"/>
      <c r="E78" s="23"/>
      <c r="F78" s="24"/>
    </row>
    <row r="79" spans="2:6">
      <c r="B79" s="20" t="s">
        <v>189</v>
      </c>
      <c r="C79" s="25" t="s">
        <v>190</v>
      </c>
      <c r="D79" s="20" t="s">
        <v>191</v>
      </c>
      <c r="E79" s="26" t="s">
        <v>192</v>
      </c>
      <c r="F79" s="27" t="s">
        <v>193</v>
      </c>
    </row>
    <row r="80" spans="2:6">
      <c r="B80" s="28" t="s">
        <v>162</v>
      </c>
      <c r="C80" s="29" t="s">
        <v>162</v>
      </c>
      <c r="D80" s="28" t="s">
        <v>162</v>
      </c>
      <c r="E80" s="30" t="s">
        <v>162</v>
      </c>
      <c r="F80" s="31" t="s">
        <v>162</v>
      </c>
    </row>
    <row r="83" spans="2:3">
      <c r="B83" s="2" t="s">
        <v>194</v>
      </c>
    </row>
    <row r="84" spans="2:3">
      <c r="B84" s="2"/>
    </row>
    <row r="85" spans="2:3">
      <c r="B85" s="2" t="s">
        <v>195</v>
      </c>
    </row>
    <row r="86" spans="2:3">
      <c r="B86" s="20" t="s">
        <v>196</v>
      </c>
      <c r="C86" s="25" t="s">
        <v>197</v>
      </c>
    </row>
    <row r="87" spans="2:3">
      <c r="B87" s="22" t="s">
        <v>162</v>
      </c>
      <c r="C87" s="32" t="s">
        <v>162</v>
      </c>
    </row>
    <row r="89" spans="2:3">
      <c r="B89" s="20" t="s">
        <v>198</v>
      </c>
      <c r="C89" s="25" t="s">
        <v>197</v>
      </c>
    </row>
    <row r="90" spans="2:3">
      <c r="B90" s="22" t="s">
        <v>162</v>
      </c>
      <c r="C90" s="32" t="s">
        <v>162</v>
      </c>
    </row>
    <row r="92" spans="2:3">
      <c r="B92" s="20" t="s">
        <v>162</v>
      </c>
      <c r="C92" s="25" t="s">
        <v>162</v>
      </c>
    </row>
    <row r="93" spans="2:3">
      <c r="B93" s="22" t="s">
        <v>162</v>
      </c>
      <c r="C93" s="32" t="s">
        <v>162</v>
      </c>
    </row>
    <row r="95" spans="2:3">
      <c r="B95" s="26" t="s">
        <v>199</v>
      </c>
      <c r="C95" s="25" t="s">
        <v>200</v>
      </c>
    </row>
    <row r="96" spans="2:3">
      <c r="B96" s="23" t="s">
        <v>162</v>
      </c>
      <c r="C96" s="32" t="s">
        <v>162</v>
      </c>
    </row>
    <row r="98" spans="2:6">
      <c r="B98" s="20" t="s">
        <v>201</v>
      </c>
      <c r="C98" s="25" t="s">
        <v>162</v>
      </c>
    </row>
    <row r="100" spans="2:6">
      <c r="B100" s="20" t="s">
        <v>202</v>
      </c>
      <c r="C100" s="21">
        <v>45535</v>
      </c>
      <c r="D100" s="22"/>
      <c r="E100" s="23"/>
      <c r="F100" s="24"/>
    </row>
    <row r="101" spans="2:6">
      <c r="B101" s="20" t="s">
        <v>189</v>
      </c>
      <c r="C101" s="25" t="s">
        <v>190</v>
      </c>
      <c r="D101" s="20" t="s">
        <v>191</v>
      </c>
      <c r="E101" s="26" t="s">
        <v>192</v>
      </c>
      <c r="F101" s="27" t="s">
        <v>193</v>
      </c>
    </row>
    <row r="102" spans="2:6">
      <c r="B102" s="28" t="s">
        <v>162</v>
      </c>
      <c r="C102" s="29" t="s">
        <v>162</v>
      </c>
      <c r="D102" s="28" t="s">
        <v>162</v>
      </c>
      <c r="E102" s="30" t="s">
        <v>162</v>
      </c>
      <c r="F102" s="31" t="s">
        <v>162</v>
      </c>
    </row>
    <row r="103" spans="2:6">
      <c r="B103" s="2" t="s">
        <v>194</v>
      </c>
    </row>
    <row r="104" spans="2:6">
      <c r="B104" s="2"/>
    </row>
    <row r="105" spans="2:6">
      <c r="B105" s="2" t="s">
        <v>195</v>
      </c>
    </row>
    <row r="106" spans="2:6">
      <c r="B106" s="20" t="s">
        <v>196</v>
      </c>
      <c r="C106" s="25" t="s">
        <v>197</v>
      </c>
      <c r="D106" s="2"/>
    </row>
    <row r="107" spans="2:6">
      <c r="B107" s="22" t="s">
        <v>162</v>
      </c>
      <c r="C107" s="32" t="s">
        <v>162</v>
      </c>
    </row>
    <row r="109" spans="2:6">
      <c r="B109" s="20" t="s">
        <v>198</v>
      </c>
      <c r="C109" s="25" t="s">
        <v>197</v>
      </c>
    </row>
    <row r="110" spans="2:6">
      <c r="B110" s="22" t="s">
        <v>162</v>
      </c>
      <c r="C110" s="32" t="s">
        <v>162</v>
      </c>
    </row>
    <row r="112" spans="2:6">
      <c r="B112" s="20" t="s">
        <v>162</v>
      </c>
      <c r="C112" s="25" t="s">
        <v>162</v>
      </c>
    </row>
    <row r="113" spans="2:5">
      <c r="B113" s="22" t="s">
        <v>162</v>
      </c>
      <c r="C113" s="32" t="s">
        <v>162</v>
      </c>
    </row>
    <row r="115" spans="2:5">
      <c r="B115" s="26" t="s">
        <v>199</v>
      </c>
      <c r="C115" s="25" t="s">
        <v>200</v>
      </c>
    </row>
    <row r="116" spans="2:5">
      <c r="B116" s="23" t="s">
        <v>162</v>
      </c>
      <c r="C116" s="32" t="s">
        <v>162</v>
      </c>
    </row>
    <row r="118" spans="2:5">
      <c r="B118" s="20" t="s">
        <v>201</v>
      </c>
      <c r="C118" s="25" t="s">
        <v>162</v>
      </c>
    </row>
    <row r="121" spans="2:5">
      <c r="B121" s="2" t="s">
        <v>203</v>
      </c>
    </row>
    <row r="123" spans="2:5">
      <c r="B123" s="20" t="s">
        <v>189</v>
      </c>
      <c r="C123" s="25" t="s">
        <v>204</v>
      </c>
      <c r="D123" s="20" t="s">
        <v>205</v>
      </c>
      <c r="E123" s="20" t="s">
        <v>206</v>
      </c>
    </row>
    <row r="124" spans="2:5">
      <c r="B124" s="22" t="s">
        <v>162</v>
      </c>
      <c r="C124" s="32" t="s">
        <v>162</v>
      </c>
      <c r="D124" s="22" t="s">
        <v>162</v>
      </c>
      <c r="E124" s="22" t="s">
        <v>162</v>
      </c>
    </row>
    <row r="127" spans="2:5">
      <c r="B127" s="2" t="s">
        <v>207</v>
      </c>
      <c r="C127" s="13" t="s">
        <v>162</v>
      </c>
      <c r="D127" s="2"/>
      <c r="E127" s="2"/>
    </row>
    <row r="129" spans="2:6">
      <c r="B129" s="2" t="s">
        <v>208</v>
      </c>
    </row>
    <row r="131" spans="2:6">
      <c r="B131" s="20" t="s">
        <v>209</v>
      </c>
      <c r="C131" s="25" t="s">
        <v>197</v>
      </c>
      <c r="D131" s="2"/>
    </row>
    <row r="132" spans="2:6">
      <c r="B132" s="22" t="s">
        <v>162</v>
      </c>
      <c r="C132" s="32" t="s">
        <v>162</v>
      </c>
    </row>
    <row r="135" spans="2:6">
      <c r="B135" s="20" t="s">
        <v>210</v>
      </c>
      <c r="C135" s="25" t="s">
        <v>211</v>
      </c>
      <c r="D135" s="2"/>
    </row>
    <row r="136" spans="2:6">
      <c r="B136" s="22" t="s">
        <v>162</v>
      </c>
      <c r="C136" s="32" t="s">
        <v>162</v>
      </c>
    </row>
    <row r="139" spans="2:6">
      <c r="B139" s="2" t="s">
        <v>212</v>
      </c>
    </row>
    <row r="142" spans="2:6">
      <c r="B142" s="2" t="s">
        <v>213</v>
      </c>
    </row>
    <row r="144" spans="2:6">
      <c r="B144" s="20" t="s">
        <v>189</v>
      </c>
      <c r="C144" s="25" t="s">
        <v>214</v>
      </c>
      <c r="D144" s="20" t="s">
        <v>204</v>
      </c>
      <c r="E144" s="20" t="s">
        <v>205</v>
      </c>
      <c r="F144" s="27" t="s">
        <v>206</v>
      </c>
    </row>
    <row r="145" spans="2:6">
      <c r="B145" s="22" t="s">
        <v>162</v>
      </c>
      <c r="C145" s="32" t="s">
        <v>162</v>
      </c>
      <c r="D145" s="22" t="s">
        <v>162</v>
      </c>
      <c r="E145" s="22" t="s">
        <v>162</v>
      </c>
      <c r="F145" s="33" t="s">
        <v>162</v>
      </c>
    </row>
    <row r="148" spans="2:6">
      <c r="B148" s="2" t="s">
        <v>207</v>
      </c>
      <c r="C148" s="13" t="s">
        <v>162</v>
      </c>
      <c r="D148" s="2"/>
      <c r="E148" s="2"/>
      <c r="F148" s="14"/>
    </row>
    <row r="150" spans="2:6">
      <c r="B150" s="2" t="s">
        <v>208</v>
      </c>
    </row>
    <row r="152" spans="2:6">
      <c r="B152" s="20" t="s">
        <v>209</v>
      </c>
      <c r="C152" s="25" t="s">
        <v>197</v>
      </c>
      <c r="D152" s="2"/>
    </row>
    <row r="153" spans="2:6">
      <c r="B153" s="22" t="s">
        <v>162</v>
      </c>
      <c r="C153" s="32" t="s">
        <v>162</v>
      </c>
    </row>
    <row r="156" spans="2:6">
      <c r="B156" s="20" t="s">
        <v>210</v>
      </c>
      <c r="C156" s="25" t="s">
        <v>211</v>
      </c>
      <c r="D156" s="2"/>
    </row>
    <row r="157" spans="2:6">
      <c r="B157" s="22" t="s">
        <v>162</v>
      </c>
      <c r="C157" s="32" t="s">
        <v>162</v>
      </c>
    </row>
    <row r="160" spans="2:6">
      <c r="B160" s="2" t="s">
        <v>212</v>
      </c>
    </row>
    <row r="163" spans="2:6">
      <c r="B163" s="2" t="s">
        <v>215</v>
      </c>
    </row>
    <row r="164" spans="2:6">
      <c r="B164" s="20" t="s">
        <v>189</v>
      </c>
      <c r="C164" s="25" t="s">
        <v>216</v>
      </c>
      <c r="D164" s="20" t="s">
        <v>217</v>
      </c>
      <c r="E164" s="20" t="s">
        <v>218</v>
      </c>
      <c r="F164" s="27" t="s">
        <v>219</v>
      </c>
    </row>
    <row r="165" spans="2:6">
      <c r="B165" s="22" t="s">
        <v>162</v>
      </c>
      <c r="C165" s="32" t="s">
        <v>162</v>
      </c>
      <c r="D165" s="22" t="s">
        <v>162</v>
      </c>
      <c r="E165" s="22" t="s">
        <v>162</v>
      </c>
      <c r="F165" s="33" t="s">
        <v>162</v>
      </c>
    </row>
    <row r="166" spans="2:6">
      <c r="B166" s="1" t="s">
        <v>220</v>
      </c>
    </row>
  </sheetData>
  <mergeCells count="3">
    <mergeCell ref="B1:E1"/>
    <mergeCell ref="C3:C7"/>
    <mergeCell ref="D3:D7"/>
  </mergeCells>
  <hyperlinks>
    <hyperlink ref="A1" location="Index!A1" display="Index" xr:uid="{D043EDC8-9CC8-482C-A684-76B39F94C732}"/>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B103-59C6-4689-B5C1-D86F22773755}">
  <sheetPr codeName="Sheet49"/>
  <dimension ref="A1:I141"/>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7.5703125" style="4" bestFit="1" customWidth="1"/>
    <col min="8" max="8" width="6.57031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7.5703125" style="1" bestFit="1" customWidth="1"/>
    <col min="264" max="264" width="6.5703125" style="1" bestFit="1" customWidth="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7.5703125" style="1" bestFit="1" customWidth="1"/>
    <col min="520" max="520" width="6.5703125" style="1" bestFit="1" customWidth="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7.5703125" style="1" bestFit="1" customWidth="1"/>
    <col min="16136" max="16136" width="6.5703125" style="1" bestFit="1" customWidth="1"/>
    <col min="16137" max="16384" width="9.140625" style="1"/>
  </cols>
  <sheetData>
    <row r="1" spans="1:9">
      <c r="A1" s="3" t="s">
        <v>0</v>
      </c>
      <c r="B1" s="257" t="s">
        <v>89</v>
      </c>
      <c r="C1" s="257"/>
      <c r="D1" s="257"/>
      <c r="E1" s="257"/>
    </row>
    <row r="3" spans="1:9" ht="15" customHeight="1">
      <c r="B3" s="5" t="s">
        <v>808</v>
      </c>
      <c r="C3" s="258"/>
      <c r="D3" s="259"/>
      <c r="E3" s="6"/>
    </row>
    <row r="4" spans="1:9" ht="30" customHeight="1">
      <c r="B4" s="34" t="s">
        <v>809</v>
      </c>
      <c r="C4" s="258"/>
      <c r="D4" s="259"/>
      <c r="E4" s="6"/>
    </row>
    <row r="5" spans="1:9" ht="15" customHeight="1">
      <c r="B5" s="34" t="s">
        <v>129</v>
      </c>
      <c r="C5" s="258"/>
      <c r="D5" s="259"/>
      <c r="E5" s="6"/>
    </row>
    <row r="6" spans="1:9" ht="15" customHeight="1">
      <c r="B6" s="34" t="s">
        <v>710</v>
      </c>
      <c r="C6" s="258"/>
      <c r="D6" s="259"/>
      <c r="E6" s="6"/>
    </row>
    <row r="7" spans="1:9" ht="15" customHeight="1">
      <c r="B7" s="7" t="s">
        <v>810</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811</v>
      </c>
    </row>
    <row r="14" spans="1:9">
      <c r="B14" s="1" t="s">
        <v>91</v>
      </c>
      <c r="C14" s="9" t="s">
        <v>141</v>
      </c>
      <c r="D14" s="1" t="s">
        <v>812</v>
      </c>
      <c r="E14" s="1" t="s">
        <v>813</v>
      </c>
      <c r="F14" s="4">
        <v>7696073</v>
      </c>
      <c r="G14" s="4">
        <v>7563.7</v>
      </c>
      <c r="H14" s="4">
        <v>97.83</v>
      </c>
    </row>
    <row r="15" spans="1:9">
      <c r="B15" s="2" t="s">
        <v>153</v>
      </c>
      <c r="C15" s="13"/>
      <c r="D15" s="2"/>
      <c r="E15" s="2"/>
      <c r="F15" s="14"/>
      <c r="G15" s="14">
        <f>SUM(G13:G14)</f>
        <v>7563.7</v>
      </c>
      <c r="H15" s="14">
        <f>SUM(H13:H14)</f>
        <v>97.83</v>
      </c>
    </row>
    <row r="16" spans="1:9">
      <c r="B16" s="2" t="s">
        <v>354</v>
      </c>
      <c r="C16" s="13"/>
      <c r="D16" s="2"/>
      <c r="E16" s="2"/>
      <c r="F16" s="14"/>
      <c r="G16" s="14">
        <v>179.12</v>
      </c>
      <c r="H16" s="14">
        <v>2.3199999999999998</v>
      </c>
    </row>
    <row r="17" spans="2:8">
      <c r="B17" s="2" t="s">
        <v>154</v>
      </c>
      <c r="C17" s="13"/>
      <c r="D17" s="2"/>
      <c r="E17" s="2"/>
      <c r="F17" s="14"/>
      <c r="G17" s="14">
        <v>7742.82</v>
      </c>
      <c r="H17" s="14">
        <v>100.15</v>
      </c>
    </row>
    <row r="18" spans="2:8">
      <c r="B18" s="2" t="s">
        <v>729</v>
      </c>
      <c r="C18" s="13"/>
      <c r="D18" s="2"/>
      <c r="E18" s="2"/>
      <c r="F18" s="14"/>
      <c r="G18" s="14">
        <v>-11.524546409999971</v>
      </c>
      <c r="H18" s="14">
        <v>-0.15000000000000568</v>
      </c>
    </row>
    <row r="19" spans="2:8">
      <c r="B19" s="2" t="s">
        <v>156</v>
      </c>
      <c r="C19" s="13"/>
      <c r="D19" s="2"/>
      <c r="E19" s="2"/>
      <c r="F19" s="14"/>
      <c r="G19" s="14">
        <v>7731.2954535899999</v>
      </c>
      <c r="H19" s="14">
        <v>100</v>
      </c>
    </row>
    <row r="20" spans="2:8">
      <c r="B20" s="1" t="s">
        <v>157</v>
      </c>
    </row>
    <row r="21" spans="2:8">
      <c r="B21" s="2" t="s">
        <v>158</v>
      </c>
    </row>
    <row r="22" spans="2:8">
      <c r="B22" s="2" t="s">
        <v>159</v>
      </c>
      <c r="C22" s="9" t="s">
        <v>160</v>
      </c>
    </row>
    <row r="23" spans="2:8">
      <c r="B23" s="2" t="s">
        <v>163</v>
      </c>
      <c r="C23" s="9" t="s">
        <v>162</v>
      </c>
    </row>
    <row r="24" spans="2:8">
      <c r="B24" s="2" t="s">
        <v>164</v>
      </c>
      <c r="C24" s="9" t="s">
        <v>162</v>
      </c>
    </row>
    <row r="25" spans="2:8">
      <c r="B25" s="2" t="s">
        <v>165</v>
      </c>
      <c r="C25" s="9" t="s">
        <v>166</v>
      </c>
    </row>
    <row r="26" spans="2:8">
      <c r="B26" s="2" t="s">
        <v>814</v>
      </c>
      <c r="C26" s="13"/>
    </row>
    <row r="27" spans="2:8">
      <c r="B27" s="2" t="s">
        <v>815</v>
      </c>
      <c r="C27" s="13"/>
    </row>
    <row r="28" spans="2:8">
      <c r="B28" s="2" t="s">
        <v>816</v>
      </c>
      <c r="C28" s="13"/>
    </row>
    <row r="29" spans="2:8">
      <c r="B29" s="2" t="s">
        <v>817</v>
      </c>
      <c r="C29" s="13"/>
    </row>
    <row r="30" spans="2:8">
      <c r="B30" s="2" t="s">
        <v>818</v>
      </c>
      <c r="C30" s="13"/>
    </row>
    <row r="31" spans="2:8">
      <c r="B31" s="2" t="s">
        <v>819</v>
      </c>
      <c r="C31" s="13"/>
    </row>
    <row r="32" spans="2:8">
      <c r="B32" s="2" t="s">
        <v>820</v>
      </c>
      <c r="C32" s="13"/>
    </row>
    <row r="33" spans="2:3">
      <c r="B33" s="2" t="s">
        <v>821</v>
      </c>
      <c r="C33" s="13"/>
    </row>
    <row r="34" spans="2:3">
      <c r="B34" s="2" t="s">
        <v>1598</v>
      </c>
      <c r="C34" s="13"/>
    </row>
    <row r="35" spans="2:3">
      <c r="B35" s="1" t="s">
        <v>175</v>
      </c>
    </row>
    <row r="36" spans="2:3">
      <c r="B36" s="1" t="s">
        <v>246</v>
      </c>
    </row>
    <row r="39" spans="2:3" ht="15">
      <c r="B39" s="35" t="s">
        <v>2541</v>
      </c>
      <c r="C39" s="36"/>
    </row>
    <row r="40" spans="2:3" ht="30">
      <c r="B40" s="35" t="s">
        <v>247</v>
      </c>
      <c r="C40" s="37" t="s">
        <v>248</v>
      </c>
    </row>
    <row r="41" spans="2:3" ht="15">
      <c r="B41" s="16" t="s">
        <v>249</v>
      </c>
      <c r="C41" s="17"/>
    </row>
    <row r="42" spans="2:3" ht="15">
      <c r="B42" s="16" t="s">
        <v>250</v>
      </c>
      <c r="C42" s="17"/>
    </row>
    <row r="43" spans="2:3" ht="15">
      <c r="B43" s="16" t="s">
        <v>251</v>
      </c>
      <c r="C43" s="17"/>
    </row>
    <row r="44" spans="2:3" ht="15">
      <c r="B44" s="16" t="s">
        <v>252</v>
      </c>
      <c r="C44" s="17"/>
    </row>
    <row r="45" spans="2:3" ht="15">
      <c r="B45" s="16" t="s">
        <v>253</v>
      </c>
      <c r="C45" s="17"/>
    </row>
    <row r="46" spans="2:3" ht="15">
      <c r="B46" s="16" t="s">
        <v>254</v>
      </c>
      <c r="C46" s="17"/>
    </row>
    <row r="47" spans="2:3" ht="15">
      <c r="B47" s="35" t="s">
        <v>255</v>
      </c>
      <c r="C47" s="36"/>
    </row>
    <row r="49" spans="2:6" ht="15">
      <c r="B49" s="16" t="s">
        <v>184</v>
      </c>
      <c r="C49" s="17"/>
      <c r="D49" s="16"/>
    </row>
    <row r="50" spans="2:6" ht="30">
      <c r="B50" s="19" t="s">
        <v>185</v>
      </c>
      <c r="C50" s="18" t="s">
        <v>186</v>
      </c>
      <c r="D50" s="19" t="s">
        <v>187</v>
      </c>
    </row>
    <row r="51" spans="2:6" ht="15">
      <c r="B51" s="16" t="s">
        <v>162</v>
      </c>
      <c r="C51" s="17" t="s">
        <v>162</v>
      </c>
      <c r="D51" s="16" t="s">
        <v>162</v>
      </c>
    </row>
    <row r="53" spans="2:6">
      <c r="B53" s="20" t="s">
        <v>188</v>
      </c>
      <c r="C53" s="21">
        <v>45535</v>
      </c>
      <c r="D53" s="22"/>
      <c r="E53" s="23"/>
      <c r="F53" s="24"/>
    </row>
    <row r="54" spans="2:6">
      <c r="B54" s="20" t="s">
        <v>189</v>
      </c>
      <c r="C54" s="25" t="s">
        <v>190</v>
      </c>
      <c r="D54" s="20" t="s">
        <v>191</v>
      </c>
      <c r="E54" s="26" t="s">
        <v>192</v>
      </c>
      <c r="F54" s="27" t="s">
        <v>193</v>
      </c>
    </row>
    <row r="55" spans="2:6">
      <c r="B55" s="28" t="s">
        <v>162</v>
      </c>
      <c r="C55" s="29" t="s">
        <v>162</v>
      </c>
      <c r="D55" s="28" t="s">
        <v>162</v>
      </c>
      <c r="E55" s="30" t="s">
        <v>162</v>
      </c>
      <c r="F55" s="31" t="s">
        <v>162</v>
      </c>
    </row>
    <row r="58" spans="2:6">
      <c r="B58" s="2" t="s">
        <v>194</v>
      </c>
    </row>
    <row r="59" spans="2:6">
      <c r="B59" s="2"/>
    </row>
    <row r="60" spans="2:6">
      <c r="B60" s="2" t="s">
        <v>195</v>
      </c>
    </row>
    <row r="61" spans="2:6">
      <c r="B61" s="20" t="s">
        <v>196</v>
      </c>
      <c r="C61" s="25" t="s">
        <v>197</v>
      </c>
      <c r="D61" s="2"/>
    </row>
    <row r="62" spans="2:6">
      <c r="B62" s="22" t="s">
        <v>162</v>
      </c>
      <c r="C62" s="32" t="s">
        <v>162</v>
      </c>
    </row>
    <row r="64" spans="2:6">
      <c r="B64" s="20" t="s">
        <v>198</v>
      </c>
      <c r="C64" s="25" t="s">
        <v>197</v>
      </c>
    </row>
    <row r="65" spans="2:6">
      <c r="B65" s="22" t="s">
        <v>162</v>
      </c>
      <c r="C65" s="32" t="s">
        <v>162</v>
      </c>
    </row>
    <row r="67" spans="2:6">
      <c r="B67" s="20" t="s">
        <v>162</v>
      </c>
      <c r="C67" s="25" t="s">
        <v>162</v>
      </c>
    </row>
    <row r="68" spans="2:6">
      <c r="B68" s="22" t="s">
        <v>162</v>
      </c>
      <c r="C68" s="32" t="s">
        <v>162</v>
      </c>
    </row>
    <row r="70" spans="2:6">
      <c r="B70" s="26" t="s">
        <v>199</v>
      </c>
      <c r="C70" s="25" t="s">
        <v>200</v>
      </c>
    </row>
    <row r="71" spans="2:6">
      <c r="B71" s="23" t="s">
        <v>162</v>
      </c>
      <c r="C71" s="32" t="s">
        <v>162</v>
      </c>
    </row>
    <row r="73" spans="2:6">
      <c r="B73" s="20" t="s">
        <v>201</v>
      </c>
      <c r="C73" s="25" t="s">
        <v>162</v>
      </c>
    </row>
    <row r="75" spans="2:6">
      <c r="B75" s="20" t="s">
        <v>202</v>
      </c>
      <c r="C75" s="21">
        <v>45535</v>
      </c>
      <c r="D75" s="22"/>
      <c r="E75" s="23"/>
      <c r="F75" s="24"/>
    </row>
    <row r="76" spans="2:6">
      <c r="B76" s="20" t="s">
        <v>189</v>
      </c>
      <c r="C76" s="25" t="s">
        <v>190</v>
      </c>
      <c r="D76" s="20" t="s">
        <v>191</v>
      </c>
      <c r="E76" s="26" t="s">
        <v>192</v>
      </c>
      <c r="F76" s="27" t="s">
        <v>193</v>
      </c>
    </row>
    <row r="77" spans="2:6">
      <c r="B77" s="28" t="s">
        <v>162</v>
      </c>
      <c r="C77" s="29" t="s">
        <v>162</v>
      </c>
      <c r="D77" s="28" t="s">
        <v>162</v>
      </c>
      <c r="E77" s="30" t="s">
        <v>162</v>
      </c>
      <c r="F77" s="31" t="s">
        <v>162</v>
      </c>
    </row>
    <row r="78" spans="2:6">
      <c r="B78" s="2" t="s">
        <v>194</v>
      </c>
    </row>
    <row r="79" spans="2:6">
      <c r="B79" s="2"/>
    </row>
    <row r="80" spans="2:6">
      <c r="B80" s="2" t="s">
        <v>195</v>
      </c>
    </row>
    <row r="81" spans="2:4">
      <c r="B81" s="20" t="s">
        <v>196</v>
      </c>
      <c r="C81" s="25" t="s">
        <v>197</v>
      </c>
      <c r="D81" s="2"/>
    </row>
    <row r="82" spans="2:4">
      <c r="B82" s="22" t="s">
        <v>162</v>
      </c>
      <c r="C82" s="32" t="s">
        <v>162</v>
      </c>
    </row>
    <row r="84" spans="2:4">
      <c r="B84" s="20" t="s">
        <v>198</v>
      </c>
      <c r="C84" s="25" t="s">
        <v>197</v>
      </c>
    </row>
    <row r="85" spans="2:4">
      <c r="B85" s="22" t="s">
        <v>162</v>
      </c>
      <c r="C85" s="32" t="s">
        <v>162</v>
      </c>
    </row>
    <row r="87" spans="2:4">
      <c r="B87" s="20" t="s">
        <v>162</v>
      </c>
      <c r="C87" s="25" t="s">
        <v>162</v>
      </c>
    </row>
    <row r="88" spans="2:4">
      <c r="B88" s="22" t="s">
        <v>162</v>
      </c>
      <c r="C88" s="32" t="s">
        <v>162</v>
      </c>
    </row>
    <row r="90" spans="2:4">
      <c r="B90" s="26" t="s">
        <v>199</v>
      </c>
      <c r="C90" s="25" t="s">
        <v>200</v>
      </c>
    </row>
    <row r="91" spans="2:4">
      <c r="B91" s="23" t="s">
        <v>162</v>
      </c>
      <c r="C91" s="32" t="s">
        <v>162</v>
      </c>
    </row>
    <row r="93" spans="2:4">
      <c r="B93" s="20" t="s">
        <v>201</v>
      </c>
      <c r="C93" s="25" t="s">
        <v>162</v>
      </c>
    </row>
    <row r="96" spans="2:4">
      <c r="B96" s="2" t="s">
        <v>203</v>
      </c>
    </row>
    <row r="98" spans="2:5">
      <c r="B98" s="20" t="s">
        <v>189</v>
      </c>
      <c r="C98" s="25" t="s">
        <v>204</v>
      </c>
      <c r="D98" s="20" t="s">
        <v>205</v>
      </c>
      <c r="E98" s="20" t="s">
        <v>206</v>
      </c>
    </row>
    <row r="99" spans="2:5">
      <c r="B99" s="22" t="s">
        <v>162</v>
      </c>
      <c r="C99" s="32" t="s">
        <v>162</v>
      </c>
      <c r="D99" s="22" t="s">
        <v>162</v>
      </c>
      <c r="E99" s="22" t="s">
        <v>162</v>
      </c>
    </row>
    <row r="102" spans="2:5">
      <c r="B102" s="2" t="s">
        <v>207</v>
      </c>
      <c r="C102" s="13" t="s">
        <v>162</v>
      </c>
      <c r="D102" s="2"/>
      <c r="E102" s="2"/>
    </row>
    <row r="104" spans="2:5">
      <c r="B104" s="2" t="s">
        <v>208</v>
      </c>
    </row>
    <row r="106" spans="2:5">
      <c r="B106" s="20" t="s">
        <v>209</v>
      </c>
      <c r="C106" s="25" t="s">
        <v>197</v>
      </c>
      <c r="D106" s="2"/>
    </row>
    <row r="107" spans="2:5">
      <c r="B107" s="22" t="s">
        <v>162</v>
      </c>
      <c r="C107" s="32" t="s">
        <v>162</v>
      </c>
    </row>
    <row r="110" spans="2:5">
      <c r="B110" s="20" t="s">
        <v>210</v>
      </c>
      <c r="C110" s="25" t="s">
        <v>211</v>
      </c>
      <c r="D110" s="2"/>
    </row>
    <row r="111" spans="2:5">
      <c r="B111" s="22" t="s">
        <v>162</v>
      </c>
      <c r="C111" s="32" t="s">
        <v>162</v>
      </c>
    </row>
    <row r="114" spans="2:6">
      <c r="B114" s="2" t="s">
        <v>212</v>
      </c>
    </row>
    <row r="117" spans="2:6">
      <c r="B117" s="2" t="s">
        <v>213</v>
      </c>
    </row>
    <row r="119" spans="2:6">
      <c r="B119" s="20" t="s">
        <v>189</v>
      </c>
      <c r="C119" s="25" t="s">
        <v>214</v>
      </c>
      <c r="D119" s="20" t="s">
        <v>204</v>
      </c>
      <c r="E119" s="20" t="s">
        <v>205</v>
      </c>
      <c r="F119" s="27" t="s">
        <v>206</v>
      </c>
    </row>
    <row r="120" spans="2:6">
      <c r="B120" s="22" t="s">
        <v>162</v>
      </c>
      <c r="C120" s="32" t="s">
        <v>162</v>
      </c>
      <c r="D120" s="22" t="s">
        <v>162</v>
      </c>
      <c r="E120" s="22" t="s">
        <v>162</v>
      </c>
      <c r="F120" s="33" t="s">
        <v>162</v>
      </c>
    </row>
    <row r="123" spans="2:6">
      <c r="B123" s="2" t="s">
        <v>207</v>
      </c>
      <c r="C123" s="13" t="s">
        <v>162</v>
      </c>
      <c r="D123" s="2"/>
      <c r="E123" s="2"/>
      <c r="F123" s="14"/>
    </row>
    <row r="125" spans="2:6">
      <c r="B125" s="2" t="s">
        <v>208</v>
      </c>
    </row>
    <row r="127" spans="2:6">
      <c r="B127" s="20" t="s">
        <v>209</v>
      </c>
      <c r="C127" s="25" t="s">
        <v>197</v>
      </c>
      <c r="D127" s="2"/>
    </row>
    <row r="128" spans="2:6">
      <c r="B128" s="22" t="s">
        <v>162</v>
      </c>
      <c r="C128" s="32" t="s">
        <v>162</v>
      </c>
    </row>
    <row r="131" spans="2:6">
      <c r="B131" s="20" t="s">
        <v>210</v>
      </c>
      <c r="C131" s="25" t="s">
        <v>211</v>
      </c>
      <c r="D131" s="2"/>
    </row>
    <row r="132" spans="2:6">
      <c r="B132" s="22" t="s">
        <v>162</v>
      </c>
      <c r="C132" s="32" t="s">
        <v>162</v>
      </c>
    </row>
    <row r="135" spans="2:6">
      <c r="B135" s="2" t="s">
        <v>212</v>
      </c>
    </row>
    <row r="138" spans="2:6">
      <c r="B138" s="2" t="s">
        <v>215</v>
      </c>
    </row>
    <row r="139" spans="2:6">
      <c r="B139" s="20" t="s">
        <v>189</v>
      </c>
      <c r="C139" s="25" t="s">
        <v>216</v>
      </c>
      <c r="D139" s="20" t="s">
        <v>217</v>
      </c>
      <c r="E139" s="20" t="s">
        <v>218</v>
      </c>
      <c r="F139" s="27" t="s">
        <v>219</v>
      </c>
    </row>
    <row r="140" spans="2:6">
      <c r="B140" s="22" t="s">
        <v>162</v>
      </c>
      <c r="C140" s="32" t="s">
        <v>162</v>
      </c>
      <c r="D140" s="22" t="s">
        <v>162</v>
      </c>
      <c r="E140" s="22" t="s">
        <v>162</v>
      </c>
      <c r="F140" s="33" t="s">
        <v>162</v>
      </c>
    </row>
    <row r="141" spans="2:6">
      <c r="B141" s="1" t="s">
        <v>220</v>
      </c>
    </row>
  </sheetData>
  <mergeCells count="3">
    <mergeCell ref="B1:E1"/>
    <mergeCell ref="C3:C7"/>
    <mergeCell ref="D3:D7"/>
  </mergeCells>
  <hyperlinks>
    <hyperlink ref="A1" location="Index!A1" display="Index" xr:uid="{E14AF5A0-CA32-444F-8086-1DA8C5651EA6}"/>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0EDB-E0E7-4D4D-B7F8-FCC4C248BBFA}">
  <sheetPr codeName="Sheet48"/>
  <dimension ref="A1:I157"/>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87</v>
      </c>
      <c r="C1" s="257"/>
      <c r="D1" s="257"/>
      <c r="E1" s="257"/>
    </row>
    <row r="2" spans="1:9" s="46" customFormat="1" ht="15">
      <c r="C2" s="104"/>
      <c r="F2" s="97"/>
      <c r="G2" s="97"/>
      <c r="H2" s="97"/>
    </row>
    <row r="3" spans="1:9" s="46" customFormat="1" ht="18" customHeight="1">
      <c r="B3" s="50" t="s">
        <v>87</v>
      </c>
      <c r="C3" s="261"/>
      <c r="D3" s="262"/>
      <c r="F3" s="97"/>
      <c r="G3" s="97"/>
      <c r="H3" s="97"/>
    </row>
    <row r="4" spans="1:9" s="46" customFormat="1" ht="18" customHeight="1">
      <c r="B4" s="51" t="s">
        <v>3813</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18" customHeight="1">
      <c r="B7" s="245" t="s">
        <v>3814</v>
      </c>
      <c r="C7" s="261"/>
      <c r="D7" s="262"/>
      <c r="F7" s="97"/>
      <c r="G7" s="97"/>
      <c r="H7" s="97"/>
    </row>
    <row r="8" spans="1:9" s="46" customFormat="1" ht="30" customHeight="1">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76563</v>
      </c>
      <c r="G15" s="4">
        <v>1253.26</v>
      </c>
      <c r="H15" s="4">
        <v>30.43</v>
      </c>
    </row>
    <row r="16" spans="1:9">
      <c r="B16" s="1" t="s">
        <v>1616</v>
      </c>
      <c r="C16" s="9" t="s">
        <v>141</v>
      </c>
      <c r="D16" s="1" t="s">
        <v>264</v>
      </c>
      <c r="E16" s="1" t="s">
        <v>266</v>
      </c>
      <c r="F16" s="4">
        <v>71516</v>
      </c>
      <c r="G16" s="4">
        <v>879.07</v>
      </c>
      <c r="H16" s="4">
        <v>21.35</v>
      </c>
    </row>
    <row r="17" spans="2:8">
      <c r="B17" s="1" t="s">
        <v>1619</v>
      </c>
      <c r="C17" s="9" t="s">
        <v>141</v>
      </c>
      <c r="D17" s="1" t="s">
        <v>264</v>
      </c>
      <c r="E17" s="1" t="s">
        <v>271</v>
      </c>
      <c r="F17" s="4">
        <v>28894</v>
      </c>
      <c r="G17" s="4">
        <v>339.58</v>
      </c>
      <c r="H17" s="4">
        <v>8.25</v>
      </c>
    </row>
    <row r="18" spans="2:8">
      <c r="B18" s="1" t="s">
        <v>822</v>
      </c>
      <c r="C18" s="9" t="s">
        <v>141</v>
      </c>
      <c r="D18" s="1" t="s">
        <v>264</v>
      </c>
      <c r="E18" s="1" t="s">
        <v>823</v>
      </c>
      <c r="F18" s="4">
        <v>40714</v>
      </c>
      <c r="G18" s="4">
        <v>332.06</v>
      </c>
      <c r="H18" s="4">
        <v>8.06</v>
      </c>
    </row>
    <row r="19" spans="2:8">
      <c r="B19" s="1" t="s">
        <v>1624</v>
      </c>
      <c r="C19" s="9" t="s">
        <v>141</v>
      </c>
      <c r="D19" s="1" t="s">
        <v>264</v>
      </c>
      <c r="E19" s="1" t="s">
        <v>278</v>
      </c>
      <c r="F19" s="4">
        <v>15560</v>
      </c>
      <c r="G19" s="4">
        <v>277.08999999999997</v>
      </c>
      <c r="H19" s="4">
        <v>6.73</v>
      </c>
    </row>
    <row r="20" spans="2:8">
      <c r="B20" s="1" t="s">
        <v>1931</v>
      </c>
      <c r="C20" s="9" t="s">
        <v>141</v>
      </c>
      <c r="D20" s="1" t="s">
        <v>306</v>
      </c>
      <c r="E20" s="1" t="s">
        <v>824</v>
      </c>
      <c r="F20" s="4">
        <v>2947</v>
      </c>
      <c r="G20" s="4">
        <v>212.19</v>
      </c>
      <c r="H20" s="4">
        <v>5.15</v>
      </c>
    </row>
    <row r="21" spans="2:8">
      <c r="B21" s="1" t="s">
        <v>1932</v>
      </c>
      <c r="C21" s="9" t="s">
        <v>141</v>
      </c>
      <c r="D21" s="1" t="s">
        <v>306</v>
      </c>
      <c r="E21" s="1" t="s">
        <v>825</v>
      </c>
      <c r="F21" s="4">
        <v>5743</v>
      </c>
      <c r="G21" s="4">
        <v>102.4</v>
      </c>
      <c r="H21" s="4">
        <v>2.4900000000000002</v>
      </c>
    </row>
    <row r="22" spans="2:8">
      <c r="B22" s="1" t="s">
        <v>1933</v>
      </c>
      <c r="C22" s="9" t="s">
        <v>141</v>
      </c>
      <c r="D22" s="1" t="s">
        <v>306</v>
      </c>
      <c r="E22" s="1" t="s">
        <v>826</v>
      </c>
      <c r="F22" s="4">
        <v>2942</v>
      </c>
      <c r="G22" s="4">
        <v>94.28</v>
      </c>
      <c r="H22" s="4">
        <v>2.29</v>
      </c>
    </row>
    <row r="23" spans="2:8">
      <c r="B23" s="1" t="s">
        <v>1934</v>
      </c>
      <c r="C23" s="9" t="s">
        <v>141</v>
      </c>
      <c r="D23" s="1" t="s">
        <v>295</v>
      </c>
      <c r="E23" s="1" t="s">
        <v>827</v>
      </c>
      <c r="F23" s="4">
        <v>4768</v>
      </c>
      <c r="G23" s="4">
        <v>88.22</v>
      </c>
      <c r="H23" s="4">
        <v>2.14</v>
      </c>
    </row>
    <row r="24" spans="2:8">
      <c r="B24" s="1" t="s">
        <v>1935</v>
      </c>
      <c r="C24" s="9" t="s">
        <v>141</v>
      </c>
      <c r="D24" s="1" t="s">
        <v>306</v>
      </c>
      <c r="E24" s="1" t="s">
        <v>828</v>
      </c>
      <c r="F24" s="4">
        <v>15357</v>
      </c>
      <c r="G24" s="4">
        <v>84.39</v>
      </c>
      <c r="H24" s="4">
        <v>2.0499999999999998</v>
      </c>
    </row>
    <row r="25" spans="2:8">
      <c r="B25" s="1" t="s">
        <v>1643</v>
      </c>
      <c r="C25" s="9" t="s">
        <v>141</v>
      </c>
      <c r="D25" s="1" t="s">
        <v>295</v>
      </c>
      <c r="E25" s="1" t="s">
        <v>313</v>
      </c>
      <c r="F25" s="4">
        <v>11149</v>
      </c>
      <c r="G25" s="4">
        <v>82.36</v>
      </c>
      <c r="H25" s="4">
        <v>2</v>
      </c>
    </row>
    <row r="26" spans="2:8">
      <c r="B26" s="1" t="s">
        <v>1936</v>
      </c>
      <c r="C26" s="9" t="s">
        <v>141</v>
      </c>
      <c r="D26" s="1" t="s">
        <v>306</v>
      </c>
      <c r="E26" s="1" t="s">
        <v>829</v>
      </c>
      <c r="F26" s="4">
        <v>13091</v>
      </c>
      <c r="G26" s="4">
        <v>81.13</v>
      </c>
      <c r="H26" s="4">
        <v>1.97</v>
      </c>
    </row>
    <row r="27" spans="2:8">
      <c r="B27" s="1" t="s">
        <v>1937</v>
      </c>
      <c r="C27" s="9" t="s">
        <v>141</v>
      </c>
      <c r="D27" s="1" t="s">
        <v>306</v>
      </c>
      <c r="E27" s="1" t="s">
        <v>830</v>
      </c>
      <c r="F27" s="4">
        <v>4443</v>
      </c>
      <c r="G27" s="4">
        <v>64.67</v>
      </c>
      <c r="H27" s="4">
        <v>1.57</v>
      </c>
    </row>
    <row r="28" spans="2:8">
      <c r="B28" s="1" t="s">
        <v>1634</v>
      </c>
      <c r="C28" s="9" t="s">
        <v>141</v>
      </c>
      <c r="D28" s="1" t="s">
        <v>295</v>
      </c>
      <c r="E28" s="1" t="s">
        <v>296</v>
      </c>
      <c r="F28" s="4">
        <v>2557</v>
      </c>
      <c r="G28" s="4">
        <v>54.76</v>
      </c>
      <c r="H28" s="4">
        <v>1.33</v>
      </c>
    </row>
    <row r="29" spans="2:8">
      <c r="B29" s="1" t="s">
        <v>1895</v>
      </c>
      <c r="C29" s="9" t="s">
        <v>141</v>
      </c>
      <c r="D29" s="1" t="s">
        <v>297</v>
      </c>
      <c r="E29" s="1" t="s">
        <v>739</v>
      </c>
      <c r="F29" s="4">
        <v>1062</v>
      </c>
      <c r="G29" s="4">
        <v>46.95</v>
      </c>
      <c r="H29" s="4">
        <v>1.1399999999999999</v>
      </c>
    </row>
    <row r="30" spans="2:8">
      <c r="B30" s="1" t="s">
        <v>1715</v>
      </c>
      <c r="C30" s="9" t="s">
        <v>141</v>
      </c>
      <c r="D30" s="1" t="s">
        <v>295</v>
      </c>
      <c r="E30" s="1" t="s">
        <v>446</v>
      </c>
      <c r="F30" s="4">
        <v>4117</v>
      </c>
      <c r="G30" s="4">
        <v>31.01</v>
      </c>
      <c r="H30" s="4">
        <v>0.75</v>
      </c>
    </row>
    <row r="31" spans="2:8">
      <c r="B31" s="1" t="s">
        <v>1731</v>
      </c>
      <c r="C31" s="9" t="s">
        <v>141</v>
      </c>
      <c r="D31" s="1" t="s">
        <v>306</v>
      </c>
      <c r="E31" s="1" t="s">
        <v>466</v>
      </c>
      <c r="F31" s="4">
        <v>1147</v>
      </c>
      <c r="G31" s="4">
        <v>22.55</v>
      </c>
      <c r="H31" s="4">
        <v>0.55000000000000004</v>
      </c>
    </row>
    <row r="32" spans="2:8">
      <c r="B32" s="1" t="s">
        <v>1938</v>
      </c>
      <c r="C32" s="9" t="s">
        <v>141</v>
      </c>
      <c r="D32" s="1" t="s">
        <v>306</v>
      </c>
      <c r="E32" s="1" t="s">
        <v>831</v>
      </c>
      <c r="F32" s="4">
        <v>3117</v>
      </c>
      <c r="G32" s="4">
        <v>22.54</v>
      </c>
      <c r="H32" s="4">
        <v>0.55000000000000004</v>
      </c>
    </row>
    <row r="33" spans="2:8">
      <c r="B33" s="1" t="s">
        <v>1939</v>
      </c>
      <c r="C33" s="9" t="s">
        <v>141</v>
      </c>
      <c r="D33" s="1" t="s">
        <v>306</v>
      </c>
      <c r="E33" s="1" t="s">
        <v>832</v>
      </c>
      <c r="F33" s="4">
        <v>3199</v>
      </c>
      <c r="G33" s="4">
        <v>21.57</v>
      </c>
      <c r="H33" s="4">
        <v>0.52</v>
      </c>
    </row>
    <row r="34" spans="2:8">
      <c r="B34" s="1" t="s">
        <v>1674</v>
      </c>
      <c r="C34" s="9" t="s">
        <v>141</v>
      </c>
      <c r="D34" s="1" t="s">
        <v>306</v>
      </c>
      <c r="E34" s="1" t="s">
        <v>371</v>
      </c>
      <c r="F34" s="4">
        <v>14044</v>
      </c>
      <c r="G34" s="4">
        <v>15.72</v>
      </c>
      <c r="H34" s="4">
        <v>0.38</v>
      </c>
    </row>
    <row r="35" spans="2:8">
      <c r="B35" s="2" t="s">
        <v>153</v>
      </c>
      <c r="C35" s="13"/>
      <c r="D35" s="2"/>
      <c r="E35" s="2"/>
      <c r="F35" s="14"/>
      <c r="G35" s="14">
        <f>SUM(G12:G34)</f>
        <v>4105.8000000000011</v>
      </c>
      <c r="H35" s="14">
        <f>SUM(H12:H34)</f>
        <v>99.699999999999989</v>
      </c>
    </row>
    <row r="36" spans="2:8">
      <c r="B36" s="2" t="s">
        <v>354</v>
      </c>
      <c r="C36" s="13"/>
      <c r="D36" s="2"/>
      <c r="E36" s="2"/>
      <c r="F36" s="14"/>
      <c r="G36" s="14">
        <v>1.04</v>
      </c>
      <c r="H36" s="14">
        <v>0.03</v>
      </c>
    </row>
    <row r="37" spans="2:8">
      <c r="B37" s="2" t="s">
        <v>154</v>
      </c>
      <c r="C37" s="13"/>
      <c r="D37" s="2"/>
      <c r="E37" s="2"/>
      <c r="F37" s="14"/>
      <c r="G37" s="14">
        <v>4106.84</v>
      </c>
      <c r="H37" s="14">
        <v>99.73</v>
      </c>
    </row>
    <row r="38" spans="2:8">
      <c r="B38" s="2" t="s">
        <v>155</v>
      </c>
      <c r="C38" s="13"/>
      <c r="D38" s="2"/>
      <c r="E38" s="2"/>
      <c r="F38" s="14"/>
      <c r="G38" s="14">
        <v>11.07598309999954</v>
      </c>
      <c r="H38" s="14">
        <v>0.26999999999999602</v>
      </c>
    </row>
    <row r="39" spans="2:8">
      <c r="B39" s="2" t="s">
        <v>156</v>
      </c>
      <c r="C39" s="13"/>
      <c r="D39" s="2"/>
      <c r="E39" s="2"/>
      <c r="F39" s="14"/>
      <c r="G39" s="14">
        <v>4117.9159830999997</v>
      </c>
      <c r="H39" s="14">
        <v>100</v>
      </c>
    </row>
    <row r="40" spans="2:8">
      <c r="B40" s="1" t="s">
        <v>157</v>
      </c>
    </row>
    <row r="41" spans="2:8">
      <c r="B41" s="2" t="s">
        <v>158</v>
      </c>
    </row>
    <row r="42" spans="2:8">
      <c r="B42" s="2" t="s">
        <v>159</v>
      </c>
      <c r="C42" s="9" t="s">
        <v>160</v>
      </c>
    </row>
    <row r="43" spans="2:8">
      <c r="B43" s="2" t="s">
        <v>163</v>
      </c>
      <c r="C43" s="9" t="s">
        <v>162</v>
      </c>
    </row>
    <row r="44" spans="2:8">
      <c r="B44" s="2" t="s">
        <v>164</v>
      </c>
      <c r="C44" s="9" t="s">
        <v>162</v>
      </c>
    </row>
    <row r="45" spans="2:8">
      <c r="B45" s="2" t="s">
        <v>165</v>
      </c>
      <c r="C45" s="9" t="s">
        <v>166</v>
      </c>
    </row>
    <row r="46" spans="2:8">
      <c r="B46" s="2" t="s">
        <v>833</v>
      </c>
      <c r="C46" s="13"/>
    </row>
    <row r="47" spans="2:8">
      <c r="B47" s="2" t="s">
        <v>834</v>
      </c>
      <c r="C47" s="13"/>
    </row>
    <row r="48" spans="2:8">
      <c r="B48" s="2" t="s">
        <v>835</v>
      </c>
      <c r="C48" s="13"/>
    </row>
    <row r="49" spans="2:3">
      <c r="B49" s="2" t="s">
        <v>836</v>
      </c>
      <c r="C49" s="13"/>
    </row>
    <row r="50" spans="2:3">
      <c r="B50" s="2" t="s">
        <v>658</v>
      </c>
      <c r="C50" s="13"/>
    </row>
    <row r="51" spans="2:3">
      <c r="B51" s="1" t="s">
        <v>175</v>
      </c>
    </row>
    <row r="52" spans="2:3">
      <c r="B52" s="1" t="s">
        <v>246</v>
      </c>
    </row>
    <row r="55" spans="2:3" ht="15">
      <c r="B55" s="35" t="s">
        <v>2541</v>
      </c>
      <c r="C55" s="36"/>
    </row>
    <row r="56" spans="2:3" ht="30">
      <c r="B56" s="35" t="s">
        <v>247</v>
      </c>
      <c r="C56" s="37" t="s">
        <v>248</v>
      </c>
    </row>
    <row r="57" spans="2:3" ht="15">
      <c r="B57" s="16" t="s">
        <v>249</v>
      </c>
      <c r="C57" s="17"/>
    </row>
    <row r="58" spans="2:3" ht="15">
      <c r="B58" s="16" t="s">
        <v>250</v>
      </c>
      <c r="C58" s="17"/>
    </row>
    <row r="59" spans="2:3" ht="15">
      <c r="B59" s="16" t="s">
        <v>251</v>
      </c>
      <c r="C59" s="17"/>
    </row>
    <row r="60" spans="2:3" ht="15">
      <c r="B60" s="16" t="s">
        <v>252</v>
      </c>
      <c r="C60" s="17"/>
    </row>
    <row r="61" spans="2:3" ht="15">
      <c r="B61" s="16" t="s">
        <v>253</v>
      </c>
      <c r="C61" s="17"/>
    </row>
    <row r="62" spans="2:3" ht="15">
      <c r="B62" s="16" t="s">
        <v>254</v>
      </c>
      <c r="C62" s="17"/>
    </row>
    <row r="63" spans="2:3" ht="15">
      <c r="B63" s="35" t="s">
        <v>255</v>
      </c>
      <c r="C63" s="36"/>
    </row>
    <row r="65" spans="2:6" ht="15">
      <c r="B65" s="16" t="s">
        <v>184</v>
      </c>
      <c r="C65" s="17"/>
      <c r="D65" s="16"/>
    </row>
    <row r="66" spans="2:6" ht="30">
      <c r="B66" s="19" t="s">
        <v>185</v>
      </c>
      <c r="C66" s="18" t="s">
        <v>186</v>
      </c>
      <c r="D66" s="19" t="s">
        <v>187</v>
      </c>
    </row>
    <row r="67" spans="2:6" ht="15">
      <c r="B67" s="16" t="s">
        <v>162</v>
      </c>
      <c r="C67" s="17" t="s">
        <v>162</v>
      </c>
      <c r="D67" s="16" t="s">
        <v>162</v>
      </c>
    </row>
    <row r="69" spans="2:6">
      <c r="B69" s="20" t="s">
        <v>188</v>
      </c>
      <c r="C69" s="21">
        <v>45535</v>
      </c>
      <c r="D69" s="22"/>
      <c r="E69" s="23"/>
      <c r="F69" s="24"/>
    </row>
    <row r="70" spans="2:6">
      <c r="B70" s="20" t="s">
        <v>189</v>
      </c>
      <c r="C70" s="25" t="s">
        <v>190</v>
      </c>
      <c r="D70" s="20" t="s">
        <v>191</v>
      </c>
      <c r="E70" s="26" t="s">
        <v>192</v>
      </c>
      <c r="F70" s="27" t="s">
        <v>193</v>
      </c>
    </row>
    <row r="71" spans="2:6">
      <c r="B71" s="28" t="s">
        <v>162</v>
      </c>
      <c r="C71" s="29" t="s">
        <v>162</v>
      </c>
      <c r="D71" s="28" t="s">
        <v>162</v>
      </c>
      <c r="E71" s="30" t="s">
        <v>162</v>
      </c>
      <c r="F71" s="31" t="s">
        <v>162</v>
      </c>
    </row>
    <row r="74" spans="2:6">
      <c r="B74" s="2" t="s">
        <v>194</v>
      </c>
    </row>
    <row r="75" spans="2:6">
      <c r="B75" s="2"/>
    </row>
    <row r="76" spans="2:6">
      <c r="B76" s="2" t="s">
        <v>195</v>
      </c>
    </row>
    <row r="77" spans="2:6">
      <c r="B77" s="20" t="s">
        <v>196</v>
      </c>
      <c r="C77" s="25" t="s">
        <v>197</v>
      </c>
      <c r="D77" s="2"/>
    </row>
    <row r="78" spans="2:6">
      <c r="B78" s="22" t="s">
        <v>162</v>
      </c>
      <c r="C78" s="32" t="s">
        <v>162</v>
      </c>
    </row>
    <row r="80" spans="2:6">
      <c r="B80" s="20" t="s">
        <v>198</v>
      </c>
      <c r="C80" s="25" t="s">
        <v>197</v>
      </c>
    </row>
    <row r="81" spans="2:6">
      <c r="B81" s="22" t="s">
        <v>162</v>
      </c>
      <c r="C81" s="32" t="s">
        <v>162</v>
      </c>
    </row>
    <row r="83" spans="2:6">
      <c r="B83" s="20" t="s">
        <v>162</v>
      </c>
      <c r="C83" s="25" t="s">
        <v>162</v>
      </c>
    </row>
    <row r="84" spans="2:6">
      <c r="B84" s="22" t="s">
        <v>162</v>
      </c>
      <c r="C84" s="32" t="s">
        <v>162</v>
      </c>
    </row>
    <row r="86" spans="2:6">
      <c r="B86" s="26" t="s">
        <v>199</v>
      </c>
      <c r="C86" s="25" t="s">
        <v>200</v>
      </c>
    </row>
    <row r="87" spans="2:6">
      <c r="B87" s="23" t="s">
        <v>162</v>
      </c>
      <c r="C87" s="32" t="s">
        <v>162</v>
      </c>
    </row>
    <row r="89" spans="2:6">
      <c r="B89" s="20" t="s">
        <v>201</v>
      </c>
      <c r="C89" s="25" t="s">
        <v>162</v>
      </c>
    </row>
    <row r="91" spans="2:6">
      <c r="B91" s="20" t="s">
        <v>202</v>
      </c>
      <c r="C91" s="21">
        <v>45535</v>
      </c>
      <c r="D91" s="22"/>
      <c r="E91" s="23"/>
      <c r="F91" s="24"/>
    </row>
    <row r="92" spans="2:6">
      <c r="B92" s="20" t="s">
        <v>189</v>
      </c>
      <c r="C92" s="25" t="s">
        <v>190</v>
      </c>
      <c r="D92" s="20" t="s">
        <v>191</v>
      </c>
      <c r="E92" s="26" t="s">
        <v>192</v>
      </c>
      <c r="F92" s="27" t="s">
        <v>193</v>
      </c>
    </row>
    <row r="93" spans="2:6">
      <c r="B93" s="28" t="s">
        <v>162</v>
      </c>
      <c r="C93" s="29" t="s">
        <v>162</v>
      </c>
      <c r="D93" s="28" t="s">
        <v>162</v>
      </c>
      <c r="E93" s="30" t="s">
        <v>162</v>
      </c>
      <c r="F93" s="31" t="s">
        <v>162</v>
      </c>
    </row>
    <row r="94" spans="2:6">
      <c r="B94" s="2" t="s">
        <v>194</v>
      </c>
    </row>
    <row r="95" spans="2:6">
      <c r="B95" s="2"/>
    </row>
    <row r="96" spans="2:6">
      <c r="B96" s="2" t="s">
        <v>195</v>
      </c>
    </row>
    <row r="97" spans="2:3">
      <c r="B97" s="20" t="s">
        <v>196</v>
      </c>
      <c r="C97" s="25" t="s">
        <v>197</v>
      </c>
    </row>
    <row r="98" spans="2:3">
      <c r="B98" s="22" t="s">
        <v>162</v>
      </c>
      <c r="C98" s="32" t="s">
        <v>162</v>
      </c>
    </row>
    <row r="100" spans="2:3">
      <c r="B100" s="20" t="s">
        <v>198</v>
      </c>
      <c r="C100" s="25" t="s">
        <v>197</v>
      </c>
    </row>
    <row r="101" spans="2:3">
      <c r="B101" s="22" t="s">
        <v>162</v>
      </c>
      <c r="C101" s="32" t="s">
        <v>162</v>
      </c>
    </row>
    <row r="103" spans="2:3">
      <c r="B103" s="20" t="s">
        <v>162</v>
      </c>
      <c r="C103" s="25" t="s">
        <v>162</v>
      </c>
    </row>
    <row r="104" spans="2:3">
      <c r="B104" s="22" t="s">
        <v>162</v>
      </c>
      <c r="C104" s="32" t="s">
        <v>162</v>
      </c>
    </row>
    <row r="106" spans="2:3">
      <c r="B106" s="26" t="s">
        <v>199</v>
      </c>
      <c r="C106" s="25" t="s">
        <v>200</v>
      </c>
    </row>
    <row r="107" spans="2:3">
      <c r="B107" s="23" t="s">
        <v>162</v>
      </c>
      <c r="C107" s="32" t="s">
        <v>162</v>
      </c>
    </row>
    <row r="109" spans="2:3">
      <c r="B109" s="20" t="s">
        <v>201</v>
      </c>
      <c r="C109" s="25" t="s">
        <v>162</v>
      </c>
    </row>
    <row r="112" spans="2:3">
      <c r="B112" s="2" t="s">
        <v>203</v>
      </c>
    </row>
    <row r="114" spans="2:5">
      <c r="B114" s="20" t="s">
        <v>189</v>
      </c>
      <c r="C114" s="25" t="s">
        <v>204</v>
      </c>
      <c r="D114" s="20" t="s">
        <v>205</v>
      </c>
      <c r="E114" s="20" t="s">
        <v>206</v>
      </c>
    </row>
    <row r="115" spans="2:5">
      <c r="B115" s="22" t="s">
        <v>162</v>
      </c>
      <c r="C115" s="32" t="s">
        <v>162</v>
      </c>
      <c r="D115" s="22" t="s">
        <v>162</v>
      </c>
      <c r="E115" s="22" t="s">
        <v>162</v>
      </c>
    </row>
    <row r="118" spans="2:5">
      <c r="B118" s="2" t="s">
        <v>207</v>
      </c>
      <c r="C118" s="13" t="s">
        <v>162</v>
      </c>
      <c r="D118" s="2"/>
      <c r="E118" s="2"/>
    </row>
    <row r="120" spans="2:5">
      <c r="B120" s="2" t="s">
        <v>208</v>
      </c>
    </row>
    <row r="122" spans="2:5">
      <c r="B122" s="20" t="s">
        <v>209</v>
      </c>
      <c r="C122" s="25" t="s">
        <v>197</v>
      </c>
      <c r="D122" s="2"/>
    </row>
    <row r="123" spans="2:5">
      <c r="B123" s="22" t="s">
        <v>162</v>
      </c>
      <c r="C123" s="32" t="s">
        <v>162</v>
      </c>
    </row>
    <row r="126" spans="2:5">
      <c r="B126" s="20" t="s">
        <v>210</v>
      </c>
      <c r="C126" s="25" t="s">
        <v>211</v>
      </c>
      <c r="D126" s="2"/>
    </row>
    <row r="127" spans="2:5">
      <c r="B127" s="22" t="s">
        <v>162</v>
      </c>
      <c r="C127" s="32" t="s">
        <v>162</v>
      </c>
    </row>
    <row r="130" spans="2:6">
      <c r="B130" s="2" t="s">
        <v>212</v>
      </c>
    </row>
    <row r="133" spans="2:6">
      <c r="B133" s="2" t="s">
        <v>213</v>
      </c>
    </row>
    <row r="135" spans="2:6">
      <c r="B135" s="20" t="s">
        <v>189</v>
      </c>
      <c r="C135" s="25" t="s">
        <v>214</v>
      </c>
      <c r="D135" s="20" t="s">
        <v>204</v>
      </c>
      <c r="E135" s="20" t="s">
        <v>205</v>
      </c>
      <c r="F135" s="27" t="s">
        <v>206</v>
      </c>
    </row>
    <row r="136" spans="2:6">
      <c r="B136" s="22" t="s">
        <v>162</v>
      </c>
      <c r="C136" s="32" t="s">
        <v>162</v>
      </c>
      <c r="D136" s="22" t="s">
        <v>162</v>
      </c>
      <c r="E136" s="22" t="s">
        <v>162</v>
      </c>
      <c r="F136" s="33" t="s">
        <v>162</v>
      </c>
    </row>
    <row r="139" spans="2:6">
      <c r="B139" s="2" t="s">
        <v>207</v>
      </c>
      <c r="C139" s="13" t="s">
        <v>162</v>
      </c>
      <c r="D139" s="2"/>
      <c r="E139" s="2"/>
      <c r="F139" s="14"/>
    </row>
    <row r="141" spans="2:6">
      <c r="B141" s="2" t="s">
        <v>208</v>
      </c>
    </row>
    <row r="143" spans="2:6">
      <c r="B143" s="20" t="s">
        <v>209</v>
      </c>
      <c r="C143" s="25" t="s">
        <v>197</v>
      </c>
      <c r="D143" s="2"/>
    </row>
    <row r="144" spans="2:6">
      <c r="B144" s="22" t="s">
        <v>162</v>
      </c>
      <c r="C144" s="32" t="s">
        <v>162</v>
      </c>
    </row>
    <row r="147" spans="2:6">
      <c r="B147" s="20" t="s">
        <v>210</v>
      </c>
      <c r="C147" s="25" t="s">
        <v>211</v>
      </c>
      <c r="D147" s="2"/>
    </row>
    <row r="148" spans="2:6">
      <c r="B148" s="22" t="s">
        <v>162</v>
      </c>
      <c r="C148" s="32" t="s">
        <v>162</v>
      </c>
    </row>
    <row r="151" spans="2:6">
      <c r="B151" s="2" t="s">
        <v>212</v>
      </c>
    </row>
    <row r="154" spans="2:6">
      <c r="B154" s="2" t="s">
        <v>215</v>
      </c>
    </row>
    <row r="155" spans="2:6">
      <c r="B155" s="20" t="s">
        <v>189</v>
      </c>
      <c r="C155" s="25" t="s">
        <v>216</v>
      </c>
      <c r="D155" s="20" t="s">
        <v>217</v>
      </c>
      <c r="E155" s="20" t="s">
        <v>218</v>
      </c>
      <c r="F155" s="27" t="s">
        <v>219</v>
      </c>
    </row>
    <row r="156" spans="2:6">
      <c r="B156" s="22" t="s">
        <v>162</v>
      </c>
      <c r="C156" s="32" t="s">
        <v>162</v>
      </c>
      <c r="D156" s="22" t="s">
        <v>162</v>
      </c>
      <c r="E156" s="22" t="s">
        <v>162</v>
      </c>
      <c r="F156" s="33" t="s">
        <v>162</v>
      </c>
    </row>
    <row r="157" spans="2:6">
      <c r="B157" s="1" t="s">
        <v>220</v>
      </c>
    </row>
  </sheetData>
  <mergeCells count="3">
    <mergeCell ref="B1:E1"/>
    <mergeCell ref="C3:C7"/>
    <mergeCell ref="D3:D7"/>
  </mergeCells>
  <hyperlinks>
    <hyperlink ref="A1" location="Index!A1" display="Index" xr:uid="{AC1BA0BB-6110-4D9B-85C0-4576D9B63399}"/>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2388-F4CA-42BC-9183-42B33660409E}">
  <sheetPr codeName="Sheet47"/>
  <dimension ref="A1:I152"/>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85</v>
      </c>
      <c r="C1" s="257"/>
      <c r="D1" s="257"/>
      <c r="E1" s="257"/>
    </row>
    <row r="2" spans="1:9" s="46" customFormat="1" ht="15">
      <c r="C2" s="104"/>
      <c r="F2" s="97"/>
      <c r="G2" s="97"/>
      <c r="H2" s="97"/>
    </row>
    <row r="3" spans="1:9" s="46" customFormat="1" ht="18" customHeight="1">
      <c r="B3" s="50" t="s">
        <v>85</v>
      </c>
      <c r="C3" s="261"/>
      <c r="D3" s="262"/>
      <c r="F3" s="97"/>
      <c r="G3" s="97"/>
      <c r="H3" s="97"/>
    </row>
    <row r="4" spans="1:9" s="46" customFormat="1" ht="18" customHeight="1">
      <c r="B4" s="47" t="s">
        <v>3818</v>
      </c>
      <c r="C4" s="261"/>
      <c r="D4" s="262"/>
      <c r="F4" s="97"/>
      <c r="G4" s="97"/>
      <c r="H4" s="97"/>
    </row>
    <row r="5" spans="1:9" s="46" customFormat="1" ht="18" customHeight="1">
      <c r="B5" s="51" t="s">
        <v>129</v>
      </c>
      <c r="C5" s="261"/>
      <c r="D5" s="262"/>
      <c r="F5" s="97"/>
      <c r="G5" s="97"/>
      <c r="H5" s="97"/>
    </row>
    <row r="6" spans="1:9" s="46" customFormat="1" ht="18" customHeight="1">
      <c r="B6" s="101" t="s">
        <v>3803</v>
      </c>
      <c r="C6" s="261"/>
      <c r="D6" s="262"/>
      <c r="F6" s="97"/>
      <c r="G6" s="97"/>
      <c r="H6" s="97"/>
    </row>
    <row r="7" spans="1:9" s="46" customFormat="1" ht="18" customHeight="1">
      <c r="B7" s="101" t="s">
        <v>3819</v>
      </c>
      <c r="C7" s="261"/>
      <c r="D7" s="262"/>
      <c r="F7" s="97"/>
      <c r="G7" s="97"/>
      <c r="H7" s="97"/>
    </row>
    <row r="8" spans="1:9" s="46" customFormat="1" ht="30" customHeight="1">
      <c r="B8" s="51" t="s">
        <v>132</v>
      </c>
      <c r="C8" s="244" t="s">
        <v>133</v>
      </c>
      <c r="D8" s="244" t="s">
        <v>134</v>
      </c>
      <c r="F8" s="97"/>
      <c r="G8" s="97"/>
      <c r="H8" s="97"/>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1845</v>
      </c>
      <c r="C15" s="9" t="s">
        <v>141</v>
      </c>
      <c r="D15" s="1" t="s">
        <v>468</v>
      </c>
      <c r="E15" s="1" t="s">
        <v>659</v>
      </c>
      <c r="F15" s="4">
        <v>61917</v>
      </c>
      <c r="G15" s="4">
        <v>1737.02</v>
      </c>
      <c r="H15" s="4">
        <v>21.91</v>
      </c>
    </row>
    <row r="16" spans="1:9">
      <c r="B16" s="1" t="s">
        <v>1734</v>
      </c>
      <c r="C16" s="9" t="s">
        <v>141</v>
      </c>
      <c r="D16" s="1" t="s">
        <v>468</v>
      </c>
      <c r="E16" s="1" t="s">
        <v>470</v>
      </c>
      <c r="F16" s="4">
        <v>133323</v>
      </c>
      <c r="G16" s="4">
        <v>1481.69</v>
      </c>
      <c r="H16" s="4">
        <v>18.690000000000001</v>
      </c>
    </row>
    <row r="17" spans="2:8">
      <c r="B17" s="1" t="s">
        <v>1739</v>
      </c>
      <c r="C17" s="9" t="s">
        <v>141</v>
      </c>
      <c r="D17" s="1" t="s">
        <v>468</v>
      </c>
      <c r="E17" s="1" t="s">
        <v>475</v>
      </c>
      <c r="F17" s="4">
        <v>8430</v>
      </c>
      <c r="G17" s="4">
        <v>1045.57</v>
      </c>
      <c r="H17" s="4">
        <v>13.19</v>
      </c>
    </row>
    <row r="18" spans="2:8">
      <c r="B18" s="1" t="s">
        <v>1847</v>
      </c>
      <c r="C18" s="9" t="s">
        <v>141</v>
      </c>
      <c r="D18" s="1" t="s">
        <v>468</v>
      </c>
      <c r="E18" s="1" t="s">
        <v>661</v>
      </c>
      <c r="F18" s="4">
        <v>7128</v>
      </c>
      <c r="G18" s="4">
        <v>776.35</v>
      </c>
      <c r="H18" s="4">
        <v>9.7899999999999991</v>
      </c>
    </row>
    <row r="19" spans="2:8">
      <c r="B19" s="1" t="s">
        <v>1733</v>
      </c>
      <c r="C19" s="9" t="s">
        <v>141</v>
      </c>
      <c r="D19" s="1" t="s">
        <v>468</v>
      </c>
      <c r="E19" s="1" t="s">
        <v>469</v>
      </c>
      <c r="F19" s="4">
        <v>8296</v>
      </c>
      <c r="G19" s="4">
        <v>452.58</v>
      </c>
      <c r="H19" s="4">
        <v>5.71</v>
      </c>
    </row>
    <row r="20" spans="2:8">
      <c r="B20" s="1" t="s">
        <v>1791</v>
      </c>
      <c r="C20" s="9" t="s">
        <v>141</v>
      </c>
      <c r="D20" s="1" t="s">
        <v>468</v>
      </c>
      <c r="E20" s="1" t="s">
        <v>583</v>
      </c>
      <c r="F20" s="4">
        <v>8729</v>
      </c>
      <c r="G20" s="4">
        <v>433</v>
      </c>
      <c r="H20" s="4">
        <v>5.46</v>
      </c>
    </row>
    <row r="21" spans="2:8">
      <c r="B21" s="1" t="s">
        <v>1940</v>
      </c>
      <c r="C21" s="9" t="s">
        <v>141</v>
      </c>
      <c r="D21" s="1" t="s">
        <v>468</v>
      </c>
      <c r="E21" s="1" t="s">
        <v>837</v>
      </c>
      <c r="F21" s="4">
        <v>14860</v>
      </c>
      <c r="G21" s="4">
        <v>418.06</v>
      </c>
      <c r="H21" s="4">
        <v>5.27</v>
      </c>
    </row>
    <row r="22" spans="2:8">
      <c r="B22" s="1" t="s">
        <v>1801</v>
      </c>
      <c r="C22" s="9" t="s">
        <v>141</v>
      </c>
      <c r="D22" s="1" t="s">
        <v>284</v>
      </c>
      <c r="E22" s="1" t="s">
        <v>593</v>
      </c>
      <c r="F22" s="4">
        <v>173041</v>
      </c>
      <c r="G22" s="4">
        <v>337.91</v>
      </c>
      <c r="H22" s="4">
        <v>4.26</v>
      </c>
    </row>
    <row r="23" spans="2:8">
      <c r="B23" s="1" t="s">
        <v>1797</v>
      </c>
      <c r="C23" s="9" t="s">
        <v>141</v>
      </c>
      <c r="D23" s="1" t="s">
        <v>291</v>
      </c>
      <c r="E23" s="1" t="s">
        <v>589</v>
      </c>
      <c r="F23" s="4">
        <v>16316</v>
      </c>
      <c r="G23" s="4">
        <v>258.93</v>
      </c>
      <c r="H23" s="4">
        <v>3.27</v>
      </c>
    </row>
    <row r="24" spans="2:8">
      <c r="B24" s="1" t="s">
        <v>1803</v>
      </c>
      <c r="C24" s="9" t="s">
        <v>141</v>
      </c>
      <c r="D24" s="1" t="s">
        <v>443</v>
      </c>
      <c r="E24" s="1" t="s">
        <v>597</v>
      </c>
      <c r="F24" s="4">
        <v>91678</v>
      </c>
      <c r="G24" s="4">
        <v>235.11</v>
      </c>
      <c r="H24" s="4">
        <v>2.96</v>
      </c>
    </row>
    <row r="25" spans="2:8">
      <c r="B25" s="1" t="s">
        <v>1728</v>
      </c>
      <c r="C25" s="9" t="s">
        <v>141</v>
      </c>
      <c r="D25" s="1" t="s">
        <v>284</v>
      </c>
      <c r="E25" s="1" t="s">
        <v>463</v>
      </c>
      <c r="F25" s="4">
        <v>545</v>
      </c>
      <c r="G25" s="4">
        <v>176.52</v>
      </c>
      <c r="H25" s="4">
        <v>2.23</v>
      </c>
    </row>
    <row r="26" spans="2:8">
      <c r="B26" s="1" t="s">
        <v>1628</v>
      </c>
      <c r="C26" s="9" t="s">
        <v>141</v>
      </c>
      <c r="D26" s="1" t="s">
        <v>284</v>
      </c>
      <c r="E26" s="1" t="s">
        <v>285</v>
      </c>
      <c r="F26" s="4">
        <v>130</v>
      </c>
      <c r="G26" s="4">
        <v>175.28</v>
      </c>
      <c r="H26" s="4">
        <v>2.21</v>
      </c>
    </row>
    <row r="27" spans="2:8">
      <c r="B27" s="1" t="s">
        <v>1818</v>
      </c>
      <c r="C27" s="9" t="s">
        <v>141</v>
      </c>
      <c r="D27" s="1" t="s">
        <v>284</v>
      </c>
      <c r="E27" s="1" t="s">
        <v>624</v>
      </c>
      <c r="F27" s="4">
        <v>5059</v>
      </c>
      <c r="G27" s="4">
        <v>143.16</v>
      </c>
      <c r="H27" s="4">
        <v>1.81</v>
      </c>
    </row>
    <row r="28" spans="2:8">
      <c r="B28" s="1" t="s">
        <v>1725</v>
      </c>
      <c r="C28" s="9" t="s">
        <v>141</v>
      </c>
      <c r="D28" s="1" t="s">
        <v>284</v>
      </c>
      <c r="E28" s="1" t="s">
        <v>460</v>
      </c>
      <c r="F28" s="4">
        <v>28760</v>
      </c>
      <c r="G28" s="4">
        <v>141.76</v>
      </c>
      <c r="H28" s="4">
        <v>1.79</v>
      </c>
    </row>
    <row r="29" spans="2:8">
      <c r="B29" s="1" t="s">
        <v>1829</v>
      </c>
      <c r="C29" s="9" t="s">
        <v>141</v>
      </c>
      <c r="D29" s="1" t="s">
        <v>284</v>
      </c>
      <c r="E29" s="1" t="s">
        <v>635</v>
      </c>
      <c r="F29" s="4">
        <v>20894</v>
      </c>
      <c r="G29" s="4">
        <v>102.99</v>
      </c>
      <c r="H29" s="4">
        <v>1.3</v>
      </c>
    </row>
    <row r="30" spans="2:8">
      <c r="B30" s="2" t="s">
        <v>153</v>
      </c>
      <c r="C30" s="13"/>
      <c r="D30" s="2"/>
      <c r="E30" s="2"/>
      <c r="F30" s="14"/>
      <c r="G30" s="14">
        <f>SUM(G12:G29)</f>
        <v>7915.93</v>
      </c>
      <c r="H30" s="14">
        <f>SUM(H12:H29)</f>
        <v>99.84999999999998</v>
      </c>
    </row>
    <row r="31" spans="2:8">
      <c r="B31" s="2" t="s">
        <v>354</v>
      </c>
      <c r="C31" s="13"/>
      <c r="D31" s="2"/>
      <c r="E31" s="2"/>
      <c r="F31" s="14"/>
      <c r="G31" s="14">
        <v>6.21</v>
      </c>
      <c r="H31" s="14">
        <v>0.08</v>
      </c>
    </row>
    <row r="32" spans="2:8">
      <c r="B32" s="2" t="s">
        <v>154</v>
      </c>
      <c r="C32" s="13"/>
      <c r="D32" s="2"/>
      <c r="E32" s="2"/>
      <c r="F32" s="14"/>
      <c r="G32" s="14">
        <v>7922.14</v>
      </c>
      <c r="H32" s="14">
        <v>99.93</v>
      </c>
    </row>
    <row r="33" spans="2:8">
      <c r="B33" s="2" t="s">
        <v>155</v>
      </c>
      <c r="C33" s="13"/>
      <c r="D33" s="2"/>
      <c r="E33" s="2"/>
      <c r="F33" s="14"/>
      <c r="G33" s="14">
        <v>7.4831748999995762</v>
      </c>
      <c r="H33" s="14">
        <v>6.9999999999993179E-2</v>
      </c>
    </row>
    <row r="34" spans="2:8">
      <c r="B34" s="2" t="s">
        <v>156</v>
      </c>
      <c r="C34" s="13"/>
      <c r="D34" s="2"/>
      <c r="E34" s="2"/>
      <c r="F34" s="14"/>
      <c r="G34" s="14">
        <v>7929.6231748999999</v>
      </c>
      <c r="H34" s="14">
        <v>100</v>
      </c>
    </row>
    <row r="35" spans="2:8">
      <c r="B35" s="1" t="s">
        <v>157</v>
      </c>
    </row>
    <row r="36" spans="2:8">
      <c r="B36" s="2" t="s">
        <v>158</v>
      </c>
    </row>
    <row r="37" spans="2:8">
      <c r="B37" s="2" t="s">
        <v>159</v>
      </c>
      <c r="C37" s="9" t="s">
        <v>160</v>
      </c>
    </row>
    <row r="38" spans="2:8">
      <c r="B38" s="2" t="s">
        <v>163</v>
      </c>
      <c r="C38" s="9" t="s">
        <v>162</v>
      </c>
    </row>
    <row r="39" spans="2:8">
      <c r="B39" s="2" t="s">
        <v>164</v>
      </c>
      <c r="C39" s="9" t="s">
        <v>162</v>
      </c>
    </row>
    <row r="40" spans="2:8">
      <c r="B40" s="2" t="s">
        <v>165</v>
      </c>
      <c r="C40" s="9" t="s">
        <v>166</v>
      </c>
    </row>
    <row r="41" spans="2:8">
      <c r="B41" s="2" t="s">
        <v>838</v>
      </c>
      <c r="C41" s="13"/>
    </row>
    <row r="42" spans="2:8">
      <c r="B42" s="2" t="s">
        <v>839</v>
      </c>
      <c r="C42" s="13"/>
    </row>
    <row r="43" spans="2:8">
      <c r="B43" s="2" t="s">
        <v>840</v>
      </c>
      <c r="C43" s="13"/>
    </row>
    <row r="44" spans="2:8">
      <c r="B44" s="2" t="s">
        <v>841</v>
      </c>
      <c r="C44" s="13"/>
    </row>
    <row r="45" spans="2:8">
      <c r="B45" s="2" t="s">
        <v>842</v>
      </c>
      <c r="C45" s="13"/>
    </row>
    <row r="46" spans="2:8">
      <c r="B46" s="1" t="s">
        <v>175</v>
      </c>
    </row>
    <row r="47" spans="2:8">
      <c r="B47" s="1" t="s">
        <v>246</v>
      </c>
    </row>
    <row r="50" spans="2:6" ht="15">
      <c r="B50" s="35" t="s">
        <v>2541</v>
      </c>
      <c r="C50" s="36"/>
    </row>
    <row r="51" spans="2:6" ht="30">
      <c r="B51" s="35" t="s">
        <v>247</v>
      </c>
      <c r="C51" s="37" t="s">
        <v>248</v>
      </c>
    </row>
    <row r="52" spans="2:6" ht="15">
      <c r="B52" s="16" t="s">
        <v>249</v>
      </c>
      <c r="C52" s="17"/>
    </row>
    <row r="53" spans="2:6" ht="15">
      <c r="B53" s="16" t="s">
        <v>250</v>
      </c>
      <c r="C53" s="17"/>
    </row>
    <row r="54" spans="2:6" ht="15">
      <c r="B54" s="16" t="s">
        <v>251</v>
      </c>
      <c r="C54" s="17"/>
    </row>
    <row r="55" spans="2:6" ht="15">
      <c r="B55" s="16" t="s">
        <v>252</v>
      </c>
      <c r="C55" s="17"/>
    </row>
    <row r="56" spans="2:6" ht="15">
      <c r="B56" s="16" t="s">
        <v>253</v>
      </c>
      <c r="C56" s="17"/>
    </row>
    <row r="57" spans="2:6" ht="15">
      <c r="B57" s="16" t="s">
        <v>254</v>
      </c>
      <c r="C57" s="17"/>
    </row>
    <row r="58" spans="2:6" ht="15">
      <c r="B58" s="35" t="s">
        <v>255</v>
      </c>
      <c r="C58" s="36"/>
    </row>
    <row r="60" spans="2:6" ht="15">
      <c r="B60" s="16" t="s">
        <v>184</v>
      </c>
      <c r="C60" s="17"/>
      <c r="D60" s="16"/>
    </row>
    <row r="61" spans="2:6" ht="30">
      <c r="B61" s="19" t="s">
        <v>185</v>
      </c>
      <c r="C61" s="18" t="s">
        <v>186</v>
      </c>
      <c r="D61" s="19" t="s">
        <v>187</v>
      </c>
    </row>
    <row r="62" spans="2:6" ht="15">
      <c r="B62" s="16" t="s">
        <v>162</v>
      </c>
      <c r="C62" s="17" t="s">
        <v>162</v>
      </c>
      <c r="D62" s="16" t="s">
        <v>162</v>
      </c>
    </row>
    <row r="64" spans="2:6">
      <c r="B64" s="20" t="s">
        <v>188</v>
      </c>
      <c r="C64" s="21">
        <v>45535</v>
      </c>
      <c r="D64" s="22"/>
      <c r="E64" s="23"/>
      <c r="F64" s="24"/>
    </row>
    <row r="65" spans="2:6">
      <c r="B65" s="20" t="s">
        <v>189</v>
      </c>
      <c r="C65" s="25" t="s">
        <v>190</v>
      </c>
      <c r="D65" s="20" t="s">
        <v>191</v>
      </c>
      <c r="E65" s="26" t="s">
        <v>192</v>
      </c>
      <c r="F65" s="27" t="s">
        <v>193</v>
      </c>
    </row>
    <row r="66" spans="2:6">
      <c r="B66" s="28" t="s">
        <v>162</v>
      </c>
      <c r="C66" s="29" t="s">
        <v>162</v>
      </c>
      <c r="D66" s="28" t="s">
        <v>162</v>
      </c>
      <c r="E66" s="30" t="s">
        <v>162</v>
      </c>
      <c r="F66" s="31" t="s">
        <v>162</v>
      </c>
    </row>
    <row r="69" spans="2:6">
      <c r="B69" s="2" t="s">
        <v>194</v>
      </c>
    </row>
    <row r="70" spans="2:6">
      <c r="B70" s="2"/>
    </row>
    <row r="71" spans="2:6">
      <c r="B71" s="2" t="s">
        <v>195</v>
      </c>
    </row>
    <row r="72" spans="2:6">
      <c r="B72" s="20" t="s">
        <v>196</v>
      </c>
      <c r="C72" s="25" t="s">
        <v>197</v>
      </c>
      <c r="D72" s="2"/>
    </row>
    <row r="73" spans="2:6">
      <c r="B73" s="22" t="s">
        <v>162</v>
      </c>
      <c r="C73" s="32" t="s">
        <v>162</v>
      </c>
    </row>
    <row r="75" spans="2:6">
      <c r="B75" s="20" t="s">
        <v>198</v>
      </c>
      <c r="C75" s="25" t="s">
        <v>197</v>
      </c>
    </row>
    <row r="76" spans="2:6">
      <c r="B76" s="22" t="s">
        <v>162</v>
      </c>
      <c r="C76" s="32" t="s">
        <v>162</v>
      </c>
    </row>
    <row r="78" spans="2:6">
      <c r="B78" s="20" t="s">
        <v>162</v>
      </c>
      <c r="C78" s="25" t="s">
        <v>162</v>
      </c>
    </row>
    <row r="79" spans="2:6">
      <c r="B79" s="22" t="s">
        <v>162</v>
      </c>
      <c r="C79" s="32" t="s">
        <v>162</v>
      </c>
    </row>
    <row r="81" spans="2:6">
      <c r="B81" s="26" t="s">
        <v>199</v>
      </c>
      <c r="C81" s="25" t="s">
        <v>200</v>
      </c>
    </row>
    <row r="82" spans="2:6">
      <c r="B82" s="23" t="s">
        <v>162</v>
      </c>
      <c r="C82" s="32" t="s">
        <v>162</v>
      </c>
    </row>
    <row r="84" spans="2:6">
      <c r="B84" s="20" t="s">
        <v>201</v>
      </c>
      <c r="C84" s="25" t="s">
        <v>162</v>
      </c>
    </row>
    <row r="86" spans="2:6">
      <c r="B86" s="20" t="s">
        <v>202</v>
      </c>
      <c r="C86" s="21">
        <v>45535</v>
      </c>
      <c r="D86" s="22"/>
      <c r="E86" s="23"/>
      <c r="F86" s="24"/>
    </row>
    <row r="87" spans="2:6">
      <c r="B87" s="20" t="s">
        <v>189</v>
      </c>
      <c r="C87" s="25" t="s">
        <v>190</v>
      </c>
      <c r="D87" s="20" t="s">
        <v>191</v>
      </c>
      <c r="E87" s="26" t="s">
        <v>192</v>
      </c>
      <c r="F87" s="27" t="s">
        <v>193</v>
      </c>
    </row>
    <row r="88" spans="2:6">
      <c r="B88" s="28" t="s">
        <v>162</v>
      </c>
      <c r="C88" s="29" t="s">
        <v>162</v>
      </c>
      <c r="D88" s="28" t="s">
        <v>162</v>
      </c>
      <c r="E88" s="30" t="s">
        <v>162</v>
      </c>
      <c r="F88" s="31" t="s">
        <v>162</v>
      </c>
    </row>
    <row r="89" spans="2:6">
      <c r="B89" s="2" t="s">
        <v>194</v>
      </c>
    </row>
    <row r="90" spans="2:6">
      <c r="B90" s="2"/>
    </row>
    <row r="91" spans="2:6">
      <c r="B91" s="2" t="s">
        <v>195</v>
      </c>
    </row>
    <row r="92" spans="2:6">
      <c r="B92" s="20" t="s">
        <v>196</v>
      </c>
      <c r="C92" s="25" t="s">
        <v>197</v>
      </c>
      <c r="D92" s="2"/>
    </row>
    <row r="93" spans="2:6">
      <c r="B93" s="22" t="s">
        <v>162</v>
      </c>
      <c r="C93" s="32" t="s">
        <v>162</v>
      </c>
    </row>
    <row r="95" spans="2:6">
      <c r="B95" s="20" t="s">
        <v>198</v>
      </c>
      <c r="C95" s="25" t="s">
        <v>197</v>
      </c>
    </row>
    <row r="96" spans="2:6">
      <c r="B96" s="22" t="s">
        <v>162</v>
      </c>
      <c r="C96" s="32" t="s">
        <v>162</v>
      </c>
    </row>
    <row r="98" spans="2:5">
      <c r="B98" s="20" t="s">
        <v>162</v>
      </c>
      <c r="C98" s="25" t="s">
        <v>162</v>
      </c>
    </row>
    <row r="99" spans="2:5">
      <c r="B99" s="22" t="s">
        <v>162</v>
      </c>
      <c r="C99" s="32" t="s">
        <v>162</v>
      </c>
    </row>
    <row r="101" spans="2:5">
      <c r="B101" s="26" t="s">
        <v>199</v>
      </c>
      <c r="C101" s="25" t="s">
        <v>200</v>
      </c>
    </row>
    <row r="102" spans="2:5">
      <c r="B102" s="23" t="s">
        <v>162</v>
      </c>
      <c r="C102" s="32" t="s">
        <v>162</v>
      </c>
    </row>
    <row r="104" spans="2:5">
      <c r="B104" s="20" t="s">
        <v>201</v>
      </c>
      <c r="C104" s="25" t="s">
        <v>162</v>
      </c>
    </row>
    <row r="107" spans="2:5">
      <c r="B107" s="2" t="s">
        <v>203</v>
      </c>
    </row>
    <row r="109" spans="2:5">
      <c r="B109" s="20" t="s">
        <v>189</v>
      </c>
      <c r="C109" s="25" t="s">
        <v>204</v>
      </c>
      <c r="D109" s="20" t="s">
        <v>205</v>
      </c>
      <c r="E109" s="20" t="s">
        <v>206</v>
      </c>
    </row>
    <row r="110" spans="2:5">
      <c r="B110" s="22" t="s">
        <v>162</v>
      </c>
      <c r="C110" s="32" t="s">
        <v>162</v>
      </c>
      <c r="D110" s="22" t="s">
        <v>162</v>
      </c>
      <c r="E110" s="22" t="s">
        <v>162</v>
      </c>
    </row>
    <row r="113" spans="2:3">
      <c r="B113" s="2" t="s">
        <v>207</v>
      </c>
      <c r="C113" s="13" t="s">
        <v>162</v>
      </c>
    </row>
    <row r="115" spans="2:3">
      <c r="B115" s="2" t="s">
        <v>208</v>
      </c>
    </row>
    <row r="117" spans="2:3">
      <c r="B117" s="20" t="s">
        <v>209</v>
      </c>
      <c r="C117" s="25" t="s">
        <v>197</v>
      </c>
    </row>
    <row r="118" spans="2:3">
      <c r="B118" s="22" t="s">
        <v>162</v>
      </c>
      <c r="C118" s="32" t="s">
        <v>162</v>
      </c>
    </row>
    <row r="121" spans="2:3">
      <c r="B121" s="20" t="s">
        <v>210</v>
      </c>
      <c r="C121" s="25" t="s">
        <v>211</v>
      </c>
    </row>
    <row r="122" spans="2:3">
      <c r="B122" s="22" t="s">
        <v>162</v>
      </c>
      <c r="C122" s="32" t="s">
        <v>162</v>
      </c>
    </row>
    <row r="125" spans="2:3">
      <c r="B125" s="2" t="s">
        <v>212</v>
      </c>
    </row>
    <row r="128" spans="2:3">
      <c r="B128" s="2" t="s">
        <v>213</v>
      </c>
    </row>
    <row r="130" spans="2:6">
      <c r="B130" s="20" t="s">
        <v>189</v>
      </c>
      <c r="C130" s="25" t="s">
        <v>214</v>
      </c>
      <c r="D130" s="20" t="s">
        <v>204</v>
      </c>
      <c r="E130" s="20" t="s">
        <v>205</v>
      </c>
      <c r="F130" s="27" t="s">
        <v>206</v>
      </c>
    </row>
    <row r="131" spans="2:6">
      <c r="B131" s="22" t="s">
        <v>162</v>
      </c>
      <c r="C131" s="32" t="s">
        <v>162</v>
      </c>
      <c r="D131" s="22" t="s">
        <v>162</v>
      </c>
      <c r="E131" s="22" t="s">
        <v>162</v>
      </c>
      <c r="F131" s="33" t="s">
        <v>162</v>
      </c>
    </row>
    <row r="134" spans="2:6">
      <c r="B134" s="2" t="s">
        <v>207</v>
      </c>
      <c r="C134" s="13" t="s">
        <v>162</v>
      </c>
      <c r="D134" s="2"/>
      <c r="E134" s="2"/>
      <c r="F134" s="14"/>
    </row>
    <row r="136" spans="2:6">
      <c r="B136" s="2" t="s">
        <v>208</v>
      </c>
    </row>
    <row r="138" spans="2:6">
      <c r="B138" s="20" t="s">
        <v>209</v>
      </c>
      <c r="C138" s="25" t="s">
        <v>197</v>
      </c>
      <c r="D138" s="2"/>
    </row>
    <row r="139" spans="2:6">
      <c r="B139" s="22" t="s">
        <v>162</v>
      </c>
      <c r="C139" s="32" t="s">
        <v>162</v>
      </c>
    </row>
    <row r="142" spans="2:6">
      <c r="B142" s="20" t="s">
        <v>210</v>
      </c>
      <c r="C142" s="25" t="s">
        <v>211</v>
      </c>
      <c r="D142" s="2"/>
    </row>
    <row r="143" spans="2:6">
      <c r="B143" s="22" t="s">
        <v>162</v>
      </c>
      <c r="C143" s="32" t="s">
        <v>162</v>
      </c>
    </row>
    <row r="146" spans="2:6">
      <c r="B146" s="2" t="s">
        <v>212</v>
      </c>
    </row>
    <row r="149" spans="2:6">
      <c r="B149" s="2" t="s">
        <v>215</v>
      </c>
    </row>
    <row r="150" spans="2:6">
      <c r="B150" s="20" t="s">
        <v>189</v>
      </c>
      <c r="C150" s="25" t="s">
        <v>216</v>
      </c>
      <c r="D150" s="20" t="s">
        <v>217</v>
      </c>
      <c r="E150" s="20" t="s">
        <v>218</v>
      </c>
      <c r="F150" s="27" t="s">
        <v>219</v>
      </c>
    </row>
    <row r="151" spans="2:6">
      <c r="B151" s="22" t="s">
        <v>162</v>
      </c>
      <c r="C151" s="32" t="s">
        <v>162</v>
      </c>
      <c r="D151" s="22" t="s">
        <v>162</v>
      </c>
      <c r="E151" s="22" t="s">
        <v>162</v>
      </c>
      <c r="F151" s="33" t="s">
        <v>162</v>
      </c>
    </row>
    <row r="152" spans="2:6">
      <c r="B152" s="1" t="s">
        <v>220</v>
      </c>
    </row>
  </sheetData>
  <mergeCells count="3">
    <mergeCell ref="B1:E1"/>
    <mergeCell ref="C3:C7"/>
    <mergeCell ref="D3:D7"/>
  </mergeCells>
  <hyperlinks>
    <hyperlink ref="A1" location="Index!A1" display="Index" xr:uid="{4E4210E9-D145-4E11-B566-4DC99989C60B}"/>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8DDC-F8C3-421C-A31E-C6205A987A69}">
  <sheetPr codeName="Sheet46"/>
  <dimension ref="A1:I187"/>
  <sheetViews>
    <sheetView topLeftCell="A71" workbookViewId="0">
      <selection activeCell="B80" sqref="B80"/>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83</v>
      </c>
      <c r="C1" s="257"/>
      <c r="D1" s="257"/>
      <c r="E1" s="257"/>
    </row>
    <row r="3" spans="1:9" ht="15" customHeight="1">
      <c r="B3" s="5" t="s">
        <v>843</v>
      </c>
      <c r="C3" s="258"/>
      <c r="D3" s="259"/>
      <c r="E3" s="6"/>
    </row>
    <row r="4" spans="1:9" ht="15" customHeight="1">
      <c r="B4" s="34" t="s">
        <v>844</v>
      </c>
      <c r="C4" s="258"/>
      <c r="D4" s="259"/>
      <c r="E4" s="6"/>
    </row>
    <row r="5" spans="1:9" ht="15" customHeight="1">
      <c r="B5" s="5"/>
      <c r="C5" s="258"/>
      <c r="D5" s="259"/>
      <c r="E5" s="6"/>
    </row>
    <row r="6" spans="1:9" ht="15" customHeight="1">
      <c r="B6" s="34" t="s">
        <v>129</v>
      </c>
      <c r="C6" s="258"/>
      <c r="D6" s="259"/>
      <c r="E6" s="6"/>
    </row>
    <row r="7" spans="1:9" ht="15" customHeight="1">
      <c r="B7" s="7" t="s">
        <v>845</v>
      </c>
      <c r="C7" s="258"/>
      <c r="D7" s="259"/>
      <c r="E7" s="6"/>
    </row>
    <row r="8" spans="1:9" ht="30" customHeight="1">
      <c r="B8" s="7" t="s">
        <v>846</v>
      </c>
      <c r="C8" s="258"/>
      <c r="D8" s="259"/>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603491</v>
      </c>
      <c r="G15" s="4">
        <v>9878.5400000000009</v>
      </c>
      <c r="H15" s="4">
        <v>11.05</v>
      </c>
    </row>
    <row r="16" spans="1:9">
      <c r="B16" s="1" t="s">
        <v>1617</v>
      </c>
      <c r="C16" s="9" t="s">
        <v>141</v>
      </c>
      <c r="D16" s="1" t="s">
        <v>267</v>
      </c>
      <c r="E16" s="1" t="s">
        <v>268</v>
      </c>
      <c r="F16" s="4">
        <v>270602</v>
      </c>
      <c r="G16" s="4">
        <v>8170.15</v>
      </c>
      <c r="H16" s="4">
        <v>9.14</v>
      </c>
    </row>
    <row r="17" spans="2:8">
      <c r="B17" s="1" t="s">
        <v>1616</v>
      </c>
      <c r="C17" s="9" t="s">
        <v>141</v>
      </c>
      <c r="D17" s="1" t="s">
        <v>264</v>
      </c>
      <c r="E17" s="1" t="s">
        <v>266</v>
      </c>
      <c r="F17" s="4">
        <v>563778</v>
      </c>
      <c r="G17" s="4">
        <v>6929.96</v>
      </c>
      <c r="H17" s="4">
        <v>7.75</v>
      </c>
    </row>
    <row r="18" spans="2:8">
      <c r="B18" s="1" t="s">
        <v>1612</v>
      </c>
      <c r="C18" s="9" t="s">
        <v>141</v>
      </c>
      <c r="D18" s="1" t="s">
        <v>142</v>
      </c>
      <c r="E18" s="1" t="s">
        <v>143</v>
      </c>
      <c r="F18" s="4">
        <v>289405</v>
      </c>
      <c r="G18" s="4">
        <v>5625.16</v>
      </c>
      <c r="H18" s="4">
        <v>6.29</v>
      </c>
    </row>
    <row r="19" spans="2:8">
      <c r="B19" s="1" t="s">
        <v>1618</v>
      </c>
      <c r="C19" s="9" t="s">
        <v>141</v>
      </c>
      <c r="D19" s="1" t="s">
        <v>269</v>
      </c>
      <c r="E19" s="1" t="s">
        <v>270</v>
      </c>
      <c r="F19" s="4">
        <v>740272</v>
      </c>
      <c r="G19" s="4">
        <v>3715.43</v>
      </c>
      <c r="H19" s="4">
        <v>4.16</v>
      </c>
    </row>
    <row r="20" spans="2:8">
      <c r="B20" s="1" t="s">
        <v>1613</v>
      </c>
      <c r="C20" s="9" t="s">
        <v>141</v>
      </c>
      <c r="D20" s="1" t="s">
        <v>142</v>
      </c>
      <c r="E20" s="1" t="s">
        <v>144</v>
      </c>
      <c r="F20" s="4">
        <v>81194</v>
      </c>
      <c r="G20" s="4">
        <v>3697.37</v>
      </c>
      <c r="H20" s="4">
        <v>4.1399999999999997</v>
      </c>
    </row>
    <row r="21" spans="2:8">
      <c r="B21" s="1" t="s">
        <v>1621</v>
      </c>
      <c r="C21" s="9" t="s">
        <v>141</v>
      </c>
      <c r="D21" s="1" t="s">
        <v>274</v>
      </c>
      <c r="E21" s="1" t="s">
        <v>275</v>
      </c>
      <c r="F21" s="4">
        <v>93632</v>
      </c>
      <c r="G21" s="4">
        <v>3468.74</v>
      </c>
      <c r="H21" s="4">
        <v>3.88</v>
      </c>
    </row>
    <row r="22" spans="2:8">
      <c r="B22" s="1" t="s">
        <v>1806</v>
      </c>
      <c r="C22" s="9" t="s">
        <v>141</v>
      </c>
      <c r="D22" s="1" t="s">
        <v>333</v>
      </c>
      <c r="E22" s="1" t="s">
        <v>610</v>
      </c>
      <c r="F22" s="4">
        <v>214300</v>
      </c>
      <c r="G22" s="4">
        <v>3405.33</v>
      </c>
      <c r="H22" s="4">
        <v>3.81</v>
      </c>
    </row>
    <row r="23" spans="2:8">
      <c r="B23" s="1" t="s">
        <v>1619</v>
      </c>
      <c r="C23" s="9" t="s">
        <v>141</v>
      </c>
      <c r="D23" s="1" t="s">
        <v>264</v>
      </c>
      <c r="E23" s="1" t="s">
        <v>271</v>
      </c>
      <c r="F23" s="4">
        <v>227772</v>
      </c>
      <c r="G23" s="4">
        <v>2676.89</v>
      </c>
      <c r="H23" s="4">
        <v>2.99</v>
      </c>
    </row>
    <row r="24" spans="2:8">
      <c r="B24" s="1" t="s">
        <v>822</v>
      </c>
      <c r="C24" s="9" t="s">
        <v>141</v>
      </c>
      <c r="D24" s="1" t="s">
        <v>264</v>
      </c>
      <c r="E24" s="1" t="s">
        <v>823</v>
      </c>
      <c r="F24" s="4">
        <v>307507</v>
      </c>
      <c r="G24" s="4">
        <v>2508.0300000000002</v>
      </c>
      <c r="H24" s="4">
        <v>2.81</v>
      </c>
    </row>
    <row r="25" spans="2:8">
      <c r="B25" s="1" t="s">
        <v>1845</v>
      </c>
      <c r="C25" s="9" t="s">
        <v>141</v>
      </c>
      <c r="D25" s="1" t="s">
        <v>468</v>
      </c>
      <c r="E25" s="1" t="s">
        <v>659</v>
      </c>
      <c r="F25" s="4">
        <v>77712</v>
      </c>
      <c r="G25" s="4">
        <v>2180.13</v>
      </c>
      <c r="H25" s="4">
        <v>2.44</v>
      </c>
    </row>
    <row r="26" spans="2:8">
      <c r="B26" s="1" t="s">
        <v>1624</v>
      </c>
      <c r="C26" s="9" t="s">
        <v>141</v>
      </c>
      <c r="D26" s="1" t="s">
        <v>264</v>
      </c>
      <c r="E26" s="1" t="s">
        <v>278</v>
      </c>
      <c r="F26" s="4">
        <v>117862</v>
      </c>
      <c r="G26" s="4">
        <v>2098.89</v>
      </c>
      <c r="H26" s="4">
        <v>2.35</v>
      </c>
    </row>
    <row r="27" spans="2:8">
      <c r="B27" s="1" t="s">
        <v>1631</v>
      </c>
      <c r="C27" s="9" t="s">
        <v>141</v>
      </c>
      <c r="D27" s="1" t="s">
        <v>269</v>
      </c>
      <c r="E27" s="1" t="s">
        <v>290</v>
      </c>
      <c r="F27" s="4">
        <v>71528</v>
      </c>
      <c r="G27" s="4">
        <v>1987.05</v>
      </c>
      <c r="H27" s="4">
        <v>2.2200000000000002</v>
      </c>
    </row>
    <row r="28" spans="2:8">
      <c r="B28" s="1" t="s">
        <v>1931</v>
      </c>
      <c r="C28" s="9" t="s">
        <v>141</v>
      </c>
      <c r="D28" s="1" t="s">
        <v>306</v>
      </c>
      <c r="E28" s="1" t="s">
        <v>824</v>
      </c>
      <c r="F28" s="4">
        <v>22310</v>
      </c>
      <c r="G28" s="4">
        <v>1606.35</v>
      </c>
      <c r="H28" s="4">
        <v>1.8</v>
      </c>
    </row>
    <row r="29" spans="2:8">
      <c r="B29" s="1" t="s">
        <v>1755</v>
      </c>
      <c r="C29" s="9" t="s">
        <v>141</v>
      </c>
      <c r="D29" s="1" t="s">
        <v>293</v>
      </c>
      <c r="E29" s="1" t="s">
        <v>528</v>
      </c>
      <c r="F29" s="4">
        <v>380665</v>
      </c>
      <c r="G29" s="4">
        <v>1584.33</v>
      </c>
      <c r="H29" s="4">
        <v>1.77</v>
      </c>
    </row>
    <row r="30" spans="2:8">
      <c r="B30" s="1" t="s">
        <v>1846</v>
      </c>
      <c r="C30" s="9" t="s">
        <v>141</v>
      </c>
      <c r="D30" s="1" t="s">
        <v>282</v>
      </c>
      <c r="E30" s="1" t="s">
        <v>660</v>
      </c>
      <c r="F30" s="4">
        <v>86497</v>
      </c>
      <c r="G30" s="4">
        <v>1575.67</v>
      </c>
      <c r="H30" s="4">
        <v>1.76</v>
      </c>
    </row>
    <row r="31" spans="2:8">
      <c r="B31" s="1" t="s">
        <v>1734</v>
      </c>
      <c r="C31" s="9" t="s">
        <v>141</v>
      </c>
      <c r="D31" s="1" t="s">
        <v>468</v>
      </c>
      <c r="E31" s="1" t="s">
        <v>470</v>
      </c>
      <c r="F31" s="4">
        <v>141169</v>
      </c>
      <c r="G31" s="4">
        <v>1568.88</v>
      </c>
      <c r="H31" s="4">
        <v>1.75</v>
      </c>
    </row>
    <row r="32" spans="2:8">
      <c r="B32" s="1" t="s">
        <v>1917</v>
      </c>
      <c r="C32" s="9" t="s">
        <v>141</v>
      </c>
      <c r="D32" s="1" t="s">
        <v>142</v>
      </c>
      <c r="E32" s="1" t="s">
        <v>791</v>
      </c>
      <c r="F32" s="4">
        <v>84784</v>
      </c>
      <c r="G32" s="4">
        <v>1486.48</v>
      </c>
      <c r="H32" s="4">
        <v>1.66</v>
      </c>
    </row>
    <row r="33" spans="2:8">
      <c r="B33" s="1" t="s">
        <v>1739</v>
      </c>
      <c r="C33" s="9" t="s">
        <v>141</v>
      </c>
      <c r="D33" s="1" t="s">
        <v>468</v>
      </c>
      <c r="E33" s="1" t="s">
        <v>475</v>
      </c>
      <c r="F33" s="4">
        <v>10575</v>
      </c>
      <c r="G33" s="4">
        <v>1311.62</v>
      </c>
      <c r="H33" s="4">
        <v>1.47</v>
      </c>
    </row>
    <row r="34" spans="2:8">
      <c r="B34" s="1" t="s">
        <v>1767</v>
      </c>
      <c r="C34" s="9" t="s">
        <v>141</v>
      </c>
      <c r="D34" s="1" t="s">
        <v>293</v>
      </c>
      <c r="E34" s="1" t="s">
        <v>546</v>
      </c>
      <c r="F34" s="4">
        <v>365142</v>
      </c>
      <c r="G34" s="4">
        <v>1231.99</v>
      </c>
      <c r="H34" s="4">
        <v>1.38</v>
      </c>
    </row>
    <row r="35" spans="2:8">
      <c r="B35" s="1" t="s">
        <v>1620</v>
      </c>
      <c r="C35" s="9" t="s">
        <v>141</v>
      </c>
      <c r="D35" s="1" t="s">
        <v>272</v>
      </c>
      <c r="E35" s="1" t="s">
        <v>273</v>
      </c>
      <c r="F35" s="4">
        <v>33306</v>
      </c>
      <c r="G35" s="4">
        <v>1187.4100000000001</v>
      </c>
      <c r="H35" s="4">
        <v>1.33</v>
      </c>
    </row>
    <row r="36" spans="2:8">
      <c r="B36" s="1" t="s">
        <v>1941</v>
      </c>
      <c r="C36" s="9" t="s">
        <v>141</v>
      </c>
      <c r="D36" s="1" t="s">
        <v>272</v>
      </c>
      <c r="E36" s="1" t="s">
        <v>847</v>
      </c>
      <c r="F36" s="4">
        <v>35984</v>
      </c>
      <c r="G36" s="4">
        <v>1125.1500000000001</v>
      </c>
      <c r="H36" s="4">
        <v>1.26</v>
      </c>
    </row>
    <row r="37" spans="2:8">
      <c r="B37" s="1" t="s">
        <v>1629</v>
      </c>
      <c r="C37" s="9" t="s">
        <v>141</v>
      </c>
      <c r="D37" s="1" t="s">
        <v>286</v>
      </c>
      <c r="E37" s="1" t="s">
        <v>287</v>
      </c>
      <c r="F37" s="4">
        <v>9245</v>
      </c>
      <c r="G37" s="4">
        <v>1044.8599999999999</v>
      </c>
      <c r="H37" s="4">
        <v>1.17</v>
      </c>
    </row>
    <row r="38" spans="2:8">
      <c r="B38" s="1" t="s">
        <v>531</v>
      </c>
      <c r="C38" s="9" t="s">
        <v>141</v>
      </c>
      <c r="D38" s="1" t="s">
        <v>318</v>
      </c>
      <c r="E38" s="1" t="s">
        <v>532</v>
      </c>
      <c r="F38" s="4">
        <v>311384</v>
      </c>
      <c r="G38" s="4">
        <v>1029.9000000000001</v>
      </c>
      <c r="H38" s="4">
        <v>1.1499999999999999</v>
      </c>
    </row>
    <row r="39" spans="2:8">
      <c r="B39" s="1" t="s">
        <v>1771</v>
      </c>
      <c r="C39" s="9" t="s">
        <v>141</v>
      </c>
      <c r="D39" s="1" t="s">
        <v>414</v>
      </c>
      <c r="E39" s="1" t="s">
        <v>550</v>
      </c>
      <c r="F39" s="4">
        <v>657891</v>
      </c>
      <c r="G39" s="4">
        <v>1004.99</v>
      </c>
      <c r="H39" s="4">
        <v>1.1200000000000001</v>
      </c>
    </row>
    <row r="40" spans="2:8">
      <c r="B40" s="1" t="s">
        <v>1847</v>
      </c>
      <c r="C40" s="9" t="s">
        <v>141</v>
      </c>
      <c r="D40" s="1" t="s">
        <v>468</v>
      </c>
      <c r="E40" s="1" t="s">
        <v>661</v>
      </c>
      <c r="F40" s="4">
        <v>8923</v>
      </c>
      <c r="G40" s="4">
        <v>971.85</v>
      </c>
      <c r="H40" s="4">
        <v>1.0900000000000001</v>
      </c>
    </row>
    <row r="41" spans="2:8">
      <c r="B41" s="1" t="s">
        <v>1757</v>
      </c>
      <c r="C41" s="9" t="s">
        <v>141</v>
      </c>
      <c r="D41" s="1" t="s">
        <v>535</v>
      </c>
      <c r="E41" s="1" t="s">
        <v>536</v>
      </c>
      <c r="F41" s="4">
        <v>182060</v>
      </c>
      <c r="G41" s="4">
        <v>955.72</v>
      </c>
      <c r="H41" s="4">
        <v>1.07</v>
      </c>
    </row>
    <row r="42" spans="2:8">
      <c r="B42" s="1" t="s">
        <v>1718</v>
      </c>
      <c r="C42" s="9" t="s">
        <v>141</v>
      </c>
      <c r="D42" s="1" t="s">
        <v>373</v>
      </c>
      <c r="E42" s="1" t="s">
        <v>449</v>
      </c>
      <c r="F42" s="4">
        <v>58629</v>
      </c>
      <c r="G42" s="4">
        <v>868.82</v>
      </c>
      <c r="H42" s="4">
        <v>0.97</v>
      </c>
    </row>
    <row r="43" spans="2:8">
      <c r="B43" s="1" t="s">
        <v>1918</v>
      </c>
      <c r="C43" s="9" t="s">
        <v>141</v>
      </c>
      <c r="D43" s="1" t="s">
        <v>142</v>
      </c>
      <c r="E43" s="1" t="s">
        <v>792</v>
      </c>
      <c r="F43" s="4">
        <v>50672</v>
      </c>
      <c r="G43" s="4">
        <v>829.25</v>
      </c>
      <c r="H43" s="4">
        <v>0.93</v>
      </c>
    </row>
    <row r="44" spans="2:8">
      <c r="B44" s="1" t="s">
        <v>1776</v>
      </c>
      <c r="C44" s="9" t="s">
        <v>141</v>
      </c>
      <c r="D44" s="1" t="s">
        <v>555</v>
      </c>
      <c r="E44" s="1" t="s">
        <v>556</v>
      </c>
      <c r="F44" s="4">
        <v>116617</v>
      </c>
      <c r="G44" s="4">
        <v>817.89</v>
      </c>
      <c r="H44" s="4">
        <v>0.91</v>
      </c>
    </row>
    <row r="45" spans="2:8">
      <c r="B45" s="1" t="s">
        <v>1764</v>
      </c>
      <c r="C45" s="9" t="s">
        <v>141</v>
      </c>
      <c r="D45" s="1" t="s">
        <v>286</v>
      </c>
      <c r="E45" s="1" t="s">
        <v>543</v>
      </c>
      <c r="F45" s="4">
        <v>29426</v>
      </c>
      <c r="G45" s="4">
        <v>794.16</v>
      </c>
      <c r="H45" s="4">
        <v>0.89</v>
      </c>
    </row>
    <row r="46" spans="2:8">
      <c r="B46" s="1" t="s">
        <v>1932</v>
      </c>
      <c r="C46" s="9" t="s">
        <v>141</v>
      </c>
      <c r="D46" s="1" t="s">
        <v>306</v>
      </c>
      <c r="E46" s="1" t="s">
        <v>825</v>
      </c>
      <c r="F46" s="4">
        <v>43303</v>
      </c>
      <c r="G46" s="4">
        <v>772.11</v>
      </c>
      <c r="H46" s="4">
        <v>0.86</v>
      </c>
    </row>
    <row r="47" spans="2:8">
      <c r="B47" s="1" t="s">
        <v>1668</v>
      </c>
      <c r="C47" s="9" t="s">
        <v>141</v>
      </c>
      <c r="D47" s="1" t="s">
        <v>264</v>
      </c>
      <c r="E47" s="1" t="s">
        <v>349</v>
      </c>
      <c r="F47" s="4">
        <v>52810</v>
      </c>
      <c r="G47" s="4">
        <v>752.67</v>
      </c>
      <c r="H47" s="4">
        <v>0.84</v>
      </c>
    </row>
    <row r="48" spans="2:8">
      <c r="B48" s="1" t="s">
        <v>1849</v>
      </c>
      <c r="C48" s="9" t="s">
        <v>141</v>
      </c>
      <c r="D48" s="1" t="s">
        <v>414</v>
      </c>
      <c r="E48" s="1" t="s">
        <v>663</v>
      </c>
      <c r="F48" s="4">
        <v>76131</v>
      </c>
      <c r="G48" s="4">
        <v>716.47</v>
      </c>
      <c r="H48" s="4">
        <v>0.8</v>
      </c>
    </row>
    <row r="49" spans="2:8">
      <c r="B49" s="1" t="s">
        <v>1723</v>
      </c>
      <c r="C49" s="9" t="s">
        <v>141</v>
      </c>
      <c r="D49" s="1" t="s">
        <v>457</v>
      </c>
      <c r="E49" s="1" t="s">
        <v>458</v>
      </c>
      <c r="F49" s="4">
        <v>28471</v>
      </c>
      <c r="G49" s="4">
        <v>711.99</v>
      </c>
      <c r="H49" s="4">
        <v>0.8</v>
      </c>
    </row>
    <row r="50" spans="2:8">
      <c r="B50" s="1" t="s">
        <v>1933</v>
      </c>
      <c r="C50" s="9" t="s">
        <v>141</v>
      </c>
      <c r="D50" s="1" t="s">
        <v>306</v>
      </c>
      <c r="E50" s="1" t="s">
        <v>826</v>
      </c>
      <c r="F50" s="4">
        <v>22188</v>
      </c>
      <c r="G50" s="4">
        <v>711.01</v>
      </c>
      <c r="H50" s="4">
        <v>0.8</v>
      </c>
    </row>
    <row r="51" spans="2:8">
      <c r="B51" s="1" t="s">
        <v>1798</v>
      </c>
      <c r="C51" s="9" t="s">
        <v>141</v>
      </c>
      <c r="D51" s="1" t="s">
        <v>282</v>
      </c>
      <c r="E51" s="1" t="s">
        <v>590</v>
      </c>
      <c r="F51" s="4">
        <v>41885</v>
      </c>
      <c r="G51" s="4">
        <v>693.15</v>
      </c>
      <c r="H51" s="4">
        <v>0.78</v>
      </c>
    </row>
    <row r="52" spans="2:8">
      <c r="B52" s="1" t="s">
        <v>1627</v>
      </c>
      <c r="C52" s="9" t="s">
        <v>141</v>
      </c>
      <c r="D52" s="1" t="s">
        <v>282</v>
      </c>
      <c r="E52" s="1" t="s">
        <v>283</v>
      </c>
      <c r="F52" s="4">
        <v>9708</v>
      </c>
      <c r="G52" s="4">
        <v>682.6</v>
      </c>
      <c r="H52" s="4">
        <v>0.76</v>
      </c>
    </row>
    <row r="53" spans="2:8">
      <c r="B53" s="1" t="s">
        <v>1934</v>
      </c>
      <c r="C53" s="9" t="s">
        <v>141</v>
      </c>
      <c r="D53" s="1" t="s">
        <v>295</v>
      </c>
      <c r="E53" s="1" t="s">
        <v>827</v>
      </c>
      <c r="F53" s="4">
        <v>35962</v>
      </c>
      <c r="G53" s="4">
        <v>665.4</v>
      </c>
      <c r="H53" s="4">
        <v>0.74</v>
      </c>
    </row>
    <row r="54" spans="2:8">
      <c r="B54" s="1" t="s">
        <v>1942</v>
      </c>
      <c r="C54" s="9" t="s">
        <v>141</v>
      </c>
      <c r="D54" s="1" t="s">
        <v>848</v>
      </c>
      <c r="E54" s="1" t="s">
        <v>849</v>
      </c>
      <c r="F54" s="4">
        <v>20923</v>
      </c>
      <c r="G54" s="4">
        <v>631.74</v>
      </c>
      <c r="H54" s="4">
        <v>0.71</v>
      </c>
    </row>
    <row r="55" spans="2:8">
      <c r="B55" s="1" t="s">
        <v>1630</v>
      </c>
      <c r="C55" s="9" t="s">
        <v>141</v>
      </c>
      <c r="D55" s="1" t="s">
        <v>288</v>
      </c>
      <c r="E55" s="1" t="s">
        <v>289</v>
      </c>
      <c r="F55" s="4">
        <v>52248</v>
      </c>
      <c r="G55" s="4">
        <v>627.04999999999995</v>
      </c>
      <c r="H55" s="4">
        <v>0.7</v>
      </c>
    </row>
    <row r="56" spans="2:8">
      <c r="B56" s="1" t="s">
        <v>1643</v>
      </c>
      <c r="C56" s="9" t="s">
        <v>141</v>
      </c>
      <c r="D56" s="1" t="s">
        <v>295</v>
      </c>
      <c r="E56" s="1" t="s">
        <v>313</v>
      </c>
      <c r="F56" s="4">
        <v>84125</v>
      </c>
      <c r="G56" s="4">
        <v>621.42999999999995</v>
      </c>
      <c r="H56" s="4">
        <v>0.7</v>
      </c>
    </row>
    <row r="57" spans="2:8">
      <c r="B57" s="1" t="s">
        <v>1657</v>
      </c>
      <c r="C57" s="9" t="s">
        <v>141</v>
      </c>
      <c r="D57" s="1" t="s">
        <v>142</v>
      </c>
      <c r="E57" s="1" t="s">
        <v>336</v>
      </c>
      <c r="F57" s="4">
        <v>112620</v>
      </c>
      <c r="G57" s="4">
        <v>606.35</v>
      </c>
      <c r="H57" s="4">
        <v>0.68</v>
      </c>
    </row>
    <row r="58" spans="2:8">
      <c r="B58" s="1" t="s">
        <v>1733</v>
      </c>
      <c r="C58" s="9" t="s">
        <v>141</v>
      </c>
      <c r="D58" s="1" t="s">
        <v>468</v>
      </c>
      <c r="E58" s="1" t="s">
        <v>469</v>
      </c>
      <c r="F58" s="4">
        <v>10359</v>
      </c>
      <c r="G58" s="4">
        <v>565.12</v>
      </c>
      <c r="H58" s="4">
        <v>0.63</v>
      </c>
    </row>
    <row r="59" spans="2:8">
      <c r="B59" s="1" t="s">
        <v>1760</v>
      </c>
      <c r="C59" s="9" t="s">
        <v>141</v>
      </c>
      <c r="D59" s="1" t="s">
        <v>267</v>
      </c>
      <c r="E59" s="1" t="s">
        <v>539</v>
      </c>
      <c r="F59" s="4">
        <v>156327</v>
      </c>
      <c r="G59" s="4">
        <v>559.1</v>
      </c>
      <c r="H59" s="4">
        <v>0.63</v>
      </c>
    </row>
    <row r="60" spans="2:8">
      <c r="B60" s="1" t="s">
        <v>1812</v>
      </c>
      <c r="C60" s="9" t="s">
        <v>141</v>
      </c>
      <c r="D60" s="1" t="s">
        <v>302</v>
      </c>
      <c r="E60" s="1" t="s">
        <v>616</v>
      </c>
      <c r="F60" s="4">
        <v>8019</v>
      </c>
      <c r="G60" s="4">
        <v>555.52</v>
      </c>
      <c r="H60" s="4">
        <v>0.62</v>
      </c>
    </row>
    <row r="61" spans="2:8">
      <c r="B61" s="1" t="s">
        <v>1943</v>
      </c>
      <c r="C61" s="9" t="s">
        <v>141</v>
      </c>
      <c r="D61" s="1" t="s">
        <v>457</v>
      </c>
      <c r="E61" s="1" t="s">
        <v>850</v>
      </c>
      <c r="F61" s="4">
        <v>9410</v>
      </c>
      <c r="G61" s="4">
        <v>550.98</v>
      </c>
      <c r="H61" s="4">
        <v>0.62</v>
      </c>
    </row>
    <row r="62" spans="2:8">
      <c r="B62" s="1" t="s">
        <v>1791</v>
      </c>
      <c r="C62" s="9" t="s">
        <v>141</v>
      </c>
      <c r="D62" s="1" t="s">
        <v>468</v>
      </c>
      <c r="E62" s="1" t="s">
        <v>583</v>
      </c>
      <c r="F62" s="4">
        <v>10917</v>
      </c>
      <c r="G62" s="4">
        <v>541.54</v>
      </c>
      <c r="H62" s="4">
        <v>0.61</v>
      </c>
    </row>
    <row r="63" spans="2:8">
      <c r="B63" s="1" t="s">
        <v>1646</v>
      </c>
      <c r="C63" s="9" t="s">
        <v>141</v>
      </c>
      <c r="D63" s="1" t="s">
        <v>282</v>
      </c>
      <c r="E63" s="1" t="s">
        <v>317</v>
      </c>
      <c r="F63" s="4">
        <v>10157</v>
      </c>
      <c r="G63" s="4">
        <v>517.39</v>
      </c>
      <c r="H63" s="4">
        <v>0.57999999999999996</v>
      </c>
    </row>
    <row r="64" spans="2:8">
      <c r="B64" s="1" t="s">
        <v>1614</v>
      </c>
      <c r="C64" s="9" t="s">
        <v>141</v>
      </c>
      <c r="D64" s="1" t="s">
        <v>142</v>
      </c>
      <c r="E64" s="1" t="s">
        <v>145</v>
      </c>
      <c r="F64" s="4">
        <v>7313</v>
      </c>
      <c r="G64" s="4">
        <v>450.19</v>
      </c>
      <c r="H64" s="4">
        <v>0.5</v>
      </c>
    </row>
    <row r="65" spans="2:8">
      <c r="B65" s="2" t="s">
        <v>153</v>
      </c>
      <c r="C65" s="13"/>
      <c r="D65" s="2"/>
      <c r="E65" s="2"/>
      <c r="F65" s="14"/>
      <c r="G65" s="14">
        <f>SUM(G12:G64)</f>
        <v>89268.800000000017</v>
      </c>
      <c r="H65" s="14">
        <f>SUM(H12:H64)</f>
        <v>99.870000000000019</v>
      </c>
    </row>
    <row r="66" spans="2:8">
      <c r="B66" s="2" t="s">
        <v>354</v>
      </c>
      <c r="C66" s="13"/>
      <c r="D66" s="2"/>
      <c r="E66" s="2"/>
      <c r="F66" s="14"/>
      <c r="G66" s="14">
        <v>7.05</v>
      </c>
      <c r="H66" s="14">
        <v>0.01</v>
      </c>
    </row>
    <row r="67" spans="2:8">
      <c r="B67" s="2" t="s">
        <v>154</v>
      </c>
      <c r="C67" s="13"/>
      <c r="D67" s="2"/>
      <c r="E67" s="2"/>
      <c r="F67" s="14"/>
      <c r="G67" s="14">
        <v>89275.85</v>
      </c>
      <c r="H67" s="14">
        <v>99.88</v>
      </c>
    </row>
    <row r="68" spans="2:8">
      <c r="B68" s="2" t="s">
        <v>155</v>
      </c>
      <c r="C68" s="13"/>
      <c r="D68" s="2"/>
      <c r="E68" s="2"/>
      <c r="F68" s="14"/>
      <c r="G68" s="14">
        <v>120.60854730000138</v>
      </c>
      <c r="H68" s="14">
        <v>0.12000000000000455</v>
      </c>
    </row>
    <row r="69" spans="2:8">
      <c r="B69" s="2" t="s">
        <v>156</v>
      </c>
      <c r="C69" s="13"/>
      <c r="D69" s="2"/>
      <c r="E69" s="2"/>
      <c r="F69" s="14"/>
      <c r="G69" s="14">
        <v>89396.458547300004</v>
      </c>
      <c r="H69" s="14">
        <v>100</v>
      </c>
    </row>
    <row r="70" spans="2:8">
      <c r="B70" s="1" t="s">
        <v>157</v>
      </c>
    </row>
    <row r="71" spans="2:8">
      <c r="B71" s="2" t="s">
        <v>158</v>
      </c>
    </row>
    <row r="72" spans="2:8">
      <c r="B72" s="2" t="s">
        <v>159</v>
      </c>
      <c r="C72" s="9" t="s">
        <v>160</v>
      </c>
    </row>
    <row r="73" spans="2:8">
      <c r="B73" s="2" t="s">
        <v>163</v>
      </c>
      <c r="C73" s="9" t="s">
        <v>162</v>
      </c>
    </row>
    <row r="74" spans="2:8">
      <c r="B74" s="2" t="s">
        <v>164</v>
      </c>
      <c r="C74" s="9" t="s">
        <v>162</v>
      </c>
    </row>
    <row r="75" spans="2:8">
      <c r="B75" s="2" t="s">
        <v>165</v>
      </c>
      <c r="C75" s="9" t="s">
        <v>166</v>
      </c>
    </row>
    <row r="76" spans="2:8">
      <c r="B76" s="2" t="s">
        <v>851</v>
      </c>
      <c r="C76" s="13"/>
    </row>
    <row r="77" spans="2:8">
      <c r="B77" s="2" t="s">
        <v>852</v>
      </c>
      <c r="C77" s="13"/>
    </row>
    <row r="78" spans="2:8">
      <c r="B78" s="2" t="s">
        <v>853</v>
      </c>
      <c r="C78" s="13"/>
    </row>
    <row r="79" spans="2:8">
      <c r="B79" s="2" t="s">
        <v>854</v>
      </c>
      <c r="C79" s="13"/>
    </row>
    <row r="80" spans="2:8">
      <c r="B80" s="2" t="s">
        <v>855</v>
      </c>
      <c r="C80" s="13"/>
    </row>
    <row r="81" spans="2:4">
      <c r="B81" s="1" t="s">
        <v>175</v>
      </c>
    </row>
    <row r="82" spans="2:4">
      <c r="B82" s="1" t="s">
        <v>246</v>
      </c>
    </row>
    <row r="85" spans="2:4" ht="15">
      <c r="B85" s="35" t="s">
        <v>2541</v>
      </c>
      <c r="C85" s="36"/>
    </row>
    <row r="86" spans="2:4" ht="30">
      <c r="B86" s="35" t="s">
        <v>247</v>
      </c>
      <c r="C86" s="37" t="s">
        <v>248</v>
      </c>
    </row>
    <row r="87" spans="2:4" ht="15">
      <c r="B87" s="16" t="s">
        <v>249</v>
      </c>
      <c r="C87" s="17"/>
    </row>
    <row r="88" spans="2:4" ht="15">
      <c r="B88" s="16" t="s">
        <v>250</v>
      </c>
      <c r="C88" s="17"/>
    </row>
    <row r="89" spans="2:4" ht="15">
      <c r="B89" s="16" t="s">
        <v>251</v>
      </c>
      <c r="C89" s="17"/>
    </row>
    <row r="90" spans="2:4" ht="15">
      <c r="B90" s="16" t="s">
        <v>252</v>
      </c>
      <c r="C90" s="17"/>
    </row>
    <row r="91" spans="2:4" ht="15">
      <c r="B91" s="16" t="s">
        <v>253</v>
      </c>
      <c r="C91" s="17"/>
    </row>
    <row r="92" spans="2:4" ht="15">
      <c r="B92" s="16" t="s">
        <v>254</v>
      </c>
      <c r="C92" s="17"/>
    </row>
    <row r="93" spans="2:4" ht="15">
      <c r="B93" s="35" t="s">
        <v>255</v>
      </c>
      <c r="C93" s="36"/>
    </row>
    <row r="95" spans="2:4" ht="15">
      <c r="B95" s="16" t="s">
        <v>184</v>
      </c>
      <c r="C95" s="17"/>
      <c r="D95" s="16"/>
    </row>
    <row r="96" spans="2:4" ht="30">
      <c r="B96" s="19" t="s">
        <v>185</v>
      </c>
      <c r="C96" s="18" t="s">
        <v>186</v>
      </c>
      <c r="D96" s="19" t="s">
        <v>187</v>
      </c>
    </row>
    <row r="97" spans="2:6" ht="15">
      <c r="B97" s="16" t="s">
        <v>162</v>
      </c>
      <c r="C97" s="17" t="s">
        <v>162</v>
      </c>
      <c r="D97" s="16" t="s">
        <v>162</v>
      </c>
    </row>
    <row r="99" spans="2:6">
      <c r="B99" s="20" t="s">
        <v>188</v>
      </c>
      <c r="C99" s="21">
        <v>45535</v>
      </c>
      <c r="D99" s="22"/>
      <c r="E99" s="23"/>
      <c r="F99" s="24"/>
    </row>
    <row r="100" spans="2:6">
      <c r="B100" s="20" t="s">
        <v>189</v>
      </c>
      <c r="C100" s="25" t="s">
        <v>190</v>
      </c>
      <c r="D100" s="20" t="s">
        <v>191</v>
      </c>
      <c r="E100" s="26" t="s">
        <v>192</v>
      </c>
      <c r="F100" s="27" t="s">
        <v>193</v>
      </c>
    </row>
    <row r="101" spans="2:6">
      <c r="B101" s="28" t="s">
        <v>162</v>
      </c>
      <c r="C101" s="29" t="s">
        <v>162</v>
      </c>
      <c r="D101" s="28" t="s">
        <v>162</v>
      </c>
      <c r="E101" s="30" t="s">
        <v>162</v>
      </c>
      <c r="F101" s="31" t="s">
        <v>162</v>
      </c>
    </row>
    <row r="104" spans="2:6">
      <c r="B104" s="2" t="s">
        <v>194</v>
      </c>
    </row>
    <row r="105" spans="2:6">
      <c r="B105" s="2"/>
    </row>
    <row r="106" spans="2:6">
      <c r="B106" s="2" t="s">
        <v>195</v>
      </c>
    </row>
    <row r="107" spans="2:6">
      <c r="B107" s="20" t="s">
        <v>196</v>
      </c>
      <c r="C107" s="25" t="s">
        <v>197</v>
      </c>
      <c r="D107" s="2"/>
    </row>
    <row r="108" spans="2:6">
      <c r="B108" s="22" t="s">
        <v>162</v>
      </c>
      <c r="C108" s="32" t="s">
        <v>162</v>
      </c>
    </row>
    <row r="110" spans="2:6">
      <c r="B110" s="20" t="s">
        <v>198</v>
      </c>
      <c r="C110" s="25" t="s">
        <v>197</v>
      </c>
    </row>
    <row r="111" spans="2:6">
      <c r="B111" s="22" t="s">
        <v>162</v>
      </c>
      <c r="C111" s="32" t="s">
        <v>162</v>
      </c>
    </row>
    <row r="113" spans="2:6">
      <c r="B113" s="20" t="s">
        <v>162</v>
      </c>
      <c r="C113" s="25" t="s">
        <v>162</v>
      </c>
    </row>
    <row r="114" spans="2:6">
      <c r="B114" s="22" t="s">
        <v>162</v>
      </c>
      <c r="C114" s="32" t="s">
        <v>162</v>
      </c>
    </row>
    <row r="116" spans="2:6">
      <c r="B116" s="26" t="s">
        <v>199</v>
      </c>
      <c r="C116" s="25" t="s">
        <v>200</v>
      </c>
    </row>
    <row r="117" spans="2:6">
      <c r="B117" s="23" t="s">
        <v>162</v>
      </c>
      <c r="C117" s="32" t="s">
        <v>162</v>
      </c>
    </row>
    <row r="119" spans="2:6">
      <c r="B119" s="20" t="s">
        <v>201</v>
      </c>
      <c r="C119" s="25" t="s">
        <v>162</v>
      </c>
    </row>
    <row r="121" spans="2:6">
      <c r="B121" s="20" t="s">
        <v>202</v>
      </c>
      <c r="C121" s="21">
        <v>45535</v>
      </c>
      <c r="D121" s="22"/>
      <c r="E121" s="23"/>
      <c r="F121" s="24"/>
    </row>
    <row r="122" spans="2:6">
      <c r="B122" s="20" t="s">
        <v>189</v>
      </c>
      <c r="C122" s="25" t="s">
        <v>190</v>
      </c>
      <c r="D122" s="20" t="s">
        <v>191</v>
      </c>
      <c r="E122" s="26" t="s">
        <v>192</v>
      </c>
      <c r="F122" s="27" t="s">
        <v>193</v>
      </c>
    </row>
    <row r="123" spans="2:6">
      <c r="B123" s="28" t="s">
        <v>162</v>
      </c>
      <c r="C123" s="29" t="s">
        <v>162</v>
      </c>
      <c r="D123" s="28" t="s">
        <v>162</v>
      </c>
      <c r="E123" s="30" t="s">
        <v>162</v>
      </c>
      <c r="F123" s="31" t="s">
        <v>162</v>
      </c>
    </row>
    <row r="124" spans="2:6">
      <c r="B124" s="2" t="s">
        <v>194</v>
      </c>
    </row>
    <row r="125" spans="2:6">
      <c r="B125" s="2"/>
    </row>
    <row r="126" spans="2:6">
      <c r="B126" s="2" t="s">
        <v>195</v>
      </c>
    </row>
    <row r="127" spans="2:6">
      <c r="B127" s="20" t="s">
        <v>196</v>
      </c>
      <c r="C127" s="25" t="s">
        <v>197</v>
      </c>
      <c r="D127" s="2"/>
    </row>
    <row r="128" spans="2:6">
      <c r="B128" s="22" t="s">
        <v>162</v>
      </c>
      <c r="C128" s="32" t="s">
        <v>162</v>
      </c>
    </row>
    <row r="130" spans="2:5">
      <c r="B130" s="20" t="s">
        <v>198</v>
      </c>
      <c r="C130" s="25" t="s">
        <v>197</v>
      </c>
    </row>
    <row r="131" spans="2:5">
      <c r="B131" s="22" t="s">
        <v>162</v>
      </c>
      <c r="C131" s="32" t="s">
        <v>162</v>
      </c>
    </row>
    <row r="133" spans="2:5">
      <c r="B133" s="20" t="s">
        <v>162</v>
      </c>
      <c r="C133" s="25" t="s">
        <v>162</v>
      </c>
    </row>
    <row r="134" spans="2:5">
      <c r="B134" s="22" t="s">
        <v>162</v>
      </c>
      <c r="C134" s="32" t="s">
        <v>162</v>
      </c>
    </row>
    <row r="136" spans="2:5">
      <c r="B136" s="26" t="s">
        <v>199</v>
      </c>
      <c r="C136" s="25" t="s">
        <v>200</v>
      </c>
    </row>
    <row r="137" spans="2:5">
      <c r="B137" s="23" t="s">
        <v>162</v>
      </c>
      <c r="C137" s="32" t="s">
        <v>162</v>
      </c>
    </row>
    <row r="139" spans="2:5">
      <c r="B139" s="20" t="s">
        <v>201</v>
      </c>
      <c r="C139" s="25" t="s">
        <v>162</v>
      </c>
    </row>
    <row r="142" spans="2:5">
      <c r="B142" s="2" t="s">
        <v>203</v>
      </c>
    </row>
    <row r="144" spans="2:5">
      <c r="B144" s="20" t="s">
        <v>189</v>
      </c>
      <c r="C144" s="25" t="s">
        <v>204</v>
      </c>
      <c r="D144" s="20" t="s">
        <v>205</v>
      </c>
      <c r="E144" s="20" t="s">
        <v>206</v>
      </c>
    </row>
    <row r="145" spans="2:5">
      <c r="B145" s="22" t="s">
        <v>162</v>
      </c>
      <c r="C145" s="32" t="s">
        <v>162</v>
      </c>
      <c r="D145" s="22" t="s">
        <v>162</v>
      </c>
      <c r="E145" s="22" t="s">
        <v>162</v>
      </c>
    </row>
    <row r="148" spans="2:5">
      <c r="B148" s="2" t="s">
        <v>207</v>
      </c>
      <c r="C148" s="13" t="s">
        <v>162</v>
      </c>
      <c r="D148" s="2"/>
      <c r="E148" s="2"/>
    </row>
    <row r="150" spans="2:5">
      <c r="B150" s="2" t="s">
        <v>208</v>
      </c>
    </row>
    <row r="152" spans="2:5">
      <c r="B152" s="20" t="s">
        <v>209</v>
      </c>
      <c r="C152" s="25" t="s">
        <v>197</v>
      </c>
      <c r="D152" s="2"/>
    </row>
    <row r="153" spans="2:5">
      <c r="B153" s="22" t="s">
        <v>162</v>
      </c>
      <c r="C153" s="32" t="s">
        <v>162</v>
      </c>
    </row>
    <row r="156" spans="2:5">
      <c r="B156" s="20" t="s">
        <v>210</v>
      </c>
      <c r="C156" s="25" t="s">
        <v>211</v>
      </c>
      <c r="D156" s="2"/>
    </row>
    <row r="157" spans="2:5">
      <c r="B157" s="22" t="s">
        <v>162</v>
      </c>
      <c r="C157" s="32" t="s">
        <v>162</v>
      </c>
    </row>
    <row r="160" spans="2:5">
      <c r="B160" s="2" t="s">
        <v>212</v>
      </c>
    </row>
    <row r="163" spans="2:6">
      <c r="B163" s="2" t="s">
        <v>213</v>
      </c>
    </row>
    <row r="165" spans="2:6">
      <c r="B165" s="20" t="s">
        <v>189</v>
      </c>
      <c r="C165" s="25" t="s">
        <v>214</v>
      </c>
      <c r="D165" s="20" t="s">
        <v>204</v>
      </c>
      <c r="E165" s="20" t="s">
        <v>205</v>
      </c>
      <c r="F165" s="27" t="s">
        <v>206</v>
      </c>
    </row>
    <row r="166" spans="2:6">
      <c r="B166" s="22" t="s">
        <v>162</v>
      </c>
      <c r="C166" s="32" t="s">
        <v>162</v>
      </c>
      <c r="D166" s="22" t="s">
        <v>162</v>
      </c>
      <c r="E166" s="22" t="s">
        <v>162</v>
      </c>
      <c r="F166" s="33" t="s">
        <v>162</v>
      </c>
    </row>
    <row r="169" spans="2:6">
      <c r="B169" s="2" t="s">
        <v>207</v>
      </c>
      <c r="C169" s="13" t="s">
        <v>162</v>
      </c>
      <c r="D169" s="2"/>
      <c r="E169" s="2"/>
      <c r="F169" s="14"/>
    </row>
    <row r="171" spans="2:6">
      <c r="B171" s="2" t="s">
        <v>208</v>
      </c>
    </row>
    <row r="173" spans="2:6">
      <c r="B173" s="20" t="s">
        <v>209</v>
      </c>
      <c r="C173" s="25" t="s">
        <v>197</v>
      </c>
      <c r="D173" s="2"/>
    </row>
    <row r="174" spans="2:6">
      <c r="B174" s="22" t="s">
        <v>162</v>
      </c>
      <c r="C174" s="32" t="s">
        <v>162</v>
      </c>
    </row>
    <row r="177" spans="2:6">
      <c r="B177" s="20" t="s">
        <v>210</v>
      </c>
      <c r="C177" s="25" t="s">
        <v>211</v>
      </c>
      <c r="D177" s="2"/>
    </row>
    <row r="178" spans="2:6">
      <c r="B178" s="22" t="s">
        <v>162</v>
      </c>
      <c r="C178" s="32" t="s">
        <v>162</v>
      </c>
    </row>
    <row r="181" spans="2:6">
      <c r="B181" s="2" t="s">
        <v>212</v>
      </c>
    </row>
    <row r="184" spans="2:6">
      <c r="B184" s="2" t="s">
        <v>215</v>
      </c>
    </row>
    <row r="185" spans="2:6">
      <c r="B185" s="20" t="s">
        <v>189</v>
      </c>
      <c r="C185" s="25" t="s">
        <v>216</v>
      </c>
      <c r="D185" s="20" t="s">
        <v>217</v>
      </c>
      <c r="E185" s="20" t="s">
        <v>218</v>
      </c>
      <c r="F185" s="27" t="s">
        <v>219</v>
      </c>
    </row>
    <row r="186" spans="2:6">
      <c r="B186" s="22" t="s">
        <v>162</v>
      </c>
      <c r="C186" s="32" t="s">
        <v>162</v>
      </c>
      <c r="D186" s="22" t="s">
        <v>162</v>
      </c>
      <c r="E186" s="22" t="s">
        <v>162</v>
      </c>
      <c r="F186" s="33" t="s">
        <v>162</v>
      </c>
    </row>
    <row r="187" spans="2:6">
      <c r="B187" s="1" t="s">
        <v>220</v>
      </c>
    </row>
  </sheetData>
  <mergeCells count="3">
    <mergeCell ref="B1:E1"/>
    <mergeCell ref="C3:C8"/>
    <mergeCell ref="D3:D8"/>
  </mergeCells>
  <hyperlinks>
    <hyperlink ref="A1" location="Index!A1" display="Index" xr:uid="{743CDE97-91C7-4C29-8F91-C53B5D5997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CF0B-8D44-40C2-A213-0D701734DC84}">
  <sheetPr codeName="Sheet45"/>
  <dimension ref="A1:I185"/>
  <sheetViews>
    <sheetView topLeftCell="A69" workbookViewId="0">
      <selection activeCell="B78" sqref="B78"/>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81</v>
      </c>
      <c r="C1" s="257"/>
      <c r="D1" s="257"/>
      <c r="E1" s="257"/>
    </row>
    <row r="3" spans="1:9" ht="15" customHeight="1">
      <c r="B3" s="5" t="s">
        <v>856</v>
      </c>
      <c r="C3" s="258"/>
      <c r="D3" s="259"/>
      <c r="E3" s="6"/>
    </row>
    <row r="4" spans="1:9" ht="15" customHeight="1">
      <c r="B4" s="34" t="s">
        <v>857</v>
      </c>
      <c r="C4" s="258"/>
      <c r="D4" s="259"/>
      <c r="E4" s="6"/>
    </row>
    <row r="5" spans="1:9" ht="21.75" customHeight="1">
      <c r="B5" s="34" t="s">
        <v>129</v>
      </c>
      <c r="C5" s="258"/>
      <c r="D5" s="259"/>
      <c r="E5" s="6"/>
    </row>
    <row r="6" spans="1:9" ht="15" customHeight="1">
      <c r="B6" s="34" t="s">
        <v>710</v>
      </c>
      <c r="C6" s="258"/>
      <c r="D6" s="259"/>
      <c r="E6" s="6"/>
    </row>
    <row r="7" spans="1:9" ht="26.25" customHeight="1">
      <c r="B7" s="7" t="s">
        <v>858</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481657</v>
      </c>
      <c r="G15" s="4">
        <v>7884.24</v>
      </c>
      <c r="H15" s="4">
        <v>11.05</v>
      </c>
    </row>
    <row r="16" spans="1:9">
      <c r="B16" s="1" t="s">
        <v>1617</v>
      </c>
      <c r="C16" s="9" t="s">
        <v>141</v>
      </c>
      <c r="D16" s="1" t="s">
        <v>267</v>
      </c>
      <c r="E16" s="1" t="s">
        <v>268</v>
      </c>
      <c r="F16" s="4">
        <v>216324</v>
      </c>
      <c r="G16" s="4">
        <v>6531.36</v>
      </c>
      <c r="H16" s="4">
        <v>9.15</v>
      </c>
    </row>
    <row r="17" spans="2:8">
      <c r="B17" s="1" t="s">
        <v>1616</v>
      </c>
      <c r="C17" s="9" t="s">
        <v>141</v>
      </c>
      <c r="D17" s="1" t="s">
        <v>264</v>
      </c>
      <c r="E17" s="1" t="s">
        <v>266</v>
      </c>
      <c r="F17" s="4">
        <v>449935</v>
      </c>
      <c r="G17" s="4">
        <v>5530.6</v>
      </c>
      <c r="H17" s="4">
        <v>7.75</v>
      </c>
    </row>
    <row r="18" spans="2:8">
      <c r="B18" s="1" t="s">
        <v>1612</v>
      </c>
      <c r="C18" s="9" t="s">
        <v>141</v>
      </c>
      <c r="D18" s="1" t="s">
        <v>142</v>
      </c>
      <c r="E18" s="1" t="s">
        <v>143</v>
      </c>
      <c r="F18" s="4">
        <v>230969</v>
      </c>
      <c r="G18" s="4">
        <v>4489.34</v>
      </c>
      <c r="H18" s="4">
        <v>6.29</v>
      </c>
    </row>
    <row r="19" spans="2:8">
      <c r="B19" s="1" t="s">
        <v>1618</v>
      </c>
      <c r="C19" s="9" t="s">
        <v>141</v>
      </c>
      <c r="D19" s="1" t="s">
        <v>269</v>
      </c>
      <c r="E19" s="1" t="s">
        <v>270</v>
      </c>
      <c r="F19" s="4">
        <v>590739</v>
      </c>
      <c r="G19" s="4">
        <v>2964.92</v>
      </c>
      <c r="H19" s="4">
        <v>4.1500000000000004</v>
      </c>
    </row>
    <row r="20" spans="2:8">
      <c r="B20" s="1" t="s">
        <v>1613</v>
      </c>
      <c r="C20" s="9" t="s">
        <v>141</v>
      </c>
      <c r="D20" s="1" t="s">
        <v>142</v>
      </c>
      <c r="E20" s="1" t="s">
        <v>144</v>
      </c>
      <c r="F20" s="4">
        <v>64771</v>
      </c>
      <c r="G20" s="4">
        <v>2949.51</v>
      </c>
      <c r="H20" s="4">
        <v>4.13</v>
      </c>
    </row>
    <row r="21" spans="2:8">
      <c r="B21" s="1" t="s">
        <v>1621</v>
      </c>
      <c r="C21" s="9" t="s">
        <v>141</v>
      </c>
      <c r="D21" s="1" t="s">
        <v>274</v>
      </c>
      <c r="E21" s="1" t="s">
        <v>275</v>
      </c>
      <c r="F21" s="4">
        <v>74696</v>
      </c>
      <c r="G21" s="4">
        <v>2767.23</v>
      </c>
      <c r="H21" s="4">
        <v>3.88</v>
      </c>
    </row>
    <row r="22" spans="2:8">
      <c r="B22" s="1" t="s">
        <v>1806</v>
      </c>
      <c r="C22" s="9" t="s">
        <v>141</v>
      </c>
      <c r="D22" s="1" t="s">
        <v>333</v>
      </c>
      <c r="E22" s="1" t="s">
        <v>610</v>
      </c>
      <c r="F22" s="4">
        <v>170995</v>
      </c>
      <c r="G22" s="4">
        <v>2717.2</v>
      </c>
      <c r="H22" s="4">
        <v>3.81</v>
      </c>
    </row>
    <row r="23" spans="2:8">
      <c r="B23" s="1" t="s">
        <v>1619</v>
      </c>
      <c r="C23" s="9" t="s">
        <v>141</v>
      </c>
      <c r="D23" s="1" t="s">
        <v>264</v>
      </c>
      <c r="E23" s="1" t="s">
        <v>271</v>
      </c>
      <c r="F23" s="4">
        <v>181543</v>
      </c>
      <c r="G23" s="4">
        <v>2133.58</v>
      </c>
      <c r="H23" s="4">
        <v>2.99</v>
      </c>
    </row>
    <row r="24" spans="2:8">
      <c r="B24" s="1" t="s">
        <v>822</v>
      </c>
      <c r="C24" s="9" t="s">
        <v>141</v>
      </c>
      <c r="D24" s="1" t="s">
        <v>264</v>
      </c>
      <c r="E24" s="1" t="s">
        <v>823</v>
      </c>
      <c r="F24" s="4">
        <v>245363</v>
      </c>
      <c r="G24" s="4">
        <v>2001.18</v>
      </c>
      <c r="H24" s="4">
        <v>2.8</v>
      </c>
    </row>
    <row r="25" spans="2:8">
      <c r="B25" s="1" t="s">
        <v>1845</v>
      </c>
      <c r="C25" s="9" t="s">
        <v>141</v>
      </c>
      <c r="D25" s="1" t="s">
        <v>468</v>
      </c>
      <c r="E25" s="1" t="s">
        <v>659</v>
      </c>
      <c r="F25" s="4">
        <v>61959</v>
      </c>
      <c r="G25" s="4">
        <v>1738.2</v>
      </c>
      <c r="H25" s="4">
        <v>2.44</v>
      </c>
    </row>
    <row r="26" spans="2:8">
      <c r="B26" s="1" t="s">
        <v>1624</v>
      </c>
      <c r="C26" s="9" t="s">
        <v>141</v>
      </c>
      <c r="D26" s="1" t="s">
        <v>264</v>
      </c>
      <c r="E26" s="1" t="s">
        <v>278</v>
      </c>
      <c r="F26" s="4">
        <v>94056</v>
      </c>
      <c r="G26" s="4">
        <v>1674.95</v>
      </c>
      <c r="H26" s="4">
        <v>2.35</v>
      </c>
    </row>
    <row r="27" spans="2:8">
      <c r="B27" s="1" t="s">
        <v>1631</v>
      </c>
      <c r="C27" s="9" t="s">
        <v>141</v>
      </c>
      <c r="D27" s="1" t="s">
        <v>269</v>
      </c>
      <c r="E27" s="1" t="s">
        <v>290</v>
      </c>
      <c r="F27" s="4">
        <v>57042</v>
      </c>
      <c r="G27" s="4">
        <v>1584.63</v>
      </c>
      <c r="H27" s="4">
        <v>2.2200000000000002</v>
      </c>
    </row>
    <row r="28" spans="2:8">
      <c r="B28" s="1" t="s">
        <v>1931</v>
      </c>
      <c r="C28" s="9" t="s">
        <v>141</v>
      </c>
      <c r="D28" s="1" t="s">
        <v>306</v>
      </c>
      <c r="E28" s="1" t="s">
        <v>824</v>
      </c>
      <c r="F28" s="4">
        <v>17779</v>
      </c>
      <c r="G28" s="4">
        <v>1280.1099999999999</v>
      </c>
      <c r="H28" s="4">
        <v>1.79</v>
      </c>
    </row>
    <row r="29" spans="2:8">
      <c r="B29" s="1" t="s">
        <v>1755</v>
      </c>
      <c r="C29" s="9" t="s">
        <v>141</v>
      </c>
      <c r="D29" s="1" t="s">
        <v>293</v>
      </c>
      <c r="E29" s="1" t="s">
        <v>528</v>
      </c>
      <c r="F29" s="4">
        <v>303346</v>
      </c>
      <c r="G29" s="4">
        <v>1262.53</v>
      </c>
      <c r="H29" s="4">
        <v>1.77</v>
      </c>
    </row>
    <row r="30" spans="2:8">
      <c r="B30" s="1" t="s">
        <v>1846</v>
      </c>
      <c r="C30" s="9" t="s">
        <v>141</v>
      </c>
      <c r="D30" s="1" t="s">
        <v>282</v>
      </c>
      <c r="E30" s="1" t="s">
        <v>660</v>
      </c>
      <c r="F30" s="4">
        <v>68765</v>
      </c>
      <c r="G30" s="4">
        <v>1252.6600000000001</v>
      </c>
      <c r="H30" s="4">
        <v>1.76</v>
      </c>
    </row>
    <row r="31" spans="2:8">
      <c r="B31" s="1" t="s">
        <v>1734</v>
      </c>
      <c r="C31" s="9" t="s">
        <v>141</v>
      </c>
      <c r="D31" s="1" t="s">
        <v>468</v>
      </c>
      <c r="E31" s="1" t="s">
        <v>470</v>
      </c>
      <c r="F31" s="4">
        <v>112446</v>
      </c>
      <c r="G31" s="4">
        <v>1249.67</v>
      </c>
      <c r="H31" s="4">
        <v>1.75</v>
      </c>
    </row>
    <row r="32" spans="2:8">
      <c r="B32" s="1" t="s">
        <v>1917</v>
      </c>
      <c r="C32" s="9" t="s">
        <v>141</v>
      </c>
      <c r="D32" s="1" t="s">
        <v>142</v>
      </c>
      <c r="E32" s="1" t="s">
        <v>791</v>
      </c>
      <c r="F32" s="4">
        <v>67401</v>
      </c>
      <c r="G32" s="4">
        <v>1181.71</v>
      </c>
      <c r="H32" s="4">
        <v>1.66</v>
      </c>
    </row>
    <row r="33" spans="2:8">
      <c r="B33" s="1" t="s">
        <v>1739</v>
      </c>
      <c r="C33" s="9" t="s">
        <v>141</v>
      </c>
      <c r="D33" s="1" t="s">
        <v>468</v>
      </c>
      <c r="E33" s="1" t="s">
        <v>475</v>
      </c>
      <c r="F33" s="4">
        <v>8410</v>
      </c>
      <c r="G33" s="4">
        <v>1043.0899999999999</v>
      </c>
      <c r="H33" s="4">
        <v>1.46</v>
      </c>
    </row>
    <row r="34" spans="2:8">
      <c r="B34" s="1" t="s">
        <v>1767</v>
      </c>
      <c r="C34" s="9" t="s">
        <v>141</v>
      </c>
      <c r="D34" s="1" t="s">
        <v>293</v>
      </c>
      <c r="E34" s="1" t="s">
        <v>546</v>
      </c>
      <c r="F34" s="4">
        <v>290243</v>
      </c>
      <c r="G34" s="4">
        <v>979.28</v>
      </c>
      <c r="H34" s="4">
        <v>1.37</v>
      </c>
    </row>
    <row r="35" spans="2:8">
      <c r="B35" s="1" t="s">
        <v>1620</v>
      </c>
      <c r="C35" s="9" t="s">
        <v>141</v>
      </c>
      <c r="D35" s="1" t="s">
        <v>272</v>
      </c>
      <c r="E35" s="1" t="s">
        <v>273</v>
      </c>
      <c r="F35" s="4">
        <v>26572</v>
      </c>
      <c r="G35" s="4">
        <v>947.33</v>
      </c>
      <c r="H35" s="4">
        <v>1.33</v>
      </c>
    </row>
    <row r="36" spans="2:8">
      <c r="B36" s="1" t="s">
        <v>1941</v>
      </c>
      <c r="C36" s="9" t="s">
        <v>141</v>
      </c>
      <c r="D36" s="1" t="s">
        <v>272</v>
      </c>
      <c r="E36" s="1" t="s">
        <v>847</v>
      </c>
      <c r="F36" s="4">
        <v>28713</v>
      </c>
      <c r="G36" s="4">
        <v>897.8</v>
      </c>
      <c r="H36" s="4">
        <v>1.26</v>
      </c>
    </row>
    <row r="37" spans="2:8">
      <c r="B37" s="1" t="s">
        <v>1629</v>
      </c>
      <c r="C37" s="9" t="s">
        <v>141</v>
      </c>
      <c r="D37" s="1" t="s">
        <v>286</v>
      </c>
      <c r="E37" s="1" t="s">
        <v>287</v>
      </c>
      <c r="F37" s="4">
        <v>7355</v>
      </c>
      <c r="G37" s="4">
        <v>831.25</v>
      </c>
      <c r="H37" s="4">
        <v>1.1599999999999999</v>
      </c>
    </row>
    <row r="38" spans="2:8">
      <c r="B38" s="1" t="s">
        <v>531</v>
      </c>
      <c r="C38" s="9" t="s">
        <v>141</v>
      </c>
      <c r="D38" s="1" t="s">
        <v>318</v>
      </c>
      <c r="E38" s="1" t="s">
        <v>532</v>
      </c>
      <c r="F38" s="4">
        <v>248375</v>
      </c>
      <c r="G38" s="4">
        <v>821.5</v>
      </c>
      <c r="H38" s="4">
        <v>1.1499999999999999</v>
      </c>
    </row>
    <row r="39" spans="2:8">
      <c r="B39" s="1" t="s">
        <v>1771</v>
      </c>
      <c r="C39" s="9" t="s">
        <v>141</v>
      </c>
      <c r="D39" s="1" t="s">
        <v>414</v>
      </c>
      <c r="E39" s="1" t="s">
        <v>550</v>
      </c>
      <c r="F39" s="4">
        <v>524730</v>
      </c>
      <c r="G39" s="4">
        <v>801.58</v>
      </c>
      <c r="H39" s="4">
        <v>1.1200000000000001</v>
      </c>
    </row>
    <row r="40" spans="2:8">
      <c r="B40" s="1" t="s">
        <v>1847</v>
      </c>
      <c r="C40" s="9" t="s">
        <v>141</v>
      </c>
      <c r="D40" s="1" t="s">
        <v>468</v>
      </c>
      <c r="E40" s="1" t="s">
        <v>661</v>
      </c>
      <c r="F40" s="4">
        <v>7123</v>
      </c>
      <c r="G40" s="4">
        <v>775.81</v>
      </c>
      <c r="H40" s="4">
        <v>1.0900000000000001</v>
      </c>
    </row>
    <row r="41" spans="2:8">
      <c r="B41" s="1" t="s">
        <v>1757</v>
      </c>
      <c r="C41" s="9" t="s">
        <v>141</v>
      </c>
      <c r="D41" s="1" t="s">
        <v>535</v>
      </c>
      <c r="E41" s="1" t="s">
        <v>536</v>
      </c>
      <c r="F41" s="4">
        <v>145218</v>
      </c>
      <c r="G41" s="4">
        <v>762.32</v>
      </c>
      <c r="H41" s="4">
        <v>1.07</v>
      </c>
    </row>
    <row r="42" spans="2:8">
      <c r="B42" s="1" t="s">
        <v>1718</v>
      </c>
      <c r="C42" s="9" t="s">
        <v>141</v>
      </c>
      <c r="D42" s="1" t="s">
        <v>373</v>
      </c>
      <c r="E42" s="1" t="s">
        <v>449</v>
      </c>
      <c r="F42" s="4">
        <v>46776</v>
      </c>
      <c r="G42" s="4">
        <v>693.17</v>
      </c>
      <c r="H42" s="4">
        <v>0.97</v>
      </c>
    </row>
    <row r="43" spans="2:8">
      <c r="B43" s="1" t="s">
        <v>1918</v>
      </c>
      <c r="C43" s="9" t="s">
        <v>141</v>
      </c>
      <c r="D43" s="1" t="s">
        <v>142</v>
      </c>
      <c r="E43" s="1" t="s">
        <v>792</v>
      </c>
      <c r="F43" s="4">
        <v>40485</v>
      </c>
      <c r="G43" s="4">
        <v>662.54</v>
      </c>
      <c r="H43" s="4">
        <v>0.93</v>
      </c>
    </row>
    <row r="44" spans="2:8">
      <c r="B44" s="1" t="s">
        <v>1776</v>
      </c>
      <c r="C44" s="9" t="s">
        <v>141</v>
      </c>
      <c r="D44" s="1" t="s">
        <v>555</v>
      </c>
      <c r="E44" s="1" t="s">
        <v>556</v>
      </c>
      <c r="F44" s="4">
        <v>93017</v>
      </c>
      <c r="G44" s="4">
        <v>652.37</v>
      </c>
      <c r="H44" s="4">
        <v>0.91</v>
      </c>
    </row>
    <row r="45" spans="2:8">
      <c r="B45" s="1" t="s">
        <v>1764</v>
      </c>
      <c r="C45" s="9" t="s">
        <v>141</v>
      </c>
      <c r="D45" s="1" t="s">
        <v>286</v>
      </c>
      <c r="E45" s="1" t="s">
        <v>543</v>
      </c>
      <c r="F45" s="4">
        <v>23479</v>
      </c>
      <c r="G45" s="4">
        <v>633.66</v>
      </c>
      <c r="H45" s="4">
        <v>0.89</v>
      </c>
    </row>
    <row r="46" spans="2:8">
      <c r="B46" s="1" t="s">
        <v>1932</v>
      </c>
      <c r="C46" s="9" t="s">
        <v>141</v>
      </c>
      <c r="D46" s="1" t="s">
        <v>306</v>
      </c>
      <c r="E46" s="1" t="s">
        <v>825</v>
      </c>
      <c r="F46" s="4">
        <v>34544</v>
      </c>
      <c r="G46" s="4">
        <v>615.94000000000005</v>
      </c>
      <c r="H46" s="4">
        <v>0.86</v>
      </c>
    </row>
    <row r="47" spans="2:8">
      <c r="B47" s="1" t="s">
        <v>1668</v>
      </c>
      <c r="C47" s="9" t="s">
        <v>141</v>
      </c>
      <c r="D47" s="1" t="s">
        <v>264</v>
      </c>
      <c r="E47" s="1" t="s">
        <v>349</v>
      </c>
      <c r="F47" s="4">
        <v>42123</v>
      </c>
      <c r="G47" s="4">
        <v>600.36</v>
      </c>
      <c r="H47" s="4">
        <v>0.84</v>
      </c>
    </row>
    <row r="48" spans="2:8">
      <c r="B48" s="1" t="s">
        <v>1849</v>
      </c>
      <c r="C48" s="9" t="s">
        <v>141</v>
      </c>
      <c r="D48" s="1" t="s">
        <v>414</v>
      </c>
      <c r="E48" s="1" t="s">
        <v>663</v>
      </c>
      <c r="F48" s="4">
        <v>60736</v>
      </c>
      <c r="G48" s="4">
        <v>571.59</v>
      </c>
      <c r="H48" s="4">
        <v>0.8</v>
      </c>
    </row>
    <row r="49" spans="2:8">
      <c r="B49" s="1" t="s">
        <v>1933</v>
      </c>
      <c r="C49" s="9" t="s">
        <v>141</v>
      </c>
      <c r="D49" s="1" t="s">
        <v>306</v>
      </c>
      <c r="E49" s="1" t="s">
        <v>826</v>
      </c>
      <c r="F49" s="4">
        <v>17729</v>
      </c>
      <c r="G49" s="4">
        <v>568.13</v>
      </c>
      <c r="H49" s="4">
        <v>0.8</v>
      </c>
    </row>
    <row r="50" spans="2:8">
      <c r="B50" s="1" t="s">
        <v>1723</v>
      </c>
      <c r="C50" s="9" t="s">
        <v>141</v>
      </c>
      <c r="D50" s="1" t="s">
        <v>457</v>
      </c>
      <c r="E50" s="1" t="s">
        <v>458</v>
      </c>
      <c r="F50" s="4">
        <v>22718</v>
      </c>
      <c r="G50" s="4">
        <v>568.12</v>
      </c>
      <c r="H50" s="4">
        <v>0.8</v>
      </c>
    </row>
    <row r="51" spans="2:8">
      <c r="B51" s="1" t="s">
        <v>1798</v>
      </c>
      <c r="C51" s="9" t="s">
        <v>141</v>
      </c>
      <c r="D51" s="1" t="s">
        <v>282</v>
      </c>
      <c r="E51" s="1" t="s">
        <v>590</v>
      </c>
      <c r="F51" s="4">
        <v>33418</v>
      </c>
      <c r="G51" s="4">
        <v>553.03</v>
      </c>
      <c r="H51" s="4">
        <v>0.77</v>
      </c>
    </row>
    <row r="52" spans="2:8">
      <c r="B52" s="1" t="s">
        <v>1627</v>
      </c>
      <c r="C52" s="9" t="s">
        <v>141</v>
      </c>
      <c r="D52" s="1" t="s">
        <v>282</v>
      </c>
      <c r="E52" s="1" t="s">
        <v>283</v>
      </c>
      <c r="F52" s="4">
        <v>7756</v>
      </c>
      <c r="G52" s="4">
        <v>545.35</v>
      </c>
      <c r="H52" s="4">
        <v>0.76</v>
      </c>
    </row>
    <row r="53" spans="2:8">
      <c r="B53" s="1" t="s">
        <v>1934</v>
      </c>
      <c r="C53" s="9" t="s">
        <v>141</v>
      </c>
      <c r="D53" s="1" t="s">
        <v>295</v>
      </c>
      <c r="E53" s="1" t="s">
        <v>827</v>
      </c>
      <c r="F53" s="4">
        <v>28691</v>
      </c>
      <c r="G53" s="4">
        <v>530.87</v>
      </c>
      <c r="H53" s="4">
        <v>0.74</v>
      </c>
    </row>
    <row r="54" spans="2:8">
      <c r="B54" s="1" t="s">
        <v>1942</v>
      </c>
      <c r="C54" s="9" t="s">
        <v>141</v>
      </c>
      <c r="D54" s="1" t="s">
        <v>848</v>
      </c>
      <c r="E54" s="1" t="s">
        <v>849</v>
      </c>
      <c r="F54" s="4">
        <v>16692</v>
      </c>
      <c r="G54" s="4">
        <v>503.99</v>
      </c>
      <c r="H54" s="4">
        <v>0.71</v>
      </c>
    </row>
    <row r="55" spans="2:8">
      <c r="B55" s="1" t="s">
        <v>1630</v>
      </c>
      <c r="C55" s="9" t="s">
        <v>141</v>
      </c>
      <c r="D55" s="1" t="s">
        <v>288</v>
      </c>
      <c r="E55" s="1" t="s">
        <v>289</v>
      </c>
      <c r="F55" s="4">
        <v>41651</v>
      </c>
      <c r="G55" s="4">
        <v>499.87</v>
      </c>
      <c r="H55" s="4">
        <v>0.7</v>
      </c>
    </row>
    <row r="56" spans="2:8">
      <c r="B56" s="1" t="s">
        <v>1643</v>
      </c>
      <c r="C56" s="9" t="s">
        <v>141</v>
      </c>
      <c r="D56" s="1" t="s">
        <v>295</v>
      </c>
      <c r="E56" s="1" t="s">
        <v>313</v>
      </c>
      <c r="F56" s="4">
        <v>67111</v>
      </c>
      <c r="G56" s="4">
        <v>495.75</v>
      </c>
      <c r="H56" s="4">
        <v>0.69</v>
      </c>
    </row>
    <row r="57" spans="2:8">
      <c r="B57" s="1" t="s">
        <v>1657</v>
      </c>
      <c r="C57" s="9" t="s">
        <v>141</v>
      </c>
      <c r="D57" s="1" t="s">
        <v>142</v>
      </c>
      <c r="E57" s="1" t="s">
        <v>336</v>
      </c>
      <c r="F57" s="4">
        <v>89821</v>
      </c>
      <c r="G57" s="4">
        <v>483.6</v>
      </c>
      <c r="H57" s="4">
        <v>0.68</v>
      </c>
    </row>
    <row r="58" spans="2:8">
      <c r="B58" s="1" t="s">
        <v>1733</v>
      </c>
      <c r="C58" s="9" t="s">
        <v>141</v>
      </c>
      <c r="D58" s="1" t="s">
        <v>468</v>
      </c>
      <c r="E58" s="1" t="s">
        <v>469</v>
      </c>
      <c r="F58" s="4">
        <v>8276</v>
      </c>
      <c r="G58" s="4">
        <v>451.49</v>
      </c>
      <c r="H58" s="4">
        <v>0.63</v>
      </c>
    </row>
    <row r="59" spans="2:8">
      <c r="B59" s="1" t="s">
        <v>1760</v>
      </c>
      <c r="C59" s="9" t="s">
        <v>141</v>
      </c>
      <c r="D59" s="1" t="s">
        <v>267</v>
      </c>
      <c r="E59" s="1" t="s">
        <v>539</v>
      </c>
      <c r="F59" s="4">
        <v>124659</v>
      </c>
      <c r="G59" s="4">
        <v>445.84</v>
      </c>
      <c r="H59" s="4">
        <v>0.62</v>
      </c>
    </row>
    <row r="60" spans="2:8">
      <c r="B60" s="1" t="s">
        <v>1812</v>
      </c>
      <c r="C60" s="9" t="s">
        <v>141</v>
      </c>
      <c r="D60" s="1" t="s">
        <v>302</v>
      </c>
      <c r="E60" s="1" t="s">
        <v>616</v>
      </c>
      <c r="F60" s="4">
        <v>6408</v>
      </c>
      <c r="G60" s="4">
        <v>443.91</v>
      </c>
      <c r="H60" s="4">
        <v>0.62</v>
      </c>
    </row>
    <row r="61" spans="2:8">
      <c r="B61" s="1" t="s">
        <v>1943</v>
      </c>
      <c r="C61" s="9" t="s">
        <v>141</v>
      </c>
      <c r="D61" s="1" t="s">
        <v>457</v>
      </c>
      <c r="E61" s="1" t="s">
        <v>850</v>
      </c>
      <c r="F61" s="4">
        <v>7512</v>
      </c>
      <c r="G61" s="4">
        <v>439.85</v>
      </c>
      <c r="H61" s="4">
        <v>0.62</v>
      </c>
    </row>
    <row r="62" spans="2:8">
      <c r="B62" s="1" t="s">
        <v>1791</v>
      </c>
      <c r="C62" s="9" t="s">
        <v>141</v>
      </c>
      <c r="D62" s="1" t="s">
        <v>468</v>
      </c>
      <c r="E62" s="1" t="s">
        <v>583</v>
      </c>
      <c r="F62" s="4">
        <v>8709</v>
      </c>
      <c r="G62" s="4">
        <v>432.01</v>
      </c>
      <c r="H62" s="4">
        <v>0.61</v>
      </c>
    </row>
    <row r="63" spans="2:8">
      <c r="B63" s="1" t="s">
        <v>1646</v>
      </c>
      <c r="C63" s="9" t="s">
        <v>141</v>
      </c>
      <c r="D63" s="1" t="s">
        <v>282</v>
      </c>
      <c r="E63" s="1" t="s">
        <v>317</v>
      </c>
      <c r="F63" s="4">
        <v>8108</v>
      </c>
      <c r="G63" s="4">
        <v>413.01</v>
      </c>
      <c r="H63" s="4">
        <v>0.57999999999999996</v>
      </c>
    </row>
    <row r="64" spans="2:8">
      <c r="B64" s="1" t="s">
        <v>1614</v>
      </c>
      <c r="C64" s="9" t="s">
        <v>141</v>
      </c>
      <c r="D64" s="1" t="s">
        <v>142</v>
      </c>
      <c r="E64" s="1" t="s">
        <v>145</v>
      </c>
      <c r="F64" s="4">
        <v>5843</v>
      </c>
      <c r="G64" s="4">
        <v>359.7</v>
      </c>
      <c r="H64" s="4">
        <v>0.5</v>
      </c>
    </row>
    <row r="65" spans="2:8">
      <c r="B65" s="2" t="s">
        <v>153</v>
      </c>
      <c r="C65" s="13"/>
      <c r="D65" s="2"/>
      <c r="E65" s="2"/>
      <c r="F65" s="14"/>
      <c r="G65" s="14">
        <f>SUM(G12:G64)</f>
        <v>71217.73</v>
      </c>
      <c r="H65" s="14">
        <f>SUM(H12:H64)</f>
        <v>99.780000000000015</v>
      </c>
    </row>
    <row r="66" spans="2:8">
      <c r="B66" s="2" t="s">
        <v>354</v>
      </c>
      <c r="C66" s="13"/>
      <c r="D66" s="2"/>
      <c r="E66" s="2"/>
      <c r="F66" s="14"/>
      <c r="G66" s="14">
        <v>46.59</v>
      </c>
      <c r="H66" s="14">
        <v>7.0000000000000007E-2</v>
      </c>
    </row>
    <row r="67" spans="2:8">
      <c r="B67" s="2" t="s">
        <v>154</v>
      </c>
      <c r="C67" s="13"/>
      <c r="D67" s="2"/>
      <c r="E67" s="2"/>
      <c r="F67" s="14"/>
      <c r="G67" s="14">
        <v>71264.319999999992</v>
      </c>
      <c r="H67" s="14">
        <v>99.85</v>
      </c>
    </row>
    <row r="68" spans="2:8">
      <c r="B68" s="2" t="s">
        <v>155</v>
      </c>
      <c r="C68" s="13"/>
      <c r="D68" s="2"/>
      <c r="E68" s="2"/>
      <c r="F68" s="14"/>
      <c r="G68" s="14">
        <v>99.141590600000342</v>
      </c>
      <c r="H68" s="14">
        <v>0.15000000000000568</v>
      </c>
    </row>
    <row r="69" spans="2:8">
      <c r="B69" s="2" t="s">
        <v>156</v>
      </c>
      <c r="C69" s="13"/>
      <c r="D69" s="2"/>
      <c r="E69" s="2"/>
      <c r="F69" s="14"/>
      <c r="G69" s="14">
        <v>71363.461590599996</v>
      </c>
      <c r="H69" s="14">
        <v>100</v>
      </c>
    </row>
    <row r="70" spans="2:8">
      <c r="B70" s="1" t="s">
        <v>157</v>
      </c>
    </row>
    <row r="71" spans="2:8">
      <c r="B71" s="2" t="s">
        <v>158</v>
      </c>
    </row>
    <row r="72" spans="2:8">
      <c r="B72" s="2" t="s">
        <v>159</v>
      </c>
      <c r="C72" s="9" t="s">
        <v>160</v>
      </c>
    </row>
    <row r="73" spans="2:8">
      <c r="B73" s="2" t="s">
        <v>163</v>
      </c>
      <c r="C73" s="9" t="s">
        <v>162</v>
      </c>
    </row>
    <row r="74" spans="2:8">
      <c r="B74" s="2" t="s">
        <v>164</v>
      </c>
      <c r="C74" s="9" t="s">
        <v>162</v>
      </c>
    </row>
    <row r="75" spans="2:8">
      <c r="B75" s="2" t="s">
        <v>165</v>
      </c>
      <c r="C75" s="9" t="s">
        <v>166</v>
      </c>
    </row>
    <row r="76" spans="2:8">
      <c r="B76" s="2" t="s">
        <v>859</v>
      </c>
      <c r="C76" s="13"/>
    </row>
    <row r="77" spans="2:8">
      <c r="B77" s="2" t="s">
        <v>860</v>
      </c>
      <c r="C77" s="13"/>
    </row>
    <row r="78" spans="2:8">
      <c r="B78" s="2" t="s">
        <v>861</v>
      </c>
      <c r="C78" s="13"/>
    </row>
    <row r="79" spans="2:8">
      <c r="B79" s="1" t="s">
        <v>175</v>
      </c>
    </row>
    <row r="80" spans="2:8">
      <c r="B80" s="1" t="s">
        <v>246</v>
      </c>
    </row>
    <row r="83" spans="2:4" ht="15">
      <c r="B83" s="35" t="s">
        <v>2541</v>
      </c>
      <c r="C83" s="36"/>
    </row>
    <row r="84" spans="2:4" ht="30">
      <c r="B84" s="35" t="s">
        <v>247</v>
      </c>
      <c r="C84" s="37" t="s">
        <v>248</v>
      </c>
    </row>
    <row r="85" spans="2:4" ht="15">
      <c r="B85" s="16" t="s">
        <v>249</v>
      </c>
      <c r="C85" s="17"/>
    </row>
    <row r="86" spans="2:4" ht="15">
      <c r="B86" s="16" t="s">
        <v>250</v>
      </c>
      <c r="C86" s="17"/>
    </row>
    <row r="87" spans="2:4" ht="15">
      <c r="B87" s="16" t="s">
        <v>251</v>
      </c>
      <c r="C87" s="17"/>
    </row>
    <row r="88" spans="2:4" ht="15">
      <c r="B88" s="16" t="s">
        <v>252</v>
      </c>
      <c r="C88" s="17"/>
    </row>
    <row r="89" spans="2:4" ht="15">
      <c r="B89" s="16" t="s">
        <v>253</v>
      </c>
      <c r="C89" s="17"/>
    </row>
    <row r="90" spans="2:4" ht="15">
      <c r="B90" s="16" t="s">
        <v>254</v>
      </c>
      <c r="C90" s="17"/>
    </row>
    <row r="91" spans="2:4" ht="15">
      <c r="B91" s="35" t="s">
        <v>255</v>
      </c>
      <c r="C91" s="36"/>
    </row>
    <row r="93" spans="2:4" ht="15">
      <c r="B93" s="16" t="s">
        <v>184</v>
      </c>
      <c r="C93" s="17"/>
      <c r="D93" s="16"/>
    </row>
    <row r="94" spans="2:4" ht="30">
      <c r="B94" s="19" t="s">
        <v>185</v>
      </c>
      <c r="C94" s="18" t="s">
        <v>186</v>
      </c>
      <c r="D94" s="19" t="s">
        <v>187</v>
      </c>
    </row>
    <row r="95" spans="2:4" ht="15">
      <c r="B95" s="16" t="s">
        <v>162</v>
      </c>
      <c r="C95" s="17" t="s">
        <v>162</v>
      </c>
      <c r="D95" s="16" t="s">
        <v>162</v>
      </c>
    </row>
    <row r="97" spans="2:6">
      <c r="B97" s="20" t="s">
        <v>188</v>
      </c>
      <c r="C97" s="21">
        <v>45535</v>
      </c>
      <c r="D97" s="22"/>
      <c r="E97" s="23"/>
      <c r="F97" s="24"/>
    </row>
    <row r="98" spans="2:6">
      <c r="B98" s="20" t="s">
        <v>189</v>
      </c>
      <c r="C98" s="25" t="s">
        <v>190</v>
      </c>
      <c r="D98" s="20" t="s">
        <v>191</v>
      </c>
      <c r="E98" s="26" t="s">
        <v>192</v>
      </c>
      <c r="F98" s="27" t="s">
        <v>193</v>
      </c>
    </row>
    <row r="99" spans="2:6">
      <c r="B99" s="28" t="s">
        <v>162</v>
      </c>
      <c r="C99" s="29" t="s">
        <v>162</v>
      </c>
      <c r="D99" s="28" t="s">
        <v>162</v>
      </c>
      <c r="E99" s="30" t="s">
        <v>162</v>
      </c>
      <c r="F99" s="31" t="s">
        <v>162</v>
      </c>
    </row>
    <row r="102" spans="2:6">
      <c r="B102" s="2" t="s">
        <v>194</v>
      </c>
    </row>
    <row r="103" spans="2:6">
      <c r="B103" s="2"/>
    </row>
    <row r="104" spans="2:6">
      <c r="B104" s="2" t="s">
        <v>195</v>
      </c>
    </row>
    <row r="105" spans="2:6">
      <c r="B105" s="20" t="s">
        <v>196</v>
      </c>
      <c r="C105" s="25" t="s">
        <v>197</v>
      </c>
      <c r="D105" s="2"/>
    </row>
    <row r="106" spans="2:6">
      <c r="B106" s="22" t="s">
        <v>162</v>
      </c>
      <c r="C106" s="32" t="s">
        <v>162</v>
      </c>
    </row>
    <row r="108" spans="2:6">
      <c r="B108" s="20" t="s">
        <v>198</v>
      </c>
      <c r="C108" s="25" t="s">
        <v>197</v>
      </c>
    </row>
    <row r="109" spans="2:6">
      <c r="B109" s="22" t="s">
        <v>162</v>
      </c>
      <c r="C109" s="32" t="s">
        <v>162</v>
      </c>
    </row>
    <row r="111" spans="2:6">
      <c r="B111" s="20" t="s">
        <v>162</v>
      </c>
      <c r="C111" s="25" t="s">
        <v>162</v>
      </c>
    </row>
    <row r="112" spans="2:6">
      <c r="B112" s="22" t="s">
        <v>162</v>
      </c>
      <c r="C112" s="32" t="s">
        <v>162</v>
      </c>
    </row>
    <row r="114" spans="2:6">
      <c r="B114" s="26" t="s">
        <v>199</v>
      </c>
      <c r="C114" s="25" t="s">
        <v>200</v>
      </c>
    </row>
    <row r="115" spans="2:6">
      <c r="B115" s="23" t="s">
        <v>162</v>
      </c>
      <c r="C115" s="32" t="s">
        <v>162</v>
      </c>
    </row>
    <row r="117" spans="2:6">
      <c r="B117" s="20" t="s">
        <v>201</v>
      </c>
      <c r="C117" s="25" t="s">
        <v>162</v>
      </c>
    </row>
    <row r="119" spans="2:6">
      <c r="B119" s="20" t="s">
        <v>202</v>
      </c>
      <c r="C119" s="21">
        <v>45535</v>
      </c>
      <c r="D119" s="22"/>
      <c r="E119" s="23"/>
      <c r="F119" s="24"/>
    </row>
    <row r="120" spans="2:6">
      <c r="B120" s="20" t="s">
        <v>189</v>
      </c>
      <c r="C120" s="25" t="s">
        <v>190</v>
      </c>
      <c r="D120" s="20" t="s">
        <v>191</v>
      </c>
      <c r="E120" s="26" t="s">
        <v>192</v>
      </c>
      <c r="F120" s="27" t="s">
        <v>193</v>
      </c>
    </row>
    <row r="121" spans="2:6">
      <c r="B121" s="28" t="s">
        <v>162</v>
      </c>
      <c r="C121" s="29" t="s">
        <v>162</v>
      </c>
      <c r="D121" s="28" t="s">
        <v>162</v>
      </c>
      <c r="E121" s="30" t="s">
        <v>162</v>
      </c>
      <c r="F121" s="31" t="s">
        <v>162</v>
      </c>
    </row>
    <row r="122" spans="2:6">
      <c r="B122" s="2" t="s">
        <v>194</v>
      </c>
    </row>
    <row r="123" spans="2:6">
      <c r="B123" s="2"/>
    </row>
    <row r="124" spans="2:6">
      <c r="B124" s="2" t="s">
        <v>195</v>
      </c>
    </row>
    <row r="125" spans="2:6">
      <c r="B125" s="20" t="s">
        <v>196</v>
      </c>
      <c r="C125" s="25" t="s">
        <v>197</v>
      </c>
      <c r="D125" s="2"/>
    </row>
    <row r="126" spans="2:6">
      <c r="B126" s="22" t="s">
        <v>162</v>
      </c>
      <c r="C126" s="32" t="s">
        <v>162</v>
      </c>
    </row>
    <row r="128" spans="2:6">
      <c r="B128" s="20" t="s">
        <v>198</v>
      </c>
      <c r="C128" s="25" t="s">
        <v>197</v>
      </c>
    </row>
    <row r="129" spans="2:5">
      <c r="B129" s="22" t="s">
        <v>162</v>
      </c>
      <c r="C129" s="32" t="s">
        <v>162</v>
      </c>
    </row>
    <row r="131" spans="2:5">
      <c r="B131" s="20" t="s">
        <v>162</v>
      </c>
      <c r="C131" s="25" t="s">
        <v>162</v>
      </c>
    </row>
    <row r="132" spans="2:5">
      <c r="B132" s="22" t="s">
        <v>162</v>
      </c>
      <c r="C132" s="32" t="s">
        <v>162</v>
      </c>
    </row>
    <row r="134" spans="2:5">
      <c r="B134" s="26" t="s">
        <v>199</v>
      </c>
      <c r="C134" s="25" t="s">
        <v>200</v>
      </c>
    </row>
    <row r="135" spans="2:5">
      <c r="B135" s="23" t="s">
        <v>162</v>
      </c>
      <c r="C135" s="32" t="s">
        <v>162</v>
      </c>
    </row>
    <row r="137" spans="2:5">
      <c r="B137" s="20" t="s">
        <v>201</v>
      </c>
      <c r="C137" s="25" t="s">
        <v>162</v>
      </c>
    </row>
    <row r="140" spans="2:5">
      <c r="B140" s="2" t="s">
        <v>203</v>
      </c>
    </row>
    <row r="142" spans="2:5">
      <c r="B142" s="20" t="s">
        <v>189</v>
      </c>
      <c r="C142" s="25" t="s">
        <v>204</v>
      </c>
      <c r="D142" s="20" t="s">
        <v>205</v>
      </c>
      <c r="E142" s="20" t="s">
        <v>206</v>
      </c>
    </row>
    <row r="143" spans="2:5">
      <c r="B143" s="22" t="s">
        <v>162</v>
      </c>
      <c r="C143" s="32" t="s">
        <v>162</v>
      </c>
      <c r="D143" s="22" t="s">
        <v>162</v>
      </c>
      <c r="E143" s="22" t="s">
        <v>162</v>
      </c>
    </row>
    <row r="146" spans="2:3">
      <c r="B146" s="2" t="s">
        <v>207</v>
      </c>
      <c r="C146" s="13" t="s">
        <v>162</v>
      </c>
    </row>
    <row r="148" spans="2:3">
      <c r="B148" s="2" t="s">
        <v>208</v>
      </c>
    </row>
    <row r="150" spans="2:3">
      <c r="B150" s="20" t="s">
        <v>209</v>
      </c>
      <c r="C150" s="25" t="s">
        <v>197</v>
      </c>
    </row>
    <row r="151" spans="2:3">
      <c r="B151" s="22" t="s">
        <v>162</v>
      </c>
      <c r="C151" s="32" t="s">
        <v>162</v>
      </c>
    </row>
    <row r="154" spans="2:3">
      <c r="B154" s="20" t="s">
        <v>210</v>
      </c>
      <c r="C154" s="25" t="s">
        <v>211</v>
      </c>
    </row>
    <row r="155" spans="2:3">
      <c r="B155" s="22" t="s">
        <v>162</v>
      </c>
      <c r="C155" s="32" t="s">
        <v>162</v>
      </c>
    </row>
    <row r="158" spans="2:3">
      <c r="B158" s="2" t="s">
        <v>212</v>
      </c>
    </row>
    <row r="161" spans="2:6">
      <c r="B161" s="2" t="s">
        <v>213</v>
      </c>
    </row>
    <row r="163" spans="2:6">
      <c r="B163" s="20" t="s">
        <v>189</v>
      </c>
      <c r="C163" s="25" t="s">
        <v>214</v>
      </c>
      <c r="D163" s="20" t="s">
        <v>204</v>
      </c>
      <c r="E163" s="20" t="s">
        <v>205</v>
      </c>
      <c r="F163" s="27" t="s">
        <v>206</v>
      </c>
    </row>
    <row r="164" spans="2:6">
      <c r="B164" s="22" t="s">
        <v>162</v>
      </c>
      <c r="C164" s="32" t="s">
        <v>162</v>
      </c>
      <c r="D164" s="22" t="s">
        <v>162</v>
      </c>
      <c r="E164" s="22" t="s">
        <v>162</v>
      </c>
      <c r="F164" s="33" t="s">
        <v>162</v>
      </c>
    </row>
    <row r="167" spans="2:6">
      <c r="B167" s="2" t="s">
        <v>207</v>
      </c>
      <c r="C167" s="13" t="s">
        <v>162</v>
      </c>
      <c r="D167" s="2"/>
      <c r="E167" s="2"/>
      <c r="F167" s="14"/>
    </row>
    <row r="169" spans="2:6">
      <c r="B169" s="2" t="s">
        <v>208</v>
      </c>
    </row>
    <row r="171" spans="2:6">
      <c r="B171" s="20" t="s">
        <v>209</v>
      </c>
      <c r="C171" s="25" t="s">
        <v>197</v>
      </c>
      <c r="D171" s="2"/>
    </row>
    <row r="172" spans="2:6">
      <c r="B172" s="22" t="s">
        <v>162</v>
      </c>
      <c r="C172" s="32" t="s">
        <v>162</v>
      </c>
    </row>
    <row r="175" spans="2:6">
      <c r="B175" s="20" t="s">
        <v>210</v>
      </c>
      <c r="C175" s="25" t="s">
        <v>211</v>
      </c>
      <c r="D175" s="2"/>
    </row>
    <row r="176" spans="2:6">
      <c r="B176" s="22" t="s">
        <v>162</v>
      </c>
      <c r="C176" s="32" t="s">
        <v>162</v>
      </c>
    </row>
    <row r="179" spans="2:6">
      <c r="B179" s="2" t="s">
        <v>212</v>
      </c>
    </row>
    <row r="182" spans="2:6">
      <c r="B182" s="2" t="s">
        <v>215</v>
      </c>
    </row>
    <row r="183" spans="2:6">
      <c r="B183" s="20" t="s">
        <v>189</v>
      </c>
      <c r="C183" s="25" t="s">
        <v>216</v>
      </c>
      <c r="D183" s="20" t="s">
        <v>217</v>
      </c>
      <c r="E183" s="20" t="s">
        <v>218</v>
      </c>
      <c r="F183" s="27" t="s">
        <v>219</v>
      </c>
    </row>
    <row r="184" spans="2:6">
      <c r="B184" s="22" t="s">
        <v>162</v>
      </c>
      <c r="C184" s="32" t="s">
        <v>162</v>
      </c>
      <c r="D184" s="22" t="s">
        <v>162</v>
      </c>
      <c r="E184" s="22" t="s">
        <v>162</v>
      </c>
      <c r="F184" s="33" t="s">
        <v>162</v>
      </c>
    </row>
    <row r="185" spans="2:6">
      <c r="B185" s="1" t="s">
        <v>220</v>
      </c>
    </row>
  </sheetData>
  <mergeCells count="3">
    <mergeCell ref="B1:E1"/>
    <mergeCell ref="C3:C7"/>
    <mergeCell ref="D3:D7"/>
  </mergeCells>
  <hyperlinks>
    <hyperlink ref="A1" location="Index!A1" display="Index" xr:uid="{616CCE53-6243-4BE7-88D9-BD03436C4D97}"/>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D302-FF08-44EA-92BD-9C453F21C821}">
  <sheetPr codeName="Sheet44"/>
  <dimension ref="A1:I218"/>
  <sheetViews>
    <sheetView workbookViewId="0">
      <selection activeCell="B24" sqref="B24"/>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79</v>
      </c>
      <c r="C1" s="257"/>
      <c r="D1" s="257"/>
      <c r="E1" s="257"/>
    </row>
    <row r="3" spans="1:9" ht="15" customHeight="1">
      <c r="B3" s="5" t="s">
        <v>79</v>
      </c>
      <c r="C3" s="258"/>
      <c r="D3" s="259"/>
      <c r="E3" s="6"/>
    </row>
    <row r="4" spans="1:9" ht="15" customHeight="1">
      <c r="B4" s="34" t="s">
        <v>862</v>
      </c>
      <c r="C4" s="258"/>
      <c r="D4" s="259"/>
      <c r="E4" s="6"/>
    </row>
    <row r="5" spans="1:9" ht="15" customHeight="1">
      <c r="B5" s="34" t="s">
        <v>129</v>
      </c>
      <c r="C5" s="258"/>
      <c r="D5" s="259"/>
      <c r="E5" s="6"/>
    </row>
    <row r="6" spans="1:9" ht="15" customHeight="1">
      <c r="B6" s="34" t="s">
        <v>863</v>
      </c>
      <c r="C6" s="258"/>
      <c r="D6" s="259"/>
      <c r="E6" s="6"/>
    </row>
    <row r="7" spans="1:9" ht="15" customHeight="1">
      <c r="B7" s="7" t="s">
        <v>864</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822</v>
      </c>
      <c r="C15" s="9" t="s">
        <v>141</v>
      </c>
      <c r="D15" s="1" t="s">
        <v>264</v>
      </c>
      <c r="E15" s="1" t="s">
        <v>823</v>
      </c>
      <c r="F15" s="4">
        <v>1240000</v>
      </c>
      <c r="G15" s="4">
        <v>10113.44</v>
      </c>
      <c r="H15" s="4">
        <v>3.05</v>
      </c>
    </row>
    <row r="16" spans="1:9">
      <c r="B16" s="1" t="s">
        <v>1806</v>
      </c>
      <c r="C16" s="9" t="s">
        <v>141</v>
      </c>
      <c r="D16" s="1" t="s">
        <v>333</v>
      </c>
      <c r="E16" s="1" t="s">
        <v>610</v>
      </c>
      <c r="F16" s="4">
        <v>625000</v>
      </c>
      <c r="G16" s="4">
        <v>9931.56</v>
      </c>
      <c r="H16" s="4">
        <v>3</v>
      </c>
    </row>
    <row r="17" spans="2:8">
      <c r="B17" s="1" t="s">
        <v>1615</v>
      </c>
      <c r="C17" s="9" t="s">
        <v>141</v>
      </c>
      <c r="D17" s="1" t="s">
        <v>264</v>
      </c>
      <c r="E17" s="1" t="s">
        <v>265</v>
      </c>
      <c r="F17" s="4">
        <v>600000</v>
      </c>
      <c r="G17" s="4">
        <v>9821.4</v>
      </c>
      <c r="H17" s="4">
        <v>2.97</v>
      </c>
    </row>
    <row r="18" spans="2:8">
      <c r="B18" s="1" t="s">
        <v>1755</v>
      </c>
      <c r="C18" s="9" t="s">
        <v>141</v>
      </c>
      <c r="D18" s="1" t="s">
        <v>293</v>
      </c>
      <c r="E18" s="1" t="s">
        <v>528</v>
      </c>
      <c r="F18" s="4">
        <v>2325000</v>
      </c>
      <c r="G18" s="4">
        <v>9676.65</v>
      </c>
      <c r="H18" s="4">
        <v>2.92</v>
      </c>
    </row>
    <row r="19" spans="2:8">
      <c r="B19" s="1" t="s">
        <v>1935</v>
      </c>
      <c r="C19" s="9" t="s">
        <v>141</v>
      </c>
      <c r="D19" s="1" t="s">
        <v>306</v>
      </c>
      <c r="E19" s="1" t="s">
        <v>828</v>
      </c>
      <c r="F19" s="4">
        <v>1661428</v>
      </c>
      <c r="G19" s="4">
        <v>9130.3799999999992</v>
      </c>
      <c r="H19" s="4">
        <v>2.76</v>
      </c>
    </row>
    <row r="20" spans="2:8">
      <c r="B20" s="1" t="s">
        <v>1617</v>
      </c>
      <c r="C20" s="9" t="s">
        <v>141</v>
      </c>
      <c r="D20" s="1" t="s">
        <v>267</v>
      </c>
      <c r="E20" s="1" t="s">
        <v>268</v>
      </c>
      <c r="F20" s="4">
        <v>300000</v>
      </c>
      <c r="G20" s="4">
        <v>9057.75</v>
      </c>
      <c r="H20" s="4">
        <v>2.74</v>
      </c>
    </row>
    <row r="21" spans="2:8">
      <c r="B21" s="1" t="s">
        <v>1801</v>
      </c>
      <c r="C21" s="9" t="s">
        <v>141</v>
      </c>
      <c r="D21" s="1" t="s">
        <v>284</v>
      </c>
      <c r="E21" s="1" t="s">
        <v>593</v>
      </c>
      <c r="F21" s="4">
        <v>4600000</v>
      </c>
      <c r="G21" s="4">
        <v>8982.8799999999992</v>
      </c>
      <c r="H21" s="4">
        <v>2.71</v>
      </c>
    </row>
    <row r="22" spans="2:8">
      <c r="B22" s="1" t="s">
        <v>1619</v>
      </c>
      <c r="C22" s="9" t="s">
        <v>141</v>
      </c>
      <c r="D22" s="1" t="s">
        <v>264</v>
      </c>
      <c r="E22" s="1" t="s">
        <v>271</v>
      </c>
      <c r="F22" s="4">
        <v>750000</v>
      </c>
      <c r="G22" s="4">
        <v>8814.3799999999992</v>
      </c>
      <c r="H22" s="4">
        <v>2.66</v>
      </c>
    </row>
    <row r="23" spans="2:8">
      <c r="B23" s="1" t="s">
        <v>1795</v>
      </c>
      <c r="C23" s="9" t="s">
        <v>141</v>
      </c>
      <c r="D23" s="1" t="s">
        <v>284</v>
      </c>
      <c r="E23" s="1" t="s">
        <v>587</v>
      </c>
      <c r="F23" s="4">
        <v>675000</v>
      </c>
      <c r="G23" s="4">
        <v>7923.83</v>
      </c>
      <c r="H23" s="4">
        <v>2.39</v>
      </c>
    </row>
    <row r="24" spans="2:8">
      <c r="B24" s="1" t="s">
        <v>1612</v>
      </c>
      <c r="C24" s="9" t="s">
        <v>141</v>
      </c>
      <c r="D24" s="1" t="s">
        <v>142</v>
      </c>
      <c r="E24" s="1" t="s">
        <v>143</v>
      </c>
      <c r="F24" s="4">
        <v>400000</v>
      </c>
      <c r="G24" s="4">
        <v>7774.8</v>
      </c>
      <c r="H24" s="4">
        <v>2.35</v>
      </c>
    </row>
    <row r="25" spans="2:8">
      <c r="B25" s="1" t="s">
        <v>1936</v>
      </c>
      <c r="C25" s="9" t="s">
        <v>141</v>
      </c>
      <c r="D25" s="1" t="s">
        <v>306</v>
      </c>
      <c r="E25" s="1" t="s">
        <v>829</v>
      </c>
      <c r="F25" s="4">
        <v>1100000</v>
      </c>
      <c r="G25" s="4">
        <v>6817.25</v>
      </c>
      <c r="H25" s="4">
        <v>2.06</v>
      </c>
    </row>
    <row r="26" spans="2:8">
      <c r="B26" s="1" t="s">
        <v>1881</v>
      </c>
      <c r="C26" s="9" t="s">
        <v>141</v>
      </c>
      <c r="D26" s="1" t="s">
        <v>264</v>
      </c>
      <c r="E26" s="1" t="s">
        <v>712</v>
      </c>
      <c r="F26" s="4">
        <v>3475000</v>
      </c>
      <c r="G26" s="4">
        <v>6765.83</v>
      </c>
      <c r="H26" s="4">
        <v>2.04</v>
      </c>
    </row>
    <row r="27" spans="2:8">
      <c r="B27" s="1" t="s">
        <v>1944</v>
      </c>
      <c r="C27" s="9" t="s">
        <v>141</v>
      </c>
      <c r="D27" s="1" t="s">
        <v>306</v>
      </c>
      <c r="E27" s="1" t="s">
        <v>865</v>
      </c>
      <c r="F27" s="4">
        <v>682444</v>
      </c>
      <c r="G27" s="4">
        <v>6670.55</v>
      </c>
      <c r="H27" s="4">
        <v>2.0099999999999998</v>
      </c>
    </row>
    <row r="28" spans="2:8">
      <c r="B28" s="1" t="s">
        <v>754</v>
      </c>
      <c r="C28" s="9" t="s">
        <v>141</v>
      </c>
      <c r="D28" s="1" t="s">
        <v>264</v>
      </c>
      <c r="E28" s="1" t="s">
        <v>755</v>
      </c>
      <c r="F28" s="4">
        <v>1150000</v>
      </c>
      <c r="G28" s="4">
        <v>6523.95</v>
      </c>
      <c r="H28" s="4">
        <v>1.97</v>
      </c>
    </row>
    <row r="29" spans="2:8">
      <c r="B29" s="1" t="s">
        <v>1757</v>
      </c>
      <c r="C29" s="9" t="s">
        <v>141</v>
      </c>
      <c r="D29" s="1" t="s">
        <v>535</v>
      </c>
      <c r="E29" s="1" t="s">
        <v>536</v>
      </c>
      <c r="F29" s="4">
        <v>1200000</v>
      </c>
      <c r="G29" s="4">
        <v>6299.4</v>
      </c>
      <c r="H29" s="4">
        <v>1.9</v>
      </c>
    </row>
    <row r="30" spans="2:8">
      <c r="B30" s="1" t="s">
        <v>1945</v>
      </c>
      <c r="C30" s="9" t="s">
        <v>141</v>
      </c>
      <c r="D30" s="1" t="s">
        <v>306</v>
      </c>
      <c r="E30" s="1" t="s">
        <v>866</v>
      </c>
      <c r="F30" s="4">
        <v>680000</v>
      </c>
      <c r="G30" s="4">
        <v>5872.14</v>
      </c>
      <c r="H30" s="4">
        <v>1.77</v>
      </c>
    </row>
    <row r="31" spans="2:8">
      <c r="B31" s="1" t="s">
        <v>1621</v>
      </c>
      <c r="C31" s="9" t="s">
        <v>141</v>
      </c>
      <c r="D31" s="1" t="s">
        <v>274</v>
      </c>
      <c r="E31" s="1" t="s">
        <v>275</v>
      </c>
      <c r="F31" s="4">
        <v>158015</v>
      </c>
      <c r="G31" s="4">
        <v>5853.9</v>
      </c>
      <c r="H31" s="4">
        <v>1.77</v>
      </c>
    </row>
    <row r="32" spans="2:8">
      <c r="B32" s="1" t="s">
        <v>1850</v>
      </c>
      <c r="C32" s="9" t="s">
        <v>141</v>
      </c>
      <c r="D32" s="1" t="s">
        <v>326</v>
      </c>
      <c r="E32" s="1" t="s">
        <v>664</v>
      </c>
      <c r="F32" s="4">
        <v>130000</v>
      </c>
      <c r="G32" s="4">
        <v>5844.09</v>
      </c>
      <c r="H32" s="4">
        <v>1.77</v>
      </c>
    </row>
    <row r="33" spans="2:8">
      <c r="B33" s="1" t="s">
        <v>1820</v>
      </c>
      <c r="C33" s="9" t="s">
        <v>141</v>
      </c>
      <c r="D33" s="1" t="s">
        <v>352</v>
      </c>
      <c r="E33" s="1" t="s">
        <v>626</v>
      </c>
      <c r="F33" s="4">
        <v>452533</v>
      </c>
      <c r="G33" s="4">
        <v>5450.99</v>
      </c>
      <c r="H33" s="4">
        <v>1.65</v>
      </c>
    </row>
    <row r="34" spans="2:8">
      <c r="B34" s="1" t="s">
        <v>1895</v>
      </c>
      <c r="C34" s="9" t="s">
        <v>141</v>
      </c>
      <c r="D34" s="1" t="s">
        <v>297</v>
      </c>
      <c r="E34" s="1" t="s">
        <v>739</v>
      </c>
      <c r="F34" s="4">
        <v>120000</v>
      </c>
      <c r="G34" s="4">
        <v>5304.6</v>
      </c>
      <c r="H34" s="4">
        <v>1.6</v>
      </c>
    </row>
    <row r="35" spans="2:8">
      <c r="B35" s="1" t="s">
        <v>1917</v>
      </c>
      <c r="C35" s="9" t="s">
        <v>141</v>
      </c>
      <c r="D35" s="1" t="s">
        <v>142</v>
      </c>
      <c r="E35" s="1" t="s">
        <v>791</v>
      </c>
      <c r="F35" s="4">
        <v>300000</v>
      </c>
      <c r="G35" s="4">
        <v>5259.75</v>
      </c>
      <c r="H35" s="4">
        <v>1.59</v>
      </c>
    </row>
    <row r="36" spans="2:8">
      <c r="B36" s="1" t="s">
        <v>1848</v>
      </c>
      <c r="C36" s="9" t="s">
        <v>141</v>
      </c>
      <c r="D36" s="1" t="s">
        <v>282</v>
      </c>
      <c r="E36" s="1" t="s">
        <v>662</v>
      </c>
      <c r="F36" s="4">
        <v>231000</v>
      </c>
      <c r="G36" s="4">
        <v>5174.8599999999997</v>
      </c>
      <c r="H36" s="4">
        <v>1.56</v>
      </c>
    </row>
    <row r="37" spans="2:8">
      <c r="B37" s="1" t="s">
        <v>1634</v>
      </c>
      <c r="C37" s="9" t="s">
        <v>141</v>
      </c>
      <c r="D37" s="1" t="s">
        <v>295</v>
      </c>
      <c r="E37" s="1" t="s">
        <v>296</v>
      </c>
      <c r="F37" s="4">
        <v>238839</v>
      </c>
      <c r="G37" s="4">
        <v>5115.33</v>
      </c>
      <c r="H37" s="4">
        <v>1.55</v>
      </c>
    </row>
    <row r="38" spans="2:8">
      <c r="B38" s="1" t="s">
        <v>867</v>
      </c>
      <c r="C38" s="9" t="s">
        <v>141</v>
      </c>
      <c r="D38" s="1" t="s">
        <v>385</v>
      </c>
      <c r="E38" s="1" t="s">
        <v>868</v>
      </c>
      <c r="F38" s="4">
        <v>3300000</v>
      </c>
      <c r="G38" s="4">
        <v>4873.7700000000004</v>
      </c>
      <c r="H38" s="4">
        <v>1.47</v>
      </c>
    </row>
    <row r="39" spans="2:8">
      <c r="B39" s="1" t="s">
        <v>1666</v>
      </c>
      <c r="C39" s="9" t="s">
        <v>141</v>
      </c>
      <c r="D39" s="1" t="s">
        <v>346</v>
      </c>
      <c r="E39" s="1" t="s">
        <v>347</v>
      </c>
      <c r="F39" s="4">
        <v>210000</v>
      </c>
      <c r="G39" s="4">
        <v>4782.0200000000004</v>
      </c>
      <c r="H39" s="4">
        <v>1.44</v>
      </c>
    </row>
    <row r="40" spans="2:8">
      <c r="B40" s="1" t="s">
        <v>1769</v>
      </c>
      <c r="C40" s="9" t="s">
        <v>141</v>
      </c>
      <c r="D40" s="1" t="s">
        <v>320</v>
      </c>
      <c r="E40" s="1" t="s">
        <v>548</v>
      </c>
      <c r="F40" s="4">
        <v>1985000</v>
      </c>
      <c r="G40" s="4">
        <v>4718.1499999999996</v>
      </c>
      <c r="H40" s="4">
        <v>1.43</v>
      </c>
    </row>
    <row r="41" spans="2:8">
      <c r="B41" s="1" t="s">
        <v>1800</v>
      </c>
      <c r="C41" s="9" t="s">
        <v>141</v>
      </c>
      <c r="D41" s="1" t="s">
        <v>272</v>
      </c>
      <c r="E41" s="1" t="s">
        <v>592</v>
      </c>
      <c r="F41" s="4">
        <v>270000</v>
      </c>
      <c r="G41" s="4">
        <v>4707.8599999999997</v>
      </c>
      <c r="H41" s="4">
        <v>1.42</v>
      </c>
    </row>
    <row r="42" spans="2:8">
      <c r="B42" s="1" t="s">
        <v>1809</v>
      </c>
      <c r="C42" s="9" t="s">
        <v>141</v>
      </c>
      <c r="D42" s="1" t="s">
        <v>291</v>
      </c>
      <c r="E42" s="1" t="s">
        <v>613</v>
      </c>
      <c r="F42" s="4">
        <v>120000</v>
      </c>
      <c r="G42" s="4">
        <v>4493.6400000000003</v>
      </c>
      <c r="H42" s="4">
        <v>1.36</v>
      </c>
    </row>
    <row r="43" spans="2:8">
      <c r="B43" s="1" t="s">
        <v>1798</v>
      </c>
      <c r="C43" s="9" t="s">
        <v>141</v>
      </c>
      <c r="D43" s="1" t="s">
        <v>282</v>
      </c>
      <c r="E43" s="1" t="s">
        <v>590</v>
      </c>
      <c r="F43" s="4">
        <v>270000</v>
      </c>
      <c r="G43" s="4">
        <v>4468.2299999999996</v>
      </c>
      <c r="H43" s="4">
        <v>1.35</v>
      </c>
    </row>
    <row r="44" spans="2:8">
      <c r="B44" s="1" t="s">
        <v>1702</v>
      </c>
      <c r="C44" s="9" t="s">
        <v>141</v>
      </c>
      <c r="D44" s="1" t="s">
        <v>342</v>
      </c>
      <c r="E44" s="1" t="s">
        <v>410</v>
      </c>
      <c r="F44" s="4">
        <v>400000</v>
      </c>
      <c r="G44" s="4">
        <v>4343.6000000000004</v>
      </c>
      <c r="H44" s="4">
        <v>1.31</v>
      </c>
    </row>
    <row r="45" spans="2:8">
      <c r="B45" s="1" t="s">
        <v>1946</v>
      </c>
      <c r="C45" s="9" t="s">
        <v>141</v>
      </c>
      <c r="D45" s="1" t="s">
        <v>869</v>
      </c>
      <c r="E45" s="1" t="s">
        <v>870</v>
      </c>
      <c r="F45" s="4">
        <v>670000</v>
      </c>
      <c r="G45" s="4">
        <v>4268.91</v>
      </c>
      <c r="H45" s="4">
        <v>1.29</v>
      </c>
    </row>
    <row r="46" spans="2:8">
      <c r="B46" s="1" t="s">
        <v>1818</v>
      </c>
      <c r="C46" s="9" t="s">
        <v>141</v>
      </c>
      <c r="D46" s="1" t="s">
        <v>284</v>
      </c>
      <c r="E46" s="1" t="s">
        <v>624</v>
      </c>
      <c r="F46" s="4">
        <v>150500</v>
      </c>
      <c r="G46" s="4">
        <v>4258.7700000000004</v>
      </c>
      <c r="H46" s="4">
        <v>1.29</v>
      </c>
    </row>
    <row r="47" spans="2:8">
      <c r="B47" s="1" t="s">
        <v>1883</v>
      </c>
      <c r="C47" s="9" t="s">
        <v>141</v>
      </c>
      <c r="D47" s="1" t="s">
        <v>264</v>
      </c>
      <c r="E47" s="1" t="s">
        <v>714</v>
      </c>
      <c r="F47" s="4">
        <v>1982600</v>
      </c>
      <c r="G47" s="4">
        <v>3971.15</v>
      </c>
      <c r="H47" s="4">
        <v>1.2</v>
      </c>
    </row>
    <row r="48" spans="2:8">
      <c r="B48" s="1" t="s">
        <v>1677</v>
      </c>
      <c r="C48" s="9" t="s">
        <v>141</v>
      </c>
      <c r="D48" s="1" t="s">
        <v>280</v>
      </c>
      <c r="E48" s="1" t="s">
        <v>375</v>
      </c>
      <c r="F48" s="4">
        <v>190400</v>
      </c>
      <c r="G48" s="4">
        <v>3697.66</v>
      </c>
      <c r="H48" s="4">
        <v>1.1200000000000001</v>
      </c>
    </row>
    <row r="49" spans="2:8">
      <c r="B49" s="1" t="s">
        <v>1758</v>
      </c>
      <c r="C49" s="9" t="s">
        <v>141</v>
      </c>
      <c r="D49" s="1" t="s">
        <v>286</v>
      </c>
      <c r="E49" s="1" t="s">
        <v>537</v>
      </c>
      <c r="F49" s="4">
        <v>590000</v>
      </c>
      <c r="G49" s="4">
        <v>3640.6</v>
      </c>
      <c r="H49" s="4">
        <v>1.1000000000000001</v>
      </c>
    </row>
    <row r="50" spans="2:8">
      <c r="B50" s="1" t="s">
        <v>1947</v>
      </c>
      <c r="C50" s="9" t="s">
        <v>141</v>
      </c>
      <c r="D50" s="1" t="s">
        <v>309</v>
      </c>
      <c r="E50" s="1" t="s">
        <v>871</v>
      </c>
      <c r="F50" s="4">
        <v>240000</v>
      </c>
      <c r="G50" s="4">
        <v>3634.92</v>
      </c>
      <c r="H50" s="4">
        <v>1.1000000000000001</v>
      </c>
    </row>
    <row r="51" spans="2:8">
      <c r="B51" s="1" t="s">
        <v>1926</v>
      </c>
      <c r="C51" s="9" t="s">
        <v>141</v>
      </c>
      <c r="D51" s="1" t="s">
        <v>142</v>
      </c>
      <c r="E51" s="1" t="s">
        <v>801</v>
      </c>
      <c r="F51" s="4">
        <v>520000</v>
      </c>
      <c r="G51" s="4">
        <v>3486.86</v>
      </c>
      <c r="H51" s="4">
        <v>1.05</v>
      </c>
    </row>
    <row r="52" spans="2:8">
      <c r="B52" s="1" t="s">
        <v>1812</v>
      </c>
      <c r="C52" s="9" t="s">
        <v>141</v>
      </c>
      <c r="D52" s="1" t="s">
        <v>302</v>
      </c>
      <c r="E52" s="1" t="s">
        <v>616</v>
      </c>
      <c r="F52" s="4">
        <v>50000</v>
      </c>
      <c r="G52" s="4">
        <v>3463.75</v>
      </c>
      <c r="H52" s="4">
        <v>1.05</v>
      </c>
    </row>
    <row r="53" spans="2:8">
      <c r="B53" s="1" t="s">
        <v>1920</v>
      </c>
      <c r="C53" s="9" t="s">
        <v>141</v>
      </c>
      <c r="D53" s="1" t="s">
        <v>142</v>
      </c>
      <c r="E53" s="1" t="s">
        <v>794</v>
      </c>
      <c r="F53" s="4">
        <v>54366</v>
      </c>
      <c r="G53" s="4">
        <v>3449.01</v>
      </c>
      <c r="H53" s="4">
        <v>1.04</v>
      </c>
    </row>
    <row r="54" spans="2:8">
      <c r="B54" s="1" t="s">
        <v>1948</v>
      </c>
      <c r="C54" s="9" t="s">
        <v>141</v>
      </c>
      <c r="D54" s="1" t="s">
        <v>364</v>
      </c>
      <c r="E54" s="1" t="s">
        <v>872</v>
      </c>
      <c r="F54" s="4">
        <v>175000</v>
      </c>
      <c r="G54" s="4">
        <v>3447.41</v>
      </c>
      <c r="H54" s="4">
        <v>1.04</v>
      </c>
    </row>
    <row r="55" spans="2:8">
      <c r="B55" s="1" t="s">
        <v>1949</v>
      </c>
      <c r="C55" s="9" t="s">
        <v>141</v>
      </c>
      <c r="D55" s="1" t="s">
        <v>284</v>
      </c>
      <c r="E55" s="1" t="s">
        <v>873</v>
      </c>
      <c r="F55" s="4">
        <v>800000</v>
      </c>
      <c r="G55" s="4">
        <v>3442.4</v>
      </c>
      <c r="H55" s="4">
        <v>1.04</v>
      </c>
    </row>
    <row r="56" spans="2:8">
      <c r="B56" s="1" t="s">
        <v>1950</v>
      </c>
      <c r="C56" s="9" t="s">
        <v>141</v>
      </c>
      <c r="D56" s="1" t="s">
        <v>284</v>
      </c>
      <c r="E56" s="1" t="s">
        <v>874</v>
      </c>
      <c r="F56" s="4">
        <v>56740</v>
      </c>
      <c r="G56" s="4">
        <v>3426.47</v>
      </c>
      <c r="H56" s="4">
        <v>1.04</v>
      </c>
    </row>
    <row r="57" spans="2:8">
      <c r="B57" s="1" t="s">
        <v>1803</v>
      </c>
      <c r="C57" s="9" t="s">
        <v>141</v>
      </c>
      <c r="D57" s="1" t="s">
        <v>443</v>
      </c>
      <c r="E57" s="1" t="s">
        <v>597</v>
      </c>
      <c r="F57" s="4">
        <v>1300000</v>
      </c>
      <c r="G57" s="4">
        <v>3333.85</v>
      </c>
      <c r="H57" s="4">
        <v>1.01</v>
      </c>
    </row>
    <row r="58" spans="2:8">
      <c r="B58" s="1" t="s">
        <v>1951</v>
      </c>
      <c r="C58" s="9" t="s">
        <v>141</v>
      </c>
      <c r="D58" s="1" t="s">
        <v>274</v>
      </c>
      <c r="E58" s="1" t="s">
        <v>875</v>
      </c>
      <c r="F58" s="4">
        <v>1000000</v>
      </c>
      <c r="G58" s="4">
        <v>3309.5</v>
      </c>
      <c r="H58" s="4">
        <v>1</v>
      </c>
    </row>
    <row r="59" spans="2:8">
      <c r="B59" s="1" t="s">
        <v>779</v>
      </c>
      <c r="C59" s="9" t="s">
        <v>141</v>
      </c>
      <c r="D59" s="1" t="s">
        <v>385</v>
      </c>
      <c r="E59" s="1" t="s">
        <v>780</v>
      </c>
      <c r="F59" s="4">
        <v>3000000</v>
      </c>
      <c r="G59" s="4">
        <v>3298.2</v>
      </c>
      <c r="H59" s="4">
        <v>1</v>
      </c>
    </row>
    <row r="60" spans="2:8">
      <c r="B60" s="1" t="s">
        <v>1680</v>
      </c>
      <c r="C60" s="9" t="s">
        <v>141</v>
      </c>
      <c r="D60" s="1" t="s">
        <v>352</v>
      </c>
      <c r="E60" s="1" t="s">
        <v>378</v>
      </c>
      <c r="F60" s="4">
        <v>550000</v>
      </c>
      <c r="G60" s="4">
        <v>3277.45</v>
      </c>
      <c r="H60" s="4">
        <v>0.99</v>
      </c>
    </row>
    <row r="61" spans="2:8">
      <c r="B61" s="1" t="s">
        <v>1878</v>
      </c>
      <c r="C61" s="9" t="s">
        <v>141</v>
      </c>
      <c r="D61" s="1" t="s">
        <v>352</v>
      </c>
      <c r="E61" s="1" t="s">
        <v>700</v>
      </c>
      <c r="F61" s="4">
        <v>180000</v>
      </c>
      <c r="G61" s="4">
        <v>3263.67</v>
      </c>
      <c r="H61" s="4">
        <v>0.99</v>
      </c>
    </row>
    <row r="62" spans="2:8">
      <c r="B62" s="1" t="s">
        <v>1610</v>
      </c>
      <c r="C62" s="9" t="s">
        <v>141</v>
      </c>
      <c r="D62" s="1" t="s">
        <v>385</v>
      </c>
      <c r="E62" s="1" t="s">
        <v>876</v>
      </c>
      <c r="F62" s="4">
        <v>520000</v>
      </c>
      <c r="G62" s="4">
        <v>3258.32</v>
      </c>
      <c r="H62" s="4">
        <v>0.98</v>
      </c>
    </row>
    <row r="63" spans="2:8">
      <c r="B63" s="1" t="s">
        <v>1747</v>
      </c>
      <c r="C63" s="9" t="s">
        <v>141</v>
      </c>
      <c r="D63" s="1" t="s">
        <v>264</v>
      </c>
      <c r="E63" s="1" t="s">
        <v>485</v>
      </c>
      <c r="F63" s="4">
        <v>4000000</v>
      </c>
      <c r="G63" s="4">
        <v>3252.4</v>
      </c>
      <c r="H63" s="4">
        <v>0.98</v>
      </c>
    </row>
    <row r="64" spans="2:8">
      <c r="B64" s="1" t="s">
        <v>1952</v>
      </c>
      <c r="C64" s="9" t="s">
        <v>141</v>
      </c>
      <c r="D64" s="1" t="s">
        <v>391</v>
      </c>
      <c r="E64" s="1" t="s">
        <v>877</v>
      </c>
      <c r="F64" s="4">
        <v>307797</v>
      </c>
      <c r="G64" s="4">
        <v>3163.54</v>
      </c>
      <c r="H64" s="4">
        <v>0.96</v>
      </c>
    </row>
    <row r="65" spans="2:8">
      <c r="B65" s="1" t="s">
        <v>1629</v>
      </c>
      <c r="C65" s="9" t="s">
        <v>141</v>
      </c>
      <c r="D65" s="1" t="s">
        <v>286</v>
      </c>
      <c r="E65" s="1" t="s">
        <v>287</v>
      </c>
      <c r="F65" s="4">
        <v>27950</v>
      </c>
      <c r="G65" s="4">
        <v>3158.88</v>
      </c>
      <c r="H65" s="4">
        <v>0.95</v>
      </c>
    </row>
    <row r="66" spans="2:8">
      <c r="B66" s="1" t="s">
        <v>1953</v>
      </c>
      <c r="C66" s="9" t="s">
        <v>141</v>
      </c>
      <c r="D66" s="1" t="s">
        <v>272</v>
      </c>
      <c r="E66" s="1" t="s">
        <v>878</v>
      </c>
      <c r="F66" s="4">
        <v>1150000</v>
      </c>
      <c r="G66" s="4">
        <v>3085.45</v>
      </c>
      <c r="H66" s="4">
        <v>0.93</v>
      </c>
    </row>
    <row r="67" spans="2:8">
      <c r="B67" s="1" t="s">
        <v>1704</v>
      </c>
      <c r="C67" s="9" t="s">
        <v>141</v>
      </c>
      <c r="D67" s="1" t="s">
        <v>291</v>
      </c>
      <c r="E67" s="1" t="s">
        <v>412</v>
      </c>
      <c r="F67" s="4">
        <v>920000</v>
      </c>
      <c r="G67" s="4">
        <v>3048.42</v>
      </c>
      <c r="H67" s="4">
        <v>0.92</v>
      </c>
    </row>
    <row r="68" spans="2:8">
      <c r="B68" s="1" t="s">
        <v>1727</v>
      </c>
      <c r="C68" s="9" t="s">
        <v>141</v>
      </c>
      <c r="D68" s="1" t="s">
        <v>291</v>
      </c>
      <c r="E68" s="1" t="s">
        <v>462</v>
      </c>
      <c r="F68" s="4">
        <v>200000</v>
      </c>
      <c r="G68" s="4">
        <v>2924.2</v>
      </c>
      <c r="H68" s="4">
        <v>0.88</v>
      </c>
    </row>
    <row r="69" spans="2:8">
      <c r="B69" s="1" t="s">
        <v>1732</v>
      </c>
      <c r="C69" s="9" t="s">
        <v>141</v>
      </c>
      <c r="D69" s="1" t="s">
        <v>293</v>
      </c>
      <c r="E69" s="1" t="s">
        <v>467</v>
      </c>
      <c r="F69" s="4">
        <v>286885</v>
      </c>
      <c r="G69" s="4">
        <v>2890.08</v>
      </c>
      <c r="H69" s="4">
        <v>0.87</v>
      </c>
    </row>
    <row r="70" spans="2:8">
      <c r="B70" s="1" t="s">
        <v>1954</v>
      </c>
      <c r="C70" s="9" t="s">
        <v>141</v>
      </c>
      <c r="D70" s="1" t="s">
        <v>385</v>
      </c>
      <c r="E70" s="1" t="s">
        <v>879</v>
      </c>
      <c r="F70" s="4">
        <v>694440</v>
      </c>
      <c r="G70" s="4">
        <v>2824.29</v>
      </c>
      <c r="H70" s="4">
        <v>0.85</v>
      </c>
    </row>
    <row r="71" spans="2:8">
      <c r="B71" s="1" t="s">
        <v>1786</v>
      </c>
      <c r="C71" s="9" t="s">
        <v>141</v>
      </c>
      <c r="D71" s="1" t="s">
        <v>291</v>
      </c>
      <c r="E71" s="1" t="s">
        <v>566</v>
      </c>
      <c r="F71" s="4">
        <v>447376</v>
      </c>
      <c r="G71" s="4">
        <v>2744.2</v>
      </c>
      <c r="H71" s="4">
        <v>0.83</v>
      </c>
    </row>
    <row r="72" spans="2:8">
      <c r="B72" s="1" t="s">
        <v>1901</v>
      </c>
      <c r="C72" s="9" t="s">
        <v>141</v>
      </c>
      <c r="D72" s="1" t="s">
        <v>311</v>
      </c>
      <c r="E72" s="1" t="s">
        <v>745</v>
      </c>
      <c r="F72" s="4">
        <v>62000</v>
      </c>
      <c r="G72" s="4">
        <v>2711.14</v>
      </c>
      <c r="H72" s="4">
        <v>0.82</v>
      </c>
    </row>
    <row r="73" spans="2:8">
      <c r="B73" s="1" t="s">
        <v>1955</v>
      </c>
      <c r="C73" s="9" t="s">
        <v>141</v>
      </c>
      <c r="D73" s="1" t="s">
        <v>291</v>
      </c>
      <c r="E73" s="1" t="s">
        <v>880</v>
      </c>
      <c r="F73" s="4">
        <v>63000</v>
      </c>
      <c r="G73" s="4">
        <v>2706.01</v>
      </c>
      <c r="H73" s="4">
        <v>0.82</v>
      </c>
    </row>
    <row r="74" spans="2:8">
      <c r="B74" s="1" t="s">
        <v>1785</v>
      </c>
      <c r="C74" s="9" t="s">
        <v>141</v>
      </c>
      <c r="D74" s="1" t="s">
        <v>320</v>
      </c>
      <c r="E74" s="1" t="s">
        <v>565</v>
      </c>
      <c r="F74" s="4">
        <v>432500</v>
      </c>
      <c r="G74" s="4">
        <v>2625.06</v>
      </c>
      <c r="H74" s="4">
        <v>0.79</v>
      </c>
    </row>
    <row r="75" spans="2:8">
      <c r="B75" s="1" t="s">
        <v>1956</v>
      </c>
      <c r="C75" s="9" t="s">
        <v>141</v>
      </c>
      <c r="D75" s="1" t="s">
        <v>284</v>
      </c>
      <c r="E75" s="1" t="s">
        <v>881</v>
      </c>
      <c r="F75" s="4">
        <v>120000</v>
      </c>
      <c r="G75" s="4">
        <v>2578.92</v>
      </c>
      <c r="H75" s="4">
        <v>0.78</v>
      </c>
    </row>
    <row r="76" spans="2:8">
      <c r="B76" s="1" t="s">
        <v>1957</v>
      </c>
      <c r="C76" s="9" t="s">
        <v>141</v>
      </c>
      <c r="D76" s="1" t="s">
        <v>284</v>
      </c>
      <c r="E76" s="1" t="s">
        <v>882</v>
      </c>
      <c r="F76" s="4">
        <v>2000000</v>
      </c>
      <c r="G76" s="4">
        <v>2514.1999999999998</v>
      </c>
      <c r="H76" s="4">
        <v>0.76</v>
      </c>
    </row>
    <row r="77" spans="2:8">
      <c r="B77" s="1" t="s">
        <v>1879</v>
      </c>
      <c r="C77" s="9" t="s">
        <v>141</v>
      </c>
      <c r="D77" s="1" t="s">
        <v>352</v>
      </c>
      <c r="E77" s="1" t="s">
        <v>701</v>
      </c>
      <c r="F77" s="4">
        <v>132606</v>
      </c>
      <c r="G77" s="4">
        <v>2240.71</v>
      </c>
      <c r="H77" s="4">
        <v>0.68</v>
      </c>
    </row>
    <row r="78" spans="2:8">
      <c r="B78" s="1" t="s">
        <v>1958</v>
      </c>
      <c r="C78" s="9" t="s">
        <v>141</v>
      </c>
      <c r="D78" s="1" t="s">
        <v>309</v>
      </c>
      <c r="E78" s="1" t="s">
        <v>883</v>
      </c>
      <c r="F78" s="4">
        <v>1567000</v>
      </c>
      <c r="G78" s="4">
        <v>2206.02</v>
      </c>
      <c r="H78" s="4">
        <v>0.67</v>
      </c>
    </row>
    <row r="79" spans="2:8">
      <c r="B79" s="1" t="s">
        <v>1813</v>
      </c>
      <c r="C79" s="9" t="s">
        <v>141</v>
      </c>
      <c r="D79" s="1" t="s">
        <v>352</v>
      </c>
      <c r="E79" s="1" t="s">
        <v>619</v>
      </c>
      <c r="F79" s="4">
        <v>75000</v>
      </c>
      <c r="G79" s="4">
        <v>2181.94</v>
      </c>
      <c r="H79" s="4">
        <v>0.66</v>
      </c>
    </row>
    <row r="80" spans="2:8">
      <c r="B80" s="1" t="s">
        <v>1959</v>
      </c>
      <c r="C80" s="9" t="s">
        <v>141</v>
      </c>
      <c r="D80" s="1" t="s">
        <v>272</v>
      </c>
      <c r="E80" s="1" t="s">
        <v>884</v>
      </c>
      <c r="F80" s="4">
        <v>159000</v>
      </c>
      <c r="G80" s="4">
        <v>2147.85</v>
      </c>
      <c r="H80" s="4">
        <v>0.65</v>
      </c>
    </row>
    <row r="81" spans="2:8">
      <c r="B81" s="1" t="s">
        <v>1960</v>
      </c>
      <c r="C81" s="9" t="s">
        <v>141</v>
      </c>
      <c r="D81" s="1" t="s">
        <v>274</v>
      </c>
      <c r="E81" s="1" t="s">
        <v>885</v>
      </c>
      <c r="F81" s="4">
        <v>127680</v>
      </c>
      <c r="G81" s="4">
        <v>1994.81</v>
      </c>
      <c r="H81" s="4">
        <v>0.6</v>
      </c>
    </row>
    <row r="82" spans="2:8">
      <c r="B82" s="1" t="s">
        <v>1695</v>
      </c>
      <c r="C82" s="9" t="s">
        <v>141</v>
      </c>
      <c r="D82" s="1" t="s">
        <v>314</v>
      </c>
      <c r="E82" s="1" t="s">
        <v>401</v>
      </c>
      <c r="F82" s="4">
        <v>213130</v>
      </c>
      <c r="G82" s="4">
        <v>1726.67</v>
      </c>
      <c r="H82" s="4">
        <v>0.52</v>
      </c>
    </row>
    <row r="83" spans="2:8">
      <c r="B83" s="1" t="s">
        <v>1961</v>
      </c>
      <c r="C83" s="9" t="s">
        <v>141</v>
      </c>
      <c r="D83" s="1" t="s">
        <v>314</v>
      </c>
      <c r="E83" s="1" t="s">
        <v>886</v>
      </c>
      <c r="F83" s="4">
        <v>135000</v>
      </c>
      <c r="G83" s="4">
        <v>1688.04</v>
      </c>
      <c r="H83" s="4">
        <v>0.51</v>
      </c>
    </row>
    <row r="84" spans="2:8">
      <c r="B84" s="1" t="s">
        <v>367</v>
      </c>
      <c r="C84" s="9" t="s">
        <v>141</v>
      </c>
      <c r="D84" s="1" t="s">
        <v>324</v>
      </c>
      <c r="E84" s="1" t="s">
        <v>368</v>
      </c>
      <c r="F84" s="4">
        <v>158976</v>
      </c>
      <c r="G84" s="4">
        <v>1611.46</v>
      </c>
      <c r="H84" s="4">
        <v>0.49</v>
      </c>
    </row>
    <row r="85" spans="2:8">
      <c r="B85" s="1" t="s">
        <v>887</v>
      </c>
      <c r="C85" s="9" t="s">
        <v>141</v>
      </c>
      <c r="D85" s="1" t="s">
        <v>274</v>
      </c>
      <c r="E85" s="1" t="s">
        <v>888</v>
      </c>
      <c r="F85" s="4">
        <v>224442</v>
      </c>
      <c r="G85" s="4">
        <v>884.41</v>
      </c>
      <c r="H85" s="4">
        <v>0.27</v>
      </c>
    </row>
    <row r="86" spans="2:8">
      <c r="B86" s="1" t="s">
        <v>1962</v>
      </c>
      <c r="C86" s="9" t="s">
        <v>141</v>
      </c>
      <c r="D86" s="1" t="s">
        <v>352</v>
      </c>
      <c r="E86" s="1" t="s">
        <v>889</v>
      </c>
      <c r="F86" s="4">
        <v>16928</v>
      </c>
      <c r="G86" s="4">
        <v>146.05000000000001</v>
      </c>
      <c r="H86" s="4">
        <v>0.04</v>
      </c>
    </row>
    <row r="87" spans="2:8">
      <c r="B87" s="2" t="s">
        <v>1963</v>
      </c>
      <c r="C87" s="9" t="s">
        <v>141</v>
      </c>
      <c r="D87" s="1" t="s">
        <v>284</v>
      </c>
      <c r="E87" s="1" t="s">
        <v>624</v>
      </c>
      <c r="F87" s="4">
        <v>-100500</v>
      </c>
      <c r="G87" s="4">
        <v>-2864</v>
      </c>
      <c r="H87" s="4">
        <v>-0.87</v>
      </c>
    </row>
    <row r="88" spans="2:8">
      <c r="B88" s="2" t="s">
        <v>153</v>
      </c>
      <c r="C88" s="13"/>
      <c r="D88" s="2"/>
      <c r="E88" s="2"/>
      <c r="F88" s="14"/>
      <c r="G88" s="14">
        <f>SUM(G12:G86)</f>
        <v>321550.63</v>
      </c>
      <c r="H88" s="14">
        <f>SUM(H12:H86)</f>
        <v>97.130000000000024</v>
      </c>
    </row>
    <row r="89" spans="2:8">
      <c r="B89" s="2" t="s">
        <v>354</v>
      </c>
      <c r="C89" s="13"/>
      <c r="D89" s="2"/>
      <c r="E89" s="2"/>
      <c r="F89" s="14"/>
      <c r="G89" s="14">
        <v>4551.58</v>
      </c>
      <c r="H89" s="14">
        <v>1.37</v>
      </c>
    </row>
    <row r="90" spans="2:8">
      <c r="B90" s="2" t="s">
        <v>154</v>
      </c>
      <c r="C90" s="13"/>
      <c r="D90" s="2"/>
      <c r="E90" s="2"/>
      <c r="F90" s="14"/>
      <c r="G90" s="14">
        <v>326102.21000000002</v>
      </c>
      <c r="H90" s="14">
        <v>98.5</v>
      </c>
    </row>
    <row r="91" spans="2:8">
      <c r="B91" s="2" t="s">
        <v>155</v>
      </c>
      <c r="C91" s="13"/>
      <c r="D91" s="2"/>
      <c r="E91" s="2"/>
      <c r="F91" s="14"/>
      <c r="G91" s="14">
        <v>4950.4715914200224</v>
      </c>
      <c r="H91" s="14">
        <v>1.5</v>
      </c>
    </row>
    <row r="92" spans="2:8">
      <c r="B92" s="2" t="s">
        <v>156</v>
      </c>
      <c r="C92" s="13"/>
      <c r="D92" s="2"/>
      <c r="E92" s="2"/>
      <c r="F92" s="14"/>
      <c r="G92" s="14">
        <v>331052.68159142003</v>
      </c>
      <c r="H92" s="14">
        <v>100</v>
      </c>
    </row>
    <row r="93" spans="2:8">
      <c r="B93" s="1" t="s">
        <v>157</v>
      </c>
    </row>
    <row r="94" spans="2:8">
      <c r="B94" s="2" t="s">
        <v>158</v>
      </c>
    </row>
    <row r="95" spans="2:8">
      <c r="B95" s="2" t="s">
        <v>159</v>
      </c>
      <c r="C95" s="9" t="s">
        <v>160</v>
      </c>
    </row>
    <row r="96" spans="2:8">
      <c r="B96" s="2" t="s">
        <v>163</v>
      </c>
      <c r="C96" s="9" t="s">
        <v>162</v>
      </c>
    </row>
    <row r="97" spans="2:3">
      <c r="B97" s="2" t="s">
        <v>164</v>
      </c>
      <c r="C97" s="9" t="s">
        <v>162</v>
      </c>
    </row>
    <row r="98" spans="2:3">
      <c r="B98" s="2" t="s">
        <v>165</v>
      </c>
      <c r="C98" s="9" t="s">
        <v>166</v>
      </c>
    </row>
    <row r="99" spans="2:3">
      <c r="B99" s="2" t="s">
        <v>890</v>
      </c>
      <c r="C99" s="13"/>
    </row>
    <row r="100" spans="2:3">
      <c r="B100" s="2" t="s">
        <v>891</v>
      </c>
      <c r="C100" s="13"/>
    </row>
    <row r="101" spans="2:3">
      <c r="B101" s="2" t="s">
        <v>892</v>
      </c>
      <c r="C101" s="13"/>
    </row>
    <row r="102" spans="2:3">
      <c r="B102" s="2" t="s">
        <v>893</v>
      </c>
      <c r="C102" s="13"/>
    </row>
    <row r="103" spans="2:3">
      <c r="B103" s="2" t="s">
        <v>894</v>
      </c>
      <c r="C103" s="13"/>
    </row>
    <row r="104" spans="2:3">
      <c r="B104" s="2" t="s">
        <v>895</v>
      </c>
      <c r="C104" s="13"/>
    </row>
    <row r="105" spans="2:3">
      <c r="B105" s="2" t="s">
        <v>896</v>
      </c>
      <c r="C105" s="13"/>
    </row>
    <row r="106" spans="2:3">
      <c r="B106" s="2" t="s">
        <v>897</v>
      </c>
      <c r="C106" s="13"/>
    </row>
    <row r="107" spans="2:3">
      <c r="B107" s="2" t="s">
        <v>359</v>
      </c>
      <c r="C107" s="13"/>
    </row>
    <row r="108" spans="2:3">
      <c r="B108" s="1" t="s">
        <v>175</v>
      </c>
    </row>
    <row r="109" spans="2:3">
      <c r="B109" s="1" t="s">
        <v>246</v>
      </c>
    </row>
    <row r="112" spans="2:3" ht="15">
      <c r="B112" s="35" t="s">
        <v>2541</v>
      </c>
      <c r="C112" s="36"/>
    </row>
    <row r="113" spans="2:6" ht="30">
      <c r="B113" s="35" t="s">
        <v>247</v>
      </c>
      <c r="C113" s="37" t="s">
        <v>248</v>
      </c>
    </row>
    <row r="114" spans="2:6" ht="15">
      <c r="B114" s="16" t="s">
        <v>249</v>
      </c>
      <c r="C114" s="52">
        <v>2500</v>
      </c>
    </row>
    <row r="115" spans="2:6" ht="15">
      <c r="B115" s="16" t="s">
        <v>250</v>
      </c>
      <c r="C115" s="52">
        <v>0</v>
      </c>
    </row>
    <row r="116" spans="2:6" ht="15">
      <c r="B116" s="16" t="s">
        <v>251</v>
      </c>
      <c r="C116" s="52">
        <v>0</v>
      </c>
    </row>
    <row r="117" spans="2:6" ht="15">
      <c r="B117" s="16" t="s">
        <v>252</v>
      </c>
      <c r="C117" s="52">
        <v>0</v>
      </c>
    </row>
    <row r="118" spans="2:6" ht="15">
      <c r="B118" s="16" t="s">
        <v>253</v>
      </c>
      <c r="C118" s="52">
        <v>0</v>
      </c>
    </row>
    <row r="119" spans="2:6" ht="15">
      <c r="B119" s="16" t="s">
        <v>254</v>
      </c>
      <c r="C119" s="52">
        <v>0</v>
      </c>
    </row>
    <row r="120" spans="2:6" ht="15">
      <c r="B120" s="35" t="s">
        <v>255</v>
      </c>
      <c r="C120" s="52">
        <v>2500</v>
      </c>
    </row>
    <row r="122" spans="2:6" ht="15">
      <c r="B122" s="16" t="s">
        <v>184</v>
      </c>
      <c r="C122" s="17"/>
      <c r="D122" s="16"/>
    </row>
    <row r="123" spans="2:6" ht="30">
      <c r="B123" s="19" t="s">
        <v>185</v>
      </c>
      <c r="C123" s="18" t="s">
        <v>186</v>
      </c>
      <c r="D123" s="19" t="s">
        <v>187</v>
      </c>
    </row>
    <row r="124" spans="2:6" ht="15">
      <c r="B124" s="16" t="s">
        <v>162</v>
      </c>
      <c r="C124" s="17" t="s">
        <v>162</v>
      </c>
      <c r="D124" s="16" t="s">
        <v>162</v>
      </c>
    </row>
    <row r="126" spans="2:6">
      <c r="B126" s="2" t="s">
        <v>188</v>
      </c>
      <c r="C126" s="39">
        <v>45535</v>
      </c>
    </row>
    <row r="127" spans="2:6">
      <c r="B127" s="20" t="s">
        <v>189</v>
      </c>
      <c r="C127" s="25" t="s">
        <v>190</v>
      </c>
      <c r="D127" s="20" t="s">
        <v>191</v>
      </c>
      <c r="E127" s="26" t="s">
        <v>192</v>
      </c>
      <c r="F127" s="40" t="s">
        <v>193</v>
      </c>
    </row>
    <row r="128" spans="2:6">
      <c r="B128" s="22" t="s">
        <v>1964</v>
      </c>
      <c r="C128" s="32">
        <v>-100500</v>
      </c>
      <c r="D128" s="22">
        <v>2865.73</v>
      </c>
      <c r="E128" s="23">
        <v>2849.75</v>
      </c>
      <c r="F128" s="33">
        <f>C120</f>
        <v>2500</v>
      </c>
    </row>
    <row r="131" spans="2:3">
      <c r="B131" s="2" t="s">
        <v>194</v>
      </c>
      <c r="C131" s="86">
        <v>8.6999999999999994E-3</v>
      </c>
    </row>
    <row r="132" spans="2:3">
      <c r="B132" s="2"/>
    </row>
    <row r="133" spans="2:3">
      <c r="B133" s="2" t="s">
        <v>195</v>
      </c>
    </row>
    <row r="134" spans="2:3">
      <c r="B134" s="26" t="s">
        <v>196</v>
      </c>
      <c r="C134" s="25" t="s">
        <v>197</v>
      </c>
    </row>
    <row r="135" spans="2:3">
      <c r="B135" s="23" t="s">
        <v>1965</v>
      </c>
      <c r="C135" s="32">
        <v>335</v>
      </c>
    </row>
    <row r="137" spans="2:3">
      <c r="B137" s="26" t="s">
        <v>198</v>
      </c>
      <c r="C137" s="25" t="s">
        <v>197</v>
      </c>
    </row>
    <row r="138" spans="2:3">
      <c r="B138" s="23" t="s">
        <v>1965</v>
      </c>
      <c r="C138" s="32">
        <v>335</v>
      </c>
    </row>
    <row r="141" spans="2:3">
      <c r="B141" s="26" t="s">
        <v>898</v>
      </c>
      <c r="C141" s="25" t="s">
        <v>200</v>
      </c>
    </row>
    <row r="142" spans="2:3">
      <c r="B142" s="23" t="s">
        <v>1965</v>
      </c>
      <c r="C142" s="88">
        <v>286757373.60000002</v>
      </c>
    </row>
    <row r="143" spans="2:3">
      <c r="C143" s="87">
        <f>SUM(C141:C142)</f>
        <v>286757373.60000002</v>
      </c>
    </row>
    <row r="145" spans="2:6">
      <c r="B145" s="26" t="s">
        <v>199</v>
      </c>
      <c r="C145" s="87" t="s">
        <v>200</v>
      </c>
    </row>
    <row r="146" spans="2:6">
      <c r="B146" s="23" t="s">
        <v>1965</v>
      </c>
      <c r="C146" s="88">
        <v>318690484.80000001</v>
      </c>
    </row>
    <row r="147" spans="2:6">
      <c r="C147" s="87">
        <f>SUM(C145:C146)</f>
        <v>318690484.80000001</v>
      </c>
    </row>
    <row r="148" spans="2:6">
      <c r="C148" s="89"/>
    </row>
    <row r="149" spans="2:6">
      <c r="C149" s="89"/>
    </row>
    <row r="150" spans="2:6">
      <c r="B150" s="20" t="s">
        <v>201</v>
      </c>
      <c r="C150" s="87">
        <f xml:space="preserve"> C147-C143</f>
        <v>31933111.199999988</v>
      </c>
    </row>
    <row r="152" spans="2:6">
      <c r="B152" s="20" t="s">
        <v>202</v>
      </c>
      <c r="C152" s="21">
        <v>45535</v>
      </c>
      <c r="D152" s="22"/>
      <c r="E152" s="23"/>
      <c r="F152" s="24"/>
    </row>
    <row r="153" spans="2:6">
      <c r="B153" s="20" t="s">
        <v>189</v>
      </c>
      <c r="C153" s="25" t="s">
        <v>190</v>
      </c>
      <c r="D153" s="20" t="s">
        <v>191</v>
      </c>
      <c r="E153" s="26" t="s">
        <v>192</v>
      </c>
      <c r="F153" s="27" t="s">
        <v>193</v>
      </c>
    </row>
    <row r="154" spans="2:6">
      <c r="B154" s="28" t="s">
        <v>162</v>
      </c>
      <c r="C154" s="29" t="s">
        <v>162</v>
      </c>
      <c r="D154" s="28" t="s">
        <v>162</v>
      </c>
      <c r="E154" s="30" t="s">
        <v>162</v>
      </c>
      <c r="F154" s="31" t="s">
        <v>162</v>
      </c>
    </row>
    <row r="155" spans="2:6">
      <c r="B155" s="2" t="s">
        <v>194</v>
      </c>
    </row>
    <row r="156" spans="2:6">
      <c r="B156" s="2"/>
    </row>
    <row r="157" spans="2:6">
      <c r="B157" s="2" t="s">
        <v>195</v>
      </c>
    </row>
    <row r="158" spans="2:6">
      <c r="B158" s="20" t="s">
        <v>196</v>
      </c>
      <c r="C158" s="25" t="s">
        <v>197</v>
      </c>
      <c r="D158" s="2"/>
    </row>
    <row r="159" spans="2:6">
      <c r="B159" s="22" t="s">
        <v>162</v>
      </c>
      <c r="C159" s="32" t="s">
        <v>162</v>
      </c>
    </row>
    <row r="161" spans="2:5">
      <c r="B161" s="20" t="s">
        <v>198</v>
      </c>
      <c r="C161" s="25" t="s">
        <v>197</v>
      </c>
    </row>
    <row r="162" spans="2:5">
      <c r="B162" s="22" t="s">
        <v>162</v>
      </c>
      <c r="C162" s="32" t="s">
        <v>162</v>
      </c>
    </row>
    <row r="164" spans="2:5">
      <c r="B164" s="20" t="s">
        <v>162</v>
      </c>
      <c r="C164" s="25" t="s">
        <v>162</v>
      </c>
    </row>
    <row r="165" spans="2:5">
      <c r="B165" s="22" t="s">
        <v>162</v>
      </c>
      <c r="C165" s="32" t="s">
        <v>162</v>
      </c>
    </row>
    <row r="167" spans="2:5">
      <c r="B167" s="26" t="s">
        <v>199</v>
      </c>
      <c r="C167" s="25" t="s">
        <v>200</v>
      </c>
    </row>
    <row r="168" spans="2:5">
      <c r="B168" s="23" t="s">
        <v>162</v>
      </c>
      <c r="C168" s="32" t="s">
        <v>162</v>
      </c>
    </row>
    <row r="170" spans="2:5">
      <c r="B170" s="20" t="s">
        <v>201</v>
      </c>
      <c r="C170" s="25" t="s">
        <v>162</v>
      </c>
    </row>
    <row r="173" spans="2:5">
      <c r="B173" s="2" t="s">
        <v>203</v>
      </c>
    </row>
    <row r="175" spans="2:5">
      <c r="B175" s="20" t="s">
        <v>189</v>
      </c>
      <c r="C175" s="25" t="s">
        <v>204</v>
      </c>
      <c r="D175" s="20" t="s">
        <v>205</v>
      </c>
      <c r="E175" s="20" t="s">
        <v>206</v>
      </c>
    </row>
    <row r="176" spans="2:5">
      <c r="B176" s="22" t="s">
        <v>162</v>
      </c>
      <c r="C176" s="32" t="s">
        <v>162</v>
      </c>
      <c r="D176" s="22" t="s">
        <v>162</v>
      </c>
      <c r="E176" s="22" t="s">
        <v>162</v>
      </c>
    </row>
    <row r="179" spans="2:3">
      <c r="B179" s="2" t="s">
        <v>207</v>
      </c>
      <c r="C179" s="13" t="s">
        <v>162</v>
      </c>
    </row>
    <row r="181" spans="2:3">
      <c r="B181" s="2" t="s">
        <v>208</v>
      </c>
    </row>
    <row r="183" spans="2:3">
      <c r="B183" s="20" t="s">
        <v>209</v>
      </c>
      <c r="C183" s="25" t="s">
        <v>197</v>
      </c>
    </row>
    <row r="184" spans="2:3">
      <c r="B184" s="22" t="s">
        <v>162</v>
      </c>
      <c r="C184" s="32" t="s">
        <v>162</v>
      </c>
    </row>
    <row r="187" spans="2:3">
      <c r="B187" s="20" t="s">
        <v>210</v>
      </c>
      <c r="C187" s="25" t="s">
        <v>211</v>
      </c>
    </row>
    <row r="188" spans="2:3">
      <c r="B188" s="22" t="s">
        <v>162</v>
      </c>
      <c r="C188" s="32" t="s">
        <v>162</v>
      </c>
    </row>
    <row r="191" spans="2:3">
      <c r="B191" s="2" t="s">
        <v>212</v>
      </c>
    </row>
    <row r="194" spans="2:6">
      <c r="B194" s="2" t="s">
        <v>213</v>
      </c>
    </row>
    <row r="196" spans="2:6">
      <c r="B196" s="20" t="s">
        <v>189</v>
      </c>
      <c r="C196" s="25" t="s">
        <v>214</v>
      </c>
      <c r="D196" s="20" t="s">
        <v>204</v>
      </c>
      <c r="E196" s="20" t="s">
        <v>205</v>
      </c>
      <c r="F196" s="27" t="s">
        <v>206</v>
      </c>
    </row>
    <row r="197" spans="2:6">
      <c r="B197" s="22" t="s">
        <v>162</v>
      </c>
      <c r="C197" s="32" t="s">
        <v>162</v>
      </c>
      <c r="D197" s="22" t="s">
        <v>162</v>
      </c>
      <c r="E197" s="22" t="s">
        <v>162</v>
      </c>
      <c r="F197" s="33" t="s">
        <v>162</v>
      </c>
    </row>
    <row r="200" spans="2:6">
      <c r="B200" s="2" t="s">
        <v>207</v>
      </c>
      <c r="C200" s="13" t="s">
        <v>162</v>
      </c>
      <c r="D200" s="2"/>
      <c r="E200" s="2"/>
      <c r="F200" s="14"/>
    </row>
    <row r="202" spans="2:6">
      <c r="B202" s="2" t="s">
        <v>208</v>
      </c>
    </row>
    <row r="204" spans="2:6">
      <c r="B204" s="20" t="s">
        <v>209</v>
      </c>
      <c r="C204" s="25" t="s">
        <v>197</v>
      </c>
      <c r="D204" s="2"/>
    </row>
    <row r="205" spans="2:6">
      <c r="B205" s="22" t="s">
        <v>162</v>
      </c>
      <c r="C205" s="32" t="s">
        <v>162</v>
      </c>
    </row>
    <row r="208" spans="2:6">
      <c r="B208" s="20" t="s">
        <v>210</v>
      </c>
      <c r="C208" s="25" t="s">
        <v>211</v>
      </c>
      <c r="D208" s="2"/>
    </row>
    <row r="209" spans="2:6">
      <c r="B209" s="22" t="s">
        <v>162</v>
      </c>
      <c r="C209" s="32" t="s">
        <v>162</v>
      </c>
    </row>
    <row r="212" spans="2:6">
      <c r="B212" s="2" t="s">
        <v>212</v>
      </c>
    </row>
    <row r="215" spans="2:6">
      <c r="B215" s="2" t="s">
        <v>215</v>
      </c>
    </row>
    <row r="216" spans="2:6">
      <c r="B216" s="20" t="s">
        <v>189</v>
      </c>
      <c r="C216" s="25" t="s">
        <v>216</v>
      </c>
      <c r="D216" s="20" t="s">
        <v>217</v>
      </c>
      <c r="E216" s="20" t="s">
        <v>218</v>
      </c>
      <c r="F216" s="27" t="s">
        <v>219</v>
      </c>
    </row>
    <row r="217" spans="2:6">
      <c r="B217" s="22" t="s">
        <v>162</v>
      </c>
      <c r="C217" s="32" t="s">
        <v>162</v>
      </c>
      <c r="D217" s="22" t="s">
        <v>162</v>
      </c>
      <c r="E217" s="22" t="s">
        <v>162</v>
      </c>
      <c r="F217" s="33" t="s">
        <v>162</v>
      </c>
    </row>
    <row r="218" spans="2:6">
      <c r="B218" s="1" t="s">
        <v>220</v>
      </c>
    </row>
  </sheetData>
  <mergeCells count="3">
    <mergeCell ref="B1:E1"/>
    <mergeCell ref="C3:C7"/>
    <mergeCell ref="D3:D7"/>
  </mergeCells>
  <hyperlinks>
    <hyperlink ref="A1" location="Index!A1" display="Index" xr:uid="{DF039449-5D1A-4513-9417-4EACB628172D}"/>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F3D5-7F63-450B-9DAF-D1EEDF40B5EA}">
  <sheetPr codeName="Sheet43"/>
  <dimension ref="A1:I429"/>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77</v>
      </c>
      <c r="C1" s="257"/>
      <c r="D1" s="257"/>
      <c r="E1" s="257"/>
    </row>
    <row r="3" spans="1:9" ht="15" customHeight="1">
      <c r="B3" s="5" t="s">
        <v>899</v>
      </c>
      <c r="C3" s="258"/>
      <c r="D3" s="259"/>
      <c r="E3" s="6"/>
    </row>
    <row r="4" spans="1:9" ht="30" customHeight="1">
      <c r="B4" s="7" t="s">
        <v>900</v>
      </c>
      <c r="C4" s="258"/>
      <c r="D4" s="259"/>
      <c r="E4" s="6"/>
    </row>
    <row r="5" spans="1:9" ht="15" customHeight="1">
      <c r="B5" s="7" t="s">
        <v>129</v>
      </c>
      <c r="C5" s="258"/>
      <c r="D5" s="259"/>
      <c r="E5" s="6"/>
    </row>
    <row r="6" spans="1:9" ht="15" customHeight="1">
      <c r="B6" s="7" t="s">
        <v>362</v>
      </c>
      <c r="C6" s="258"/>
      <c r="D6" s="259"/>
      <c r="E6" s="6"/>
    </row>
    <row r="7" spans="1:9" ht="30" customHeight="1">
      <c r="B7" s="7" t="s">
        <v>901</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140</v>
      </c>
    </row>
    <row r="14" spans="1:9">
      <c r="B14" s="2" t="s">
        <v>139</v>
      </c>
    </row>
    <row r="15" spans="1:9">
      <c r="B15" s="1" t="s">
        <v>2571</v>
      </c>
      <c r="C15" s="9" t="s">
        <v>141</v>
      </c>
      <c r="D15" s="1" t="s">
        <v>264</v>
      </c>
      <c r="E15" s="1" t="s">
        <v>265</v>
      </c>
      <c r="F15" s="4">
        <v>932164</v>
      </c>
      <c r="G15" s="4">
        <v>15258.59</v>
      </c>
      <c r="H15" s="4">
        <v>4.68</v>
      </c>
    </row>
    <row r="16" spans="1:9">
      <c r="B16" s="1" t="s">
        <v>2572</v>
      </c>
      <c r="C16" s="9" t="s">
        <v>141</v>
      </c>
      <c r="D16" s="1" t="s">
        <v>264</v>
      </c>
      <c r="E16" s="1" t="s">
        <v>266</v>
      </c>
      <c r="F16" s="4">
        <v>933775</v>
      </c>
      <c r="G16" s="4">
        <v>11477.96</v>
      </c>
      <c r="H16" s="4">
        <v>3.52</v>
      </c>
    </row>
    <row r="17" spans="2:8">
      <c r="B17" s="1" t="s">
        <v>2573</v>
      </c>
      <c r="C17" s="9" t="s">
        <v>141</v>
      </c>
      <c r="D17" s="1" t="s">
        <v>267</v>
      </c>
      <c r="E17" s="1" t="s">
        <v>268</v>
      </c>
      <c r="F17" s="4">
        <v>353676</v>
      </c>
      <c r="G17" s="4">
        <v>10678.36</v>
      </c>
      <c r="H17" s="4">
        <v>3.27</v>
      </c>
    </row>
    <row r="18" spans="2:8">
      <c r="B18" s="1" t="s">
        <v>2574</v>
      </c>
      <c r="C18" s="9" t="s">
        <v>141</v>
      </c>
      <c r="D18" s="1" t="s">
        <v>274</v>
      </c>
      <c r="E18" s="1" t="s">
        <v>275</v>
      </c>
      <c r="F18" s="4">
        <v>254523</v>
      </c>
      <c r="G18" s="4">
        <v>9429.19</v>
      </c>
      <c r="H18" s="4">
        <v>2.89</v>
      </c>
    </row>
    <row r="19" spans="2:8">
      <c r="B19" s="1" t="s">
        <v>822</v>
      </c>
      <c r="C19" s="9" t="s">
        <v>141</v>
      </c>
      <c r="D19" s="1" t="s">
        <v>264</v>
      </c>
      <c r="E19" s="1" t="s">
        <v>823</v>
      </c>
      <c r="F19" s="4">
        <v>1081500</v>
      </c>
      <c r="G19" s="4">
        <v>8820.7099999999991</v>
      </c>
      <c r="H19" s="4">
        <v>2.7</v>
      </c>
    </row>
    <row r="20" spans="2:8">
      <c r="B20" s="1" t="s">
        <v>2575</v>
      </c>
      <c r="C20" s="9" t="s">
        <v>141</v>
      </c>
      <c r="D20" s="1" t="s">
        <v>264</v>
      </c>
      <c r="E20" s="1" t="s">
        <v>271</v>
      </c>
      <c r="F20" s="4">
        <v>675025</v>
      </c>
      <c r="G20" s="4">
        <v>7933.23</v>
      </c>
      <c r="H20" s="4">
        <v>2.4300000000000002</v>
      </c>
    </row>
    <row r="21" spans="2:8">
      <c r="B21" s="1" t="s">
        <v>2576</v>
      </c>
      <c r="C21" s="9" t="s">
        <v>141</v>
      </c>
      <c r="D21" s="1" t="s">
        <v>333</v>
      </c>
      <c r="E21" s="1" t="s">
        <v>610</v>
      </c>
      <c r="F21" s="4">
        <v>463926</v>
      </c>
      <c r="G21" s="4">
        <v>7372.02</v>
      </c>
      <c r="H21" s="4">
        <v>2.2599999999999998</v>
      </c>
    </row>
    <row r="22" spans="2:8">
      <c r="B22" s="1" t="s">
        <v>2577</v>
      </c>
      <c r="C22" s="9" t="s">
        <v>141</v>
      </c>
      <c r="D22" s="1" t="s">
        <v>142</v>
      </c>
      <c r="E22" s="1" t="s">
        <v>144</v>
      </c>
      <c r="F22" s="4">
        <v>153900</v>
      </c>
      <c r="G22" s="4">
        <v>7008.22</v>
      </c>
      <c r="H22" s="4">
        <v>2.15</v>
      </c>
    </row>
    <row r="23" spans="2:8">
      <c r="B23" s="1" t="s">
        <v>2578</v>
      </c>
      <c r="C23" s="9" t="s">
        <v>141</v>
      </c>
      <c r="D23" s="1" t="s">
        <v>293</v>
      </c>
      <c r="E23" s="1" t="s">
        <v>528</v>
      </c>
      <c r="F23" s="4">
        <v>1515000</v>
      </c>
      <c r="G23" s="4">
        <v>6305.43</v>
      </c>
      <c r="H23" s="4">
        <v>1.93</v>
      </c>
    </row>
    <row r="24" spans="2:8">
      <c r="B24" s="1" t="s">
        <v>2579</v>
      </c>
      <c r="C24" s="9" t="s">
        <v>141</v>
      </c>
      <c r="D24" s="1" t="s">
        <v>352</v>
      </c>
      <c r="E24" s="1" t="s">
        <v>697</v>
      </c>
      <c r="F24" s="4">
        <v>683050</v>
      </c>
      <c r="G24" s="4">
        <v>5772.46</v>
      </c>
      <c r="H24" s="4">
        <v>1.77</v>
      </c>
    </row>
    <row r="25" spans="2:8">
      <c r="B25" s="1" t="s">
        <v>2580</v>
      </c>
      <c r="C25" s="9" t="s">
        <v>141</v>
      </c>
      <c r="D25" s="1" t="s">
        <v>142</v>
      </c>
      <c r="E25" s="1" t="s">
        <v>143</v>
      </c>
      <c r="F25" s="4">
        <v>287800</v>
      </c>
      <c r="G25" s="4">
        <v>5593.97</v>
      </c>
      <c r="H25" s="4">
        <v>1.71</v>
      </c>
    </row>
    <row r="26" spans="2:8">
      <c r="B26" s="1" t="s">
        <v>2581</v>
      </c>
      <c r="C26" s="9" t="s">
        <v>141</v>
      </c>
      <c r="D26" s="1" t="s">
        <v>293</v>
      </c>
      <c r="E26" s="1" t="s">
        <v>546</v>
      </c>
      <c r="F26" s="4">
        <v>1324888</v>
      </c>
      <c r="G26" s="4">
        <v>4470.17</v>
      </c>
      <c r="H26" s="4">
        <v>1.37</v>
      </c>
    </row>
    <row r="27" spans="2:8">
      <c r="B27" s="1" t="s">
        <v>2582</v>
      </c>
      <c r="C27" s="9" t="s">
        <v>141</v>
      </c>
      <c r="D27" s="1" t="s">
        <v>311</v>
      </c>
      <c r="E27" s="1" t="s">
        <v>636</v>
      </c>
      <c r="F27" s="4">
        <v>429742</v>
      </c>
      <c r="G27" s="4">
        <v>4071.16</v>
      </c>
      <c r="H27" s="4">
        <v>1.25</v>
      </c>
    </row>
    <row r="28" spans="2:8">
      <c r="B28" s="1" t="s">
        <v>2583</v>
      </c>
      <c r="C28" s="9" t="s">
        <v>141</v>
      </c>
      <c r="D28" s="1" t="s">
        <v>468</v>
      </c>
      <c r="E28" s="1" t="s">
        <v>659</v>
      </c>
      <c r="F28" s="4">
        <v>145000</v>
      </c>
      <c r="G28" s="4">
        <v>4067.83</v>
      </c>
      <c r="H28" s="4">
        <v>1.25</v>
      </c>
    </row>
    <row r="29" spans="2:8">
      <c r="B29" s="1" t="s">
        <v>2584</v>
      </c>
      <c r="C29" s="9" t="s">
        <v>141</v>
      </c>
      <c r="D29" s="1" t="s">
        <v>291</v>
      </c>
      <c r="E29" s="1" t="s">
        <v>613</v>
      </c>
      <c r="F29" s="4">
        <v>97622</v>
      </c>
      <c r="G29" s="4">
        <v>3655.65</v>
      </c>
      <c r="H29" s="4">
        <v>1.1200000000000001</v>
      </c>
    </row>
    <row r="30" spans="2:8">
      <c r="B30" s="1" t="s">
        <v>2585</v>
      </c>
      <c r="C30" s="9" t="s">
        <v>141</v>
      </c>
      <c r="D30" s="1" t="s">
        <v>373</v>
      </c>
      <c r="E30" s="1" t="s">
        <v>449</v>
      </c>
      <c r="F30" s="4">
        <v>242100</v>
      </c>
      <c r="G30" s="4">
        <v>3587.68</v>
      </c>
      <c r="H30" s="4">
        <v>1.1000000000000001</v>
      </c>
    </row>
    <row r="31" spans="2:8">
      <c r="B31" s="1" t="s">
        <v>2586</v>
      </c>
      <c r="C31" s="9" t="s">
        <v>141</v>
      </c>
      <c r="D31" s="1" t="s">
        <v>555</v>
      </c>
      <c r="E31" s="1" t="s">
        <v>556</v>
      </c>
      <c r="F31" s="4">
        <v>495500</v>
      </c>
      <c r="G31" s="4">
        <v>3475.19</v>
      </c>
      <c r="H31" s="4">
        <v>1.07</v>
      </c>
    </row>
    <row r="32" spans="2:8">
      <c r="B32" s="1" t="s">
        <v>2587</v>
      </c>
      <c r="C32" s="9" t="s">
        <v>141</v>
      </c>
      <c r="D32" s="1" t="s">
        <v>264</v>
      </c>
      <c r="E32" s="1" t="s">
        <v>715</v>
      </c>
      <c r="F32" s="4">
        <v>1513083</v>
      </c>
      <c r="G32" s="4">
        <v>3441.51</v>
      </c>
      <c r="H32" s="4">
        <v>1.05</v>
      </c>
    </row>
    <row r="33" spans="2:8">
      <c r="B33" s="1" t="s">
        <v>2588</v>
      </c>
      <c r="C33" s="9" t="s">
        <v>141</v>
      </c>
      <c r="D33" s="1" t="s">
        <v>286</v>
      </c>
      <c r="E33" s="1" t="s">
        <v>287</v>
      </c>
      <c r="F33" s="4">
        <v>26900</v>
      </c>
      <c r="G33" s="4">
        <v>3040.21</v>
      </c>
      <c r="H33" s="4">
        <v>0.93</v>
      </c>
    </row>
    <row r="34" spans="2:8">
      <c r="B34" s="1" t="s">
        <v>2589</v>
      </c>
      <c r="C34" s="9" t="s">
        <v>141</v>
      </c>
      <c r="D34" s="1" t="s">
        <v>282</v>
      </c>
      <c r="E34" s="1" t="s">
        <v>660</v>
      </c>
      <c r="F34" s="4">
        <v>155000</v>
      </c>
      <c r="G34" s="4">
        <v>2823.56</v>
      </c>
      <c r="H34" s="4">
        <v>0.87</v>
      </c>
    </row>
    <row r="35" spans="2:8">
      <c r="B35" s="1" t="s">
        <v>2590</v>
      </c>
      <c r="C35" s="9" t="s">
        <v>141</v>
      </c>
      <c r="D35" s="1" t="s">
        <v>282</v>
      </c>
      <c r="E35" s="1" t="s">
        <v>465</v>
      </c>
      <c r="F35" s="4">
        <v>178583</v>
      </c>
      <c r="G35" s="4">
        <v>2802.68</v>
      </c>
      <c r="H35" s="4">
        <v>0.86</v>
      </c>
    </row>
    <row r="36" spans="2:8">
      <c r="B36" s="1" t="s">
        <v>2591</v>
      </c>
      <c r="C36" s="9" t="s">
        <v>141</v>
      </c>
      <c r="D36" s="1" t="s">
        <v>320</v>
      </c>
      <c r="E36" s="1" t="s">
        <v>548</v>
      </c>
      <c r="F36" s="4">
        <v>1175000</v>
      </c>
      <c r="G36" s="4">
        <v>2792.86</v>
      </c>
      <c r="H36" s="4">
        <v>0.86</v>
      </c>
    </row>
    <row r="37" spans="2:8">
      <c r="B37" s="1" t="s">
        <v>2592</v>
      </c>
      <c r="C37" s="9" t="s">
        <v>141</v>
      </c>
      <c r="D37" s="1" t="s">
        <v>352</v>
      </c>
      <c r="E37" s="1" t="s">
        <v>626</v>
      </c>
      <c r="F37" s="4">
        <v>227102</v>
      </c>
      <c r="G37" s="4">
        <v>2735.56</v>
      </c>
      <c r="H37" s="4">
        <v>0.84</v>
      </c>
    </row>
    <row r="38" spans="2:8">
      <c r="B38" s="1" t="s">
        <v>909</v>
      </c>
      <c r="C38" s="9" t="s">
        <v>141</v>
      </c>
      <c r="D38" s="1" t="s">
        <v>383</v>
      </c>
      <c r="E38" s="1" t="s">
        <v>910</v>
      </c>
      <c r="F38" s="4">
        <v>156462</v>
      </c>
      <c r="G38" s="4">
        <v>2670.88</v>
      </c>
      <c r="H38" s="4">
        <v>0.82</v>
      </c>
    </row>
    <row r="39" spans="2:8">
      <c r="B39" s="1" t="s">
        <v>911</v>
      </c>
      <c r="C39" s="9" t="s">
        <v>141</v>
      </c>
      <c r="D39" s="1" t="s">
        <v>385</v>
      </c>
      <c r="E39" s="1" t="s">
        <v>912</v>
      </c>
      <c r="F39" s="4">
        <v>1612903</v>
      </c>
      <c r="G39" s="4">
        <v>2657.9</v>
      </c>
      <c r="H39" s="4">
        <v>0.81</v>
      </c>
    </row>
    <row r="40" spans="2:8">
      <c r="B40" s="1" t="s">
        <v>2593</v>
      </c>
      <c r="C40" s="9" t="s">
        <v>141</v>
      </c>
      <c r="D40" s="1" t="s">
        <v>302</v>
      </c>
      <c r="E40" s="1" t="s">
        <v>616</v>
      </c>
      <c r="F40" s="4">
        <v>36949</v>
      </c>
      <c r="G40" s="4">
        <v>2559.64</v>
      </c>
      <c r="H40" s="4">
        <v>0.78</v>
      </c>
    </row>
    <row r="41" spans="2:8">
      <c r="B41" s="1" t="s">
        <v>2594</v>
      </c>
      <c r="C41" s="9" t="s">
        <v>141</v>
      </c>
      <c r="D41" s="1" t="s">
        <v>302</v>
      </c>
      <c r="E41" s="1" t="s">
        <v>724</v>
      </c>
      <c r="F41" s="4">
        <v>73250</v>
      </c>
      <c r="G41" s="4">
        <v>2503.25</v>
      </c>
      <c r="H41" s="4">
        <v>0.77</v>
      </c>
    </row>
    <row r="42" spans="2:8">
      <c r="B42" s="1" t="s">
        <v>2595</v>
      </c>
      <c r="C42" s="9" t="s">
        <v>141</v>
      </c>
      <c r="D42" s="1" t="s">
        <v>274</v>
      </c>
      <c r="E42" s="1" t="s">
        <v>885</v>
      </c>
      <c r="F42" s="4">
        <v>159600</v>
      </c>
      <c r="G42" s="4">
        <v>2493.5100000000002</v>
      </c>
      <c r="H42" s="4">
        <v>0.76</v>
      </c>
    </row>
    <row r="43" spans="2:8">
      <c r="B43" s="1" t="s">
        <v>2596</v>
      </c>
      <c r="C43" s="9" t="s">
        <v>141</v>
      </c>
      <c r="D43" s="1" t="s">
        <v>295</v>
      </c>
      <c r="E43" s="1" t="s">
        <v>827</v>
      </c>
      <c r="F43" s="4">
        <v>133875</v>
      </c>
      <c r="G43" s="4">
        <v>2477.09</v>
      </c>
      <c r="H43" s="4">
        <v>0.76</v>
      </c>
    </row>
    <row r="44" spans="2:8">
      <c r="B44" s="1" t="s">
        <v>2597</v>
      </c>
      <c r="C44" s="9" t="s">
        <v>141</v>
      </c>
      <c r="D44" s="1" t="s">
        <v>295</v>
      </c>
      <c r="E44" s="1" t="s">
        <v>446</v>
      </c>
      <c r="F44" s="4">
        <v>326000</v>
      </c>
      <c r="G44" s="4">
        <v>2455.27</v>
      </c>
      <c r="H44" s="4">
        <v>0.75</v>
      </c>
    </row>
    <row r="45" spans="2:8">
      <c r="B45" s="1" t="s">
        <v>2598</v>
      </c>
      <c r="C45" s="9" t="s">
        <v>141</v>
      </c>
      <c r="D45" s="1" t="s">
        <v>282</v>
      </c>
      <c r="E45" s="1" t="s">
        <v>590</v>
      </c>
      <c r="F45" s="4">
        <v>145250</v>
      </c>
      <c r="G45" s="4">
        <v>2403.7399999999998</v>
      </c>
      <c r="H45" s="4">
        <v>0.74</v>
      </c>
    </row>
    <row r="46" spans="2:8">
      <c r="B46" s="1" t="s">
        <v>2599</v>
      </c>
      <c r="C46" s="9" t="s">
        <v>141</v>
      </c>
      <c r="D46" s="1" t="s">
        <v>282</v>
      </c>
      <c r="E46" s="1" t="s">
        <v>913</v>
      </c>
      <c r="F46" s="4">
        <v>156964</v>
      </c>
      <c r="G46" s="4">
        <v>2387.34</v>
      </c>
      <c r="H46" s="4">
        <v>0.73</v>
      </c>
    </row>
    <row r="47" spans="2:8">
      <c r="B47" s="1" t="s">
        <v>2600</v>
      </c>
      <c r="C47" s="9" t="s">
        <v>141</v>
      </c>
      <c r="D47" s="1" t="s">
        <v>142</v>
      </c>
      <c r="E47" s="1" t="s">
        <v>791</v>
      </c>
      <c r="F47" s="4">
        <v>136100</v>
      </c>
      <c r="G47" s="4">
        <v>2386.17</v>
      </c>
      <c r="H47" s="4">
        <v>0.73</v>
      </c>
    </row>
    <row r="48" spans="2:8">
      <c r="B48" s="1" t="s">
        <v>533</v>
      </c>
      <c r="C48" s="9" t="s">
        <v>141</v>
      </c>
      <c r="D48" s="1" t="s">
        <v>326</v>
      </c>
      <c r="E48" s="1" t="s">
        <v>534</v>
      </c>
      <c r="F48" s="4">
        <v>2858100</v>
      </c>
      <c r="G48" s="4">
        <v>2380.5100000000002</v>
      </c>
      <c r="H48" s="4">
        <v>0.73</v>
      </c>
    </row>
    <row r="49" spans="2:8">
      <c r="B49" s="1" t="s">
        <v>914</v>
      </c>
      <c r="C49" s="9" t="s">
        <v>141</v>
      </c>
      <c r="D49" s="1" t="s">
        <v>264</v>
      </c>
      <c r="E49" s="1" t="s">
        <v>915</v>
      </c>
      <c r="F49" s="4">
        <v>945000</v>
      </c>
      <c r="G49" s="4">
        <v>2363.4499999999998</v>
      </c>
      <c r="H49" s="4">
        <v>0.72</v>
      </c>
    </row>
    <row r="50" spans="2:8">
      <c r="B50" s="1" t="s">
        <v>2601</v>
      </c>
      <c r="C50" s="9" t="s">
        <v>141</v>
      </c>
      <c r="D50" s="1" t="s">
        <v>295</v>
      </c>
      <c r="E50" s="1" t="s">
        <v>313</v>
      </c>
      <c r="F50" s="4">
        <v>316558</v>
      </c>
      <c r="G50" s="4">
        <v>2338.41</v>
      </c>
      <c r="H50" s="4">
        <v>0.72</v>
      </c>
    </row>
    <row r="51" spans="2:8">
      <c r="B51" s="1" t="s">
        <v>2602</v>
      </c>
      <c r="C51" s="9" t="s">
        <v>141</v>
      </c>
      <c r="D51" s="1" t="s">
        <v>269</v>
      </c>
      <c r="E51" s="1" t="s">
        <v>290</v>
      </c>
      <c r="F51" s="4">
        <v>80400</v>
      </c>
      <c r="G51" s="4">
        <v>2233.5100000000002</v>
      </c>
      <c r="H51" s="4">
        <v>0.68</v>
      </c>
    </row>
    <row r="52" spans="2:8">
      <c r="B52" s="1" t="s">
        <v>2603</v>
      </c>
      <c r="C52" s="9" t="s">
        <v>141</v>
      </c>
      <c r="D52" s="1" t="s">
        <v>311</v>
      </c>
      <c r="E52" s="1" t="s">
        <v>745</v>
      </c>
      <c r="F52" s="4">
        <v>49371</v>
      </c>
      <c r="G52" s="4">
        <v>2158.9</v>
      </c>
      <c r="H52" s="4">
        <v>0.66</v>
      </c>
    </row>
    <row r="53" spans="2:8">
      <c r="B53" s="1" t="s">
        <v>2604</v>
      </c>
      <c r="C53" s="9" t="s">
        <v>141</v>
      </c>
      <c r="D53" s="1" t="s">
        <v>468</v>
      </c>
      <c r="E53" s="1" t="s">
        <v>470</v>
      </c>
      <c r="F53" s="4">
        <v>187025</v>
      </c>
      <c r="G53" s="4">
        <v>2078.5</v>
      </c>
      <c r="H53" s="4">
        <v>0.64</v>
      </c>
    </row>
    <row r="54" spans="2:8">
      <c r="B54" s="1" t="s">
        <v>2605</v>
      </c>
      <c r="C54" s="9" t="s">
        <v>141</v>
      </c>
      <c r="D54" s="1" t="s">
        <v>142</v>
      </c>
      <c r="E54" s="1" t="s">
        <v>792</v>
      </c>
      <c r="F54" s="4">
        <v>122800</v>
      </c>
      <c r="G54" s="4">
        <v>2009.62</v>
      </c>
      <c r="H54" s="4">
        <v>0.62</v>
      </c>
    </row>
    <row r="55" spans="2:8">
      <c r="B55" s="1" t="s">
        <v>2606</v>
      </c>
      <c r="C55" s="9" t="s">
        <v>141</v>
      </c>
      <c r="D55" s="1" t="s">
        <v>286</v>
      </c>
      <c r="E55" s="1" t="s">
        <v>554</v>
      </c>
      <c r="F55" s="4">
        <v>239177</v>
      </c>
      <c r="G55" s="4">
        <v>1988.16</v>
      </c>
      <c r="H55" s="4">
        <v>0.61</v>
      </c>
    </row>
    <row r="56" spans="2:8">
      <c r="B56" s="1" t="s">
        <v>2607</v>
      </c>
      <c r="C56" s="9" t="s">
        <v>141</v>
      </c>
      <c r="D56" s="1" t="s">
        <v>264</v>
      </c>
      <c r="E56" s="1" t="s">
        <v>349</v>
      </c>
      <c r="F56" s="4">
        <v>135338</v>
      </c>
      <c r="G56" s="4">
        <v>1928.9</v>
      </c>
      <c r="H56" s="4">
        <v>0.59</v>
      </c>
    </row>
    <row r="57" spans="2:8">
      <c r="B57" s="1" t="s">
        <v>2608</v>
      </c>
      <c r="C57" s="9" t="s">
        <v>141</v>
      </c>
      <c r="D57" s="1" t="s">
        <v>269</v>
      </c>
      <c r="E57" s="1" t="s">
        <v>270</v>
      </c>
      <c r="F57" s="4">
        <v>382600</v>
      </c>
      <c r="G57" s="4">
        <v>1920.27</v>
      </c>
      <c r="H57" s="4">
        <v>0.59</v>
      </c>
    </row>
    <row r="58" spans="2:8">
      <c r="B58" s="1" t="s">
        <v>2609</v>
      </c>
      <c r="C58" s="9" t="s">
        <v>141</v>
      </c>
      <c r="D58" s="1" t="s">
        <v>326</v>
      </c>
      <c r="E58" s="1" t="s">
        <v>664</v>
      </c>
      <c r="F58" s="4">
        <v>42689</v>
      </c>
      <c r="G58" s="4">
        <v>1919.06</v>
      </c>
      <c r="H58" s="4">
        <v>0.59</v>
      </c>
    </row>
    <row r="59" spans="2:8">
      <c r="B59" s="1" t="s">
        <v>408</v>
      </c>
      <c r="C59" s="9" t="s">
        <v>141</v>
      </c>
      <c r="D59" s="1" t="s">
        <v>291</v>
      </c>
      <c r="E59" s="1" t="s">
        <v>409</v>
      </c>
      <c r="F59" s="4">
        <v>117571</v>
      </c>
      <c r="G59" s="4">
        <v>1897.6</v>
      </c>
      <c r="H59" s="4">
        <v>0.57999999999999996</v>
      </c>
    </row>
    <row r="60" spans="2:8">
      <c r="B60" s="1" t="s">
        <v>2610</v>
      </c>
      <c r="C60" s="9" t="s">
        <v>141</v>
      </c>
      <c r="D60" s="1" t="s">
        <v>286</v>
      </c>
      <c r="E60" s="1" t="s">
        <v>537</v>
      </c>
      <c r="F60" s="4">
        <v>298748</v>
      </c>
      <c r="G60" s="4">
        <v>1843.42</v>
      </c>
      <c r="H60" s="4">
        <v>0.56000000000000005</v>
      </c>
    </row>
    <row r="61" spans="2:8">
      <c r="B61" s="1" t="s">
        <v>916</v>
      </c>
      <c r="C61" s="9" t="s">
        <v>141</v>
      </c>
      <c r="D61" s="1" t="s">
        <v>306</v>
      </c>
      <c r="E61" s="1" t="s">
        <v>917</v>
      </c>
      <c r="F61" s="4">
        <v>240479</v>
      </c>
      <c r="G61" s="4">
        <v>1824.87</v>
      </c>
      <c r="H61" s="4">
        <v>0.56000000000000005</v>
      </c>
    </row>
    <row r="62" spans="2:8">
      <c r="B62" s="1" t="s">
        <v>2611</v>
      </c>
      <c r="C62" s="9" t="s">
        <v>141</v>
      </c>
      <c r="D62" s="1" t="s">
        <v>297</v>
      </c>
      <c r="E62" s="1" t="s">
        <v>739</v>
      </c>
      <c r="F62" s="4">
        <v>40500</v>
      </c>
      <c r="G62" s="4">
        <v>1790.3</v>
      </c>
      <c r="H62" s="4">
        <v>0.55000000000000004</v>
      </c>
    </row>
    <row r="63" spans="2:8">
      <c r="B63" s="1" t="s">
        <v>2612</v>
      </c>
      <c r="C63" s="9" t="s">
        <v>141</v>
      </c>
      <c r="D63" s="1" t="s">
        <v>264</v>
      </c>
      <c r="E63" s="1" t="s">
        <v>712</v>
      </c>
      <c r="F63" s="4">
        <v>902821</v>
      </c>
      <c r="G63" s="4">
        <v>1757.79</v>
      </c>
      <c r="H63" s="4">
        <v>0.54</v>
      </c>
    </row>
    <row r="64" spans="2:8">
      <c r="B64" s="1" t="s">
        <v>2613</v>
      </c>
      <c r="C64" s="9" t="s">
        <v>141</v>
      </c>
      <c r="D64" s="1" t="s">
        <v>295</v>
      </c>
      <c r="E64" s="1" t="s">
        <v>296</v>
      </c>
      <c r="F64" s="4">
        <v>82000</v>
      </c>
      <c r="G64" s="4">
        <v>1756.24</v>
      </c>
      <c r="H64" s="4">
        <v>0.54</v>
      </c>
    </row>
    <row r="65" spans="2:8">
      <c r="B65" s="1" t="s">
        <v>2614</v>
      </c>
      <c r="C65" s="9" t="s">
        <v>141</v>
      </c>
      <c r="D65" s="1" t="s">
        <v>385</v>
      </c>
      <c r="E65" s="1" t="s">
        <v>879</v>
      </c>
      <c r="F65" s="4">
        <v>416680</v>
      </c>
      <c r="G65" s="4">
        <v>1694.64</v>
      </c>
      <c r="H65" s="4">
        <v>0.52</v>
      </c>
    </row>
    <row r="66" spans="2:8">
      <c r="B66" s="1" t="s">
        <v>2615</v>
      </c>
      <c r="C66" s="9" t="s">
        <v>141</v>
      </c>
      <c r="D66" s="1" t="s">
        <v>391</v>
      </c>
      <c r="E66" s="1" t="s">
        <v>413</v>
      </c>
      <c r="F66" s="4">
        <v>90000</v>
      </c>
      <c r="G66" s="4">
        <v>1633.32</v>
      </c>
      <c r="H66" s="4">
        <v>0.5</v>
      </c>
    </row>
    <row r="67" spans="2:8">
      <c r="B67" s="1" t="s">
        <v>2616</v>
      </c>
      <c r="C67" s="9" t="s">
        <v>141</v>
      </c>
      <c r="D67" s="1" t="s">
        <v>282</v>
      </c>
      <c r="E67" s="1" t="s">
        <v>317</v>
      </c>
      <c r="F67" s="4">
        <v>31400</v>
      </c>
      <c r="G67" s="4">
        <v>1599.48</v>
      </c>
      <c r="H67" s="4">
        <v>0.49</v>
      </c>
    </row>
    <row r="68" spans="2:8">
      <c r="B68" s="1" t="s">
        <v>2617</v>
      </c>
      <c r="C68" s="9" t="s">
        <v>141</v>
      </c>
      <c r="D68" s="1" t="s">
        <v>282</v>
      </c>
      <c r="E68" s="1" t="s">
        <v>283</v>
      </c>
      <c r="F68" s="4">
        <v>22150</v>
      </c>
      <c r="G68" s="4">
        <v>1557.44</v>
      </c>
      <c r="H68" s="4">
        <v>0.48</v>
      </c>
    </row>
    <row r="69" spans="2:8">
      <c r="B69" s="1" t="s">
        <v>2618</v>
      </c>
      <c r="C69" s="9" t="s">
        <v>141</v>
      </c>
      <c r="D69" s="1" t="s">
        <v>352</v>
      </c>
      <c r="E69" s="1" t="s">
        <v>483</v>
      </c>
      <c r="F69" s="4">
        <v>222000</v>
      </c>
      <c r="G69" s="4">
        <v>1503.83</v>
      </c>
      <c r="H69" s="4">
        <v>0.46</v>
      </c>
    </row>
    <row r="70" spans="2:8">
      <c r="B70" s="1" t="s">
        <v>2619</v>
      </c>
      <c r="C70" s="9" t="s">
        <v>141</v>
      </c>
      <c r="D70" s="1" t="s">
        <v>272</v>
      </c>
      <c r="E70" s="1" t="s">
        <v>273</v>
      </c>
      <c r="F70" s="4">
        <v>39550</v>
      </c>
      <c r="G70" s="4">
        <v>1410.02</v>
      </c>
      <c r="H70" s="4">
        <v>0.43</v>
      </c>
    </row>
    <row r="71" spans="2:8">
      <c r="B71" s="1" t="s">
        <v>2620</v>
      </c>
      <c r="C71" s="9" t="s">
        <v>141</v>
      </c>
      <c r="D71" s="1" t="s">
        <v>309</v>
      </c>
      <c r="E71" s="1" t="s">
        <v>871</v>
      </c>
      <c r="F71" s="4">
        <v>92564</v>
      </c>
      <c r="G71" s="4">
        <v>1401.93</v>
      </c>
      <c r="H71" s="4">
        <v>0.43</v>
      </c>
    </row>
    <row r="72" spans="2:8">
      <c r="B72" s="1" t="s">
        <v>2621</v>
      </c>
      <c r="C72" s="9" t="s">
        <v>141</v>
      </c>
      <c r="D72" s="1" t="s">
        <v>306</v>
      </c>
      <c r="E72" s="1" t="s">
        <v>824</v>
      </c>
      <c r="F72" s="4">
        <v>19250</v>
      </c>
      <c r="G72" s="4">
        <v>1386.03</v>
      </c>
      <c r="H72" s="4">
        <v>0.42</v>
      </c>
    </row>
    <row r="73" spans="2:8">
      <c r="B73" s="1" t="s">
        <v>2622</v>
      </c>
      <c r="C73" s="9" t="s">
        <v>141</v>
      </c>
      <c r="D73" s="1" t="s">
        <v>535</v>
      </c>
      <c r="E73" s="1" t="s">
        <v>536</v>
      </c>
      <c r="F73" s="4">
        <v>235000</v>
      </c>
      <c r="G73" s="4">
        <v>1233.6300000000001</v>
      </c>
      <c r="H73" s="4">
        <v>0.38</v>
      </c>
    </row>
    <row r="74" spans="2:8">
      <c r="B74" s="1" t="s">
        <v>2623</v>
      </c>
      <c r="C74" s="9" t="s">
        <v>141</v>
      </c>
      <c r="D74" s="1" t="s">
        <v>286</v>
      </c>
      <c r="E74" s="1" t="s">
        <v>332</v>
      </c>
      <c r="F74" s="4">
        <v>50900</v>
      </c>
      <c r="G74" s="4">
        <v>1185.54</v>
      </c>
      <c r="H74" s="4">
        <v>0.36</v>
      </c>
    </row>
    <row r="75" spans="2:8">
      <c r="B75" s="1" t="s">
        <v>2624</v>
      </c>
      <c r="C75" s="9" t="s">
        <v>141</v>
      </c>
      <c r="D75" s="1" t="s">
        <v>468</v>
      </c>
      <c r="E75" s="1" t="s">
        <v>469</v>
      </c>
      <c r="F75" s="4">
        <v>21150</v>
      </c>
      <c r="G75" s="4">
        <v>1153.82</v>
      </c>
      <c r="H75" s="4">
        <v>0.35</v>
      </c>
    </row>
    <row r="76" spans="2:8">
      <c r="B76" s="1" t="s">
        <v>918</v>
      </c>
      <c r="C76" s="9" t="s">
        <v>141</v>
      </c>
      <c r="D76" s="1" t="s">
        <v>342</v>
      </c>
      <c r="E76" s="1" t="s">
        <v>919</v>
      </c>
      <c r="F76" s="4">
        <v>593960</v>
      </c>
      <c r="G76" s="4">
        <v>1142.96</v>
      </c>
      <c r="H76" s="4">
        <v>0.35</v>
      </c>
    </row>
    <row r="77" spans="2:8">
      <c r="B77" s="1" t="s">
        <v>2625</v>
      </c>
      <c r="C77" s="9" t="s">
        <v>141</v>
      </c>
      <c r="D77" s="1" t="s">
        <v>282</v>
      </c>
      <c r="E77" s="1" t="s">
        <v>920</v>
      </c>
      <c r="F77" s="4">
        <v>90000</v>
      </c>
      <c r="G77" s="4">
        <v>1015.11</v>
      </c>
      <c r="H77" s="4">
        <v>0.31</v>
      </c>
    </row>
    <row r="78" spans="2:8">
      <c r="B78" s="1" t="s">
        <v>2626</v>
      </c>
      <c r="C78" s="9" t="s">
        <v>141</v>
      </c>
      <c r="D78" s="1" t="s">
        <v>468</v>
      </c>
      <c r="E78" s="1" t="s">
        <v>475</v>
      </c>
      <c r="F78" s="4">
        <v>8100</v>
      </c>
      <c r="G78" s="4">
        <v>1004.64</v>
      </c>
      <c r="H78" s="4">
        <v>0.31</v>
      </c>
    </row>
    <row r="79" spans="2:8">
      <c r="B79" s="1" t="s">
        <v>2627</v>
      </c>
      <c r="C79" s="9" t="s">
        <v>141</v>
      </c>
      <c r="D79" s="1" t="s">
        <v>293</v>
      </c>
      <c r="E79" s="1" t="s">
        <v>467</v>
      </c>
      <c r="F79" s="4">
        <v>80000</v>
      </c>
      <c r="G79" s="4">
        <v>805.92</v>
      </c>
      <c r="H79" s="4">
        <v>0.25</v>
      </c>
    </row>
    <row r="80" spans="2:8">
      <c r="B80" s="1" t="s">
        <v>2628</v>
      </c>
      <c r="C80" s="9" t="s">
        <v>141</v>
      </c>
      <c r="D80" s="1" t="s">
        <v>414</v>
      </c>
      <c r="E80" s="1" t="s">
        <v>542</v>
      </c>
      <c r="F80" s="4">
        <v>75000</v>
      </c>
      <c r="G80" s="4">
        <v>727.8</v>
      </c>
      <c r="H80" s="4">
        <v>0.22</v>
      </c>
    </row>
    <row r="81" spans="2:8">
      <c r="B81" s="1" t="s">
        <v>2629</v>
      </c>
      <c r="C81" s="9" t="s">
        <v>141</v>
      </c>
      <c r="D81" s="1" t="s">
        <v>291</v>
      </c>
      <c r="E81" s="1" t="s">
        <v>589</v>
      </c>
      <c r="F81" s="4">
        <v>43594</v>
      </c>
      <c r="G81" s="4">
        <v>691.84</v>
      </c>
      <c r="H81" s="4">
        <v>0.21</v>
      </c>
    </row>
    <row r="82" spans="2:8">
      <c r="B82" s="1" t="s">
        <v>2630</v>
      </c>
      <c r="C82" s="9" t="s">
        <v>141</v>
      </c>
      <c r="D82" s="1" t="s">
        <v>293</v>
      </c>
      <c r="E82" s="1" t="s">
        <v>538</v>
      </c>
      <c r="F82" s="4">
        <v>100000</v>
      </c>
      <c r="G82" s="4">
        <v>632.04999999999995</v>
      </c>
      <c r="H82" s="4">
        <v>0.19</v>
      </c>
    </row>
    <row r="83" spans="2:8">
      <c r="B83" s="1" t="s">
        <v>2631</v>
      </c>
      <c r="C83" s="9" t="s">
        <v>141</v>
      </c>
      <c r="D83" s="1" t="s">
        <v>142</v>
      </c>
      <c r="E83" s="1" t="s">
        <v>792</v>
      </c>
      <c r="F83" s="4">
        <v>-4800</v>
      </c>
      <c r="G83" s="4">
        <v>-79.02</v>
      </c>
      <c r="H83" s="4">
        <v>-0.02</v>
      </c>
    </row>
    <row r="84" spans="2:8">
      <c r="B84" s="1" t="s">
        <v>2632</v>
      </c>
      <c r="C84" s="9" t="s">
        <v>141</v>
      </c>
      <c r="D84" s="1" t="s">
        <v>373</v>
      </c>
      <c r="E84" s="1" t="s">
        <v>449</v>
      </c>
      <c r="F84" s="4">
        <v>-32400</v>
      </c>
      <c r="G84" s="4">
        <v>-482.94</v>
      </c>
      <c r="H84" s="4">
        <v>-0.15</v>
      </c>
    </row>
    <row r="85" spans="2:8">
      <c r="B85" s="1" t="s">
        <v>2633</v>
      </c>
      <c r="C85" s="9" t="s">
        <v>141</v>
      </c>
      <c r="D85" s="1" t="s">
        <v>468</v>
      </c>
      <c r="E85" s="1" t="s">
        <v>475</v>
      </c>
      <c r="F85" s="4">
        <v>-8100</v>
      </c>
      <c r="G85" s="4">
        <v>-1011.19</v>
      </c>
      <c r="H85" s="4">
        <v>-0.31</v>
      </c>
    </row>
    <row r="86" spans="2:8">
      <c r="B86" s="1" t="s">
        <v>2634</v>
      </c>
      <c r="C86" s="9" t="s">
        <v>141</v>
      </c>
      <c r="D86" s="1" t="s">
        <v>468</v>
      </c>
      <c r="E86" s="1" t="s">
        <v>469</v>
      </c>
      <c r="F86" s="4">
        <v>-21150</v>
      </c>
      <c r="G86" s="4">
        <v>-1160.4100000000001</v>
      </c>
      <c r="H86" s="4">
        <v>-0.36</v>
      </c>
    </row>
    <row r="87" spans="2:8">
      <c r="B87" s="1" t="s">
        <v>2635</v>
      </c>
      <c r="C87" s="9" t="s">
        <v>141</v>
      </c>
      <c r="D87" s="1" t="s">
        <v>306</v>
      </c>
      <c r="E87" s="1" t="s">
        <v>824</v>
      </c>
      <c r="F87" s="4">
        <v>-19250</v>
      </c>
      <c r="G87" s="4">
        <v>-1394.9</v>
      </c>
      <c r="H87" s="4">
        <v>-0.43</v>
      </c>
    </row>
    <row r="88" spans="2:8">
      <c r="B88" s="1" t="s">
        <v>2636</v>
      </c>
      <c r="C88" s="9" t="s">
        <v>141</v>
      </c>
      <c r="D88" s="1" t="s">
        <v>142</v>
      </c>
      <c r="E88" s="1" t="s">
        <v>144</v>
      </c>
      <c r="F88" s="4">
        <v>-30625</v>
      </c>
      <c r="G88" s="4">
        <v>-1402.44</v>
      </c>
      <c r="H88" s="4">
        <v>-0.43</v>
      </c>
    </row>
    <row r="89" spans="2:8">
      <c r="B89" s="1" t="s">
        <v>2637</v>
      </c>
      <c r="C89" s="9" t="s">
        <v>141</v>
      </c>
      <c r="D89" s="1" t="s">
        <v>272</v>
      </c>
      <c r="E89" s="1" t="s">
        <v>273</v>
      </c>
      <c r="F89" s="4">
        <v>-39550</v>
      </c>
      <c r="G89" s="4">
        <v>-1418.12</v>
      </c>
      <c r="H89" s="4">
        <v>-0.43</v>
      </c>
    </row>
    <row r="90" spans="2:8">
      <c r="B90" s="1" t="s">
        <v>2638</v>
      </c>
      <c r="C90" s="9" t="s">
        <v>141</v>
      </c>
      <c r="D90" s="1" t="s">
        <v>293</v>
      </c>
      <c r="E90" s="1" t="s">
        <v>528</v>
      </c>
      <c r="F90" s="4">
        <v>-375000</v>
      </c>
      <c r="G90" s="4">
        <v>-1570.5</v>
      </c>
      <c r="H90" s="4">
        <v>-0.48</v>
      </c>
    </row>
    <row r="91" spans="2:8">
      <c r="B91" s="1" t="s">
        <v>2639</v>
      </c>
      <c r="C91" s="9" t="s">
        <v>141</v>
      </c>
      <c r="D91" s="1" t="s">
        <v>282</v>
      </c>
      <c r="E91" s="1" t="s">
        <v>317</v>
      </c>
      <c r="F91" s="4">
        <v>-31400</v>
      </c>
      <c r="G91" s="4">
        <v>-1610.84</v>
      </c>
      <c r="H91" s="4">
        <v>-0.49</v>
      </c>
    </row>
    <row r="92" spans="2:8">
      <c r="B92" s="1" t="s">
        <v>926</v>
      </c>
      <c r="C92" s="9" t="s">
        <v>141</v>
      </c>
      <c r="D92" s="1" t="s">
        <v>264</v>
      </c>
      <c r="E92" s="1" t="s">
        <v>823</v>
      </c>
      <c r="F92" s="4">
        <v>-274500</v>
      </c>
      <c r="G92" s="4">
        <v>-2253.7800000000002</v>
      </c>
      <c r="H92" s="4">
        <v>-0.69</v>
      </c>
    </row>
    <row r="93" spans="2:8">
      <c r="B93" s="1" t="s">
        <v>2640</v>
      </c>
      <c r="C93" s="9" t="s">
        <v>141</v>
      </c>
      <c r="D93" s="1" t="s">
        <v>295</v>
      </c>
      <c r="E93" s="1" t="s">
        <v>827</v>
      </c>
      <c r="F93" s="4">
        <v>-133875</v>
      </c>
      <c r="G93" s="4">
        <v>-2493.62</v>
      </c>
      <c r="H93" s="4">
        <v>-0.76</v>
      </c>
    </row>
    <row r="94" spans="2:8">
      <c r="B94" s="1" t="s">
        <v>2641</v>
      </c>
      <c r="C94" s="9" t="s">
        <v>141</v>
      </c>
      <c r="D94" s="1" t="s">
        <v>352</v>
      </c>
      <c r="E94" s="1" t="s">
        <v>697</v>
      </c>
      <c r="F94" s="4">
        <v>-313500</v>
      </c>
      <c r="G94" s="4">
        <v>-2665.69</v>
      </c>
      <c r="H94" s="4">
        <v>-0.82</v>
      </c>
    </row>
    <row r="95" spans="2:8">
      <c r="B95" s="1" t="s">
        <v>2642</v>
      </c>
      <c r="C95" s="9" t="s">
        <v>141</v>
      </c>
      <c r="D95" s="1" t="s">
        <v>264</v>
      </c>
      <c r="E95" s="1" t="s">
        <v>271</v>
      </c>
      <c r="F95" s="4">
        <v>-288125</v>
      </c>
      <c r="G95" s="4">
        <v>-3410.25</v>
      </c>
      <c r="H95" s="4">
        <v>-1.05</v>
      </c>
    </row>
    <row r="96" spans="2:8">
      <c r="B96" s="1" t="s">
        <v>2643</v>
      </c>
      <c r="C96" s="9" t="s">
        <v>141</v>
      </c>
      <c r="D96" s="1" t="s">
        <v>264</v>
      </c>
      <c r="E96" s="1" t="s">
        <v>266</v>
      </c>
      <c r="F96" s="4">
        <v>-277200</v>
      </c>
      <c r="G96" s="4">
        <v>-3427.72</v>
      </c>
      <c r="H96" s="4">
        <v>-1.05</v>
      </c>
    </row>
    <row r="97" spans="2:8">
      <c r="B97" s="1" t="s">
        <v>2644</v>
      </c>
      <c r="C97" s="9" t="s">
        <v>141</v>
      </c>
      <c r="D97" s="1" t="s">
        <v>555</v>
      </c>
      <c r="E97" s="1" t="s">
        <v>556</v>
      </c>
      <c r="F97" s="4">
        <v>-494200</v>
      </c>
      <c r="G97" s="4">
        <v>-3490.04</v>
      </c>
      <c r="H97" s="4">
        <v>-1.07</v>
      </c>
    </row>
    <row r="98" spans="2:8">
      <c r="B98" s="1" t="s">
        <v>2645</v>
      </c>
      <c r="C98" s="9" t="s">
        <v>141</v>
      </c>
      <c r="D98" s="1" t="s">
        <v>264</v>
      </c>
      <c r="E98" s="1" t="s">
        <v>265</v>
      </c>
      <c r="F98" s="4">
        <v>-216700</v>
      </c>
      <c r="G98" s="4">
        <v>-3561.36</v>
      </c>
      <c r="H98" s="4">
        <v>-1.0900000000000001</v>
      </c>
    </row>
    <row r="99" spans="2:8">
      <c r="B99" s="1" t="s">
        <v>2646</v>
      </c>
      <c r="C99" s="9" t="s">
        <v>141</v>
      </c>
      <c r="D99" s="1" t="s">
        <v>274</v>
      </c>
      <c r="E99" s="1" t="s">
        <v>275</v>
      </c>
      <c r="F99" s="4">
        <v>-112050</v>
      </c>
      <c r="G99" s="4">
        <v>-4177.45</v>
      </c>
      <c r="H99" s="4">
        <v>-1.28</v>
      </c>
    </row>
    <row r="100" spans="2:8">
      <c r="B100" s="2" t="s">
        <v>153</v>
      </c>
      <c r="C100" s="13"/>
      <c r="D100" s="2"/>
      <c r="E100" s="2"/>
      <c r="F100" s="14"/>
      <c r="G100" s="14">
        <f>SUM(G12:G82)</f>
        <v>217578.50000000003</v>
      </c>
      <c r="H100" s="14">
        <f>SUM(H12:H82)</f>
        <v>66.669999999999973</v>
      </c>
    </row>
    <row r="101" spans="2:8">
      <c r="B101" s="2" t="s">
        <v>811</v>
      </c>
    </row>
    <row r="102" spans="2:8">
      <c r="B102" s="1" t="s">
        <v>28</v>
      </c>
      <c r="C102" s="9" t="s">
        <v>141</v>
      </c>
      <c r="D102" s="1" t="s">
        <v>812</v>
      </c>
      <c r="E102" s="1" t="s">
        <v>930</v>
      </c>
      <c r="F102" s="4">
        <v>72434.116999999998</v>
      </c>
      <c r="G102" s="4">
        <v>2742.93</v>
      </c>
      <c r="H102" s="4">
        <v>0.84</v>
      </c>
    </row>
    <row r="103" spans="2:8">
      <c r="B103" s="2" t="s">
        <v>153</v>
      </c>
      <c r="C103" s="13"/>
      <c r="D103" s="2"/>
      <c r="E103" s="2"/>
      <c r="F103" s="14"/>
      <c r="G103" s="14">
        <f>SUM(G101:G102)</f>
        <v>2742.93</v>
      </c>
      <c r="H103" s="14">
        <f>SUM(H101:H102)</f>
        <v>0.84</v>
      </c>
    </row>
    <row r="104" spans="2:8" ht="15">
      <c r="B104" s="90" t="s">
        <v>2542</v>
      </c>
      <c r="C104" s="13"/>
      <c r="D104" s="2"/>
      <c r="E104" s="2"/>
      <c r="F104" s="14"/>
      <c r="G104" s="14"/>
      <c r="H104" s="14"/>
    </row>
    <row r="105" spans="2:8">
      <c r="B105" s="1" t="s">
        <v>902</v>
      </c>
      <c r="C105" s="9" t="s">
        <v>141</v>
      </c>
      <c r="D105" s="1" t="s">
        <v>151</v>
      </c>
      <c r="F105" s="4">
        <v>8940</v>
      </c>
      <c r="G105" s="4">
        <v>7436.9</v>
      </c>
      <c r="H105" s="4">
        <v>2.2799999999999998</v>
      </c>
    </row>
    <row r="106" spans="2:8">
      <c r="B106" s="1" t="s">
        <v>903</v>
      </c>
      <c r="C106" s="9" t="s">
        <v>141</v>
      </c>
      <c r="D106" s="1" t="s">
        <v>151</v>
      </c>
      <c r="F106" s="4">
        <v>5000</v>
      </c>
      <c r="G106" s="4">
        <v>4243.8500000000004</v>
      </c>
      <c r="H106" s="4">
        <v>1.3</v>
      </c>
    </row>
    <row r="107" spans="2:8">
      <c r="B107" s="1" t="s">
        <v>904</v>
      </c>
      <c r="C107" s="9" t="s">
        <v>141</v>
      </c>
      <c r="D107" s="1" t="s">
        <v>905</v>
      </c>
      <c r="E107" s="1" t="s">
        <v>906</v>
      </c>
      <c r="F107" s="4">
        <v>500000</v>
      </c>
      <c r="G107" s="4">
        <v>4035.5</v>
      </c>
      <c r="H107" s="4">
        <v>1.24</v>
      </c>
    </row>
    <row r="108" spans="2:8">
      <c r="B108" s="1" t="s">
        <v>907</v>
      </c>
      <c r="C108" s="9" t="s">
        <v>141</v>
      </c>
      <c r="D108" s="1" t="s">
        <v>905</v>
      </c>
      <c r="E108" s="1" t="s">
        <v>908</v>
      </c>
      <c r="F108" s="4">
        <v>1500000</v>
      </c>
      <c r="G108" s="4">
        <v>3445.5</v>
      </c>
      <c r="H108" s="4">
        <v>1.06</v>
      </c>
    </row>
    <row r="109" spans="2:8">
      <c r="B109" s="2" t="s">
        <v>2543</v>
      </c>
    </row>
    <row r="110" spans="2:8">
      <c r="B110" s="1" t="s">
        <v>921</v>
      </c>
      <c r="C110" s="9" t="s">
        <v>141</v>
      </c>
      <c r="D110" s="1" t="s">
        <v>151</v>
      </c>
      <c r="F110" s="4">
        <v>43500</v>
      </c>
      <c r="G110" s="4">
        <v>31150.79</v>
      </c>
      <c r="H110" s="4">
        <v>9.5500000000000007</v>
      </c>
    </row>
    <row r="111" spans="2:8">
      <c r="B111" s="1" t="s">
        <v>922</v>
      </c>
      <c r="C111" s="9" t="s">
        <v>141</v>
      </c>
      <c r="D111" s="1" t="s">
        <v>151</v>
      </c>
      <c r="F111" s="4">
        <v>21840</v>
      </c>
      <c r="G111" s="4">
        <v>18189.439999999999</v>
      </c>
      <c r="H111" s="4">
        <v>5.57</v>
      </c>
    </row>
    <row r="112" spans="2:8">
      <c r="B112" s="1" t="s">
        <v>923</v>
      </c>
      <c r="C112" s="9" t="s">
        <v>141</v>
      </c>
      <c r="D112" s="1" t="s">
        <v>905</v>
      </c>
      <c r="F112" s="4">
        <v>400000</v>
      </c>
      <c r="G112" s="4">
        <v>1074.8</v>
      </c>
      <c r="H112" s="4">
        <v>0.33</v>
      </c>
    </row>
    <row r="113" spans="2:8">
      <c r="B113" s="1" t="s">
        <v>924</v>
      </c>
      <c r="C113" s="9" t="s">
        <v>141</v>
      </c>
      <c r="D113" s="1" t="s">
        <v>925</v>
      </c>
      <c r="F113" s="4">
        <v>17000</v>
      </c>
      <c r="G113" s="4">
        <v>1054.51</v>
      </c>
      <c r="H113" s="4">
        <v>0.32</v>
      </c>
    </row>
    <row r="114" spans="2:8">
      <c r="B114" s="1" t="s">
        <v>927</v>
      </c>
      <c r="C114" s="9" t="s">
        <v>141</v>
      </c>
      <c r="D114" s="1" t="s">
        <v>905</v>
      </c>
      <c r="E114" s="1" t="s">
        <v>908</v>
      </c>
      <c r="F114" s="4">
        <v>-1500000</v>
      </c>
      <c r="G114" s="4">
        <v>-3380.25</v>
      </c>
      <c r="H114" s="4">
        <v>-1.04</v>
      </c>
    </row>
    <row r="115" spans="2:8">
      <c r="B115" s="1" t="s">
        <v>928</v>
      </c>
      <c r="C115" s="9" t="s">
        <v>141</v>
      </c>
      <c r="D115" s="1" t="s">
        <v>905</v>
      </c>
      <c r="E115" s="1" t="s">
        <v>906</v>
      </c>
      <c r="F115" s="4">
        <v>-500000</v>
      </c>
      <c r="G115" s="4">
        <v>-4030</v>
      </c>
      <c r="H115" s="4">
        <v>-1.24</v>
      </c>
    </row>
    <row r="116" spans="2:8">
      <c r="B116" s="1" t="s">
        <v>929</v>
      </c>
      <c r="C116" s="9" t="s">
        <v>141</v>
      </c>
      <c r="D116" s="1" t="s">
        <v>151</v>
      </c>
      <c r="F116" s="4">
        <v>-5000</v>
      </c>
      <c r="G116" s="4">
        <v>-4265.6499999999996</v>
      </c>
      <c r="H116" s="4">
        <v>-1.31</v>
      </c>
    </row>
    <row r="117" spans="2:8">
      <c r="B117" s="1" t="s">
        <v>922</v>
      </c>
      <c r="C117" s="9" t="s">
        <v>141</v>
      </c>
      <c r="D117" s="1" t="s">
        <v>151</v>
      </c>
      <c r="F117" s="4">
        <v>-30780</v>
      </c>
      <c r="G117" s="4">
        <v>-26227.64</v>
      </c>
      <c r="H117" s="4">
        <v>-8.0399999999999991</v>
      </c>
    </row>
    <row r="118" spans="2:8" s="46" customFormat="1" ht="15">
      <c r="B118" s="90" t="s">
        <v>2544</v>
      </c>
      <c r="C118" s="91"/>
      <c r="D118" s="90"/>
      <c r="E118" s="90"/>
      <c r="F118" s="92"/>
      <c r="G118" s="92">
        <f>SUM(G105:G113)</f>
        <v>70631.289999999994</v>
      </c>
      <c r="H118" s="92">
        <f>SUM(H105:H113)</f>
        <v>21.65</v>
      </c>
    </row>
    <row r="119" spans="2:8">
      <c r="B119" s="10" t="s">
        <v>135</v>
      </c>
      <c r="C119" s="11" t="s">
        <v>136</v>
      </c>
      <c r="D119" s="10" t="s">
        <v>230</v>
      </c>
      <c r="E119" s="10" t="s">
        <v>138</v>
      </c>
      <c r="F119" s="12" t="s">
        <v>147</v>
      </c>
      <c r="G119" s="12" t="s">
        <v>148</v>
      </c>
      <c r="H119" s="12" t="s">
        <v>149</v>
      </c>
    </row>
    <row r="120" spans="2:8">
      <c r="B120" s="2" t="s">
        <v>231</v>
      </c>
    </row>
    <row r="121" spans="2:8">
      <c r="B121" s="2" t="s">
        <v>140</v>
      </c>
    </row>
    <row r="122" spans="2:8">
      <c r="B122" s="2" t="s">
        <v>494</v>
      </c>
    </row>
    <row r="123" spans="2:8">
      <c r="B123" s="1" t="s">
        <v>931</v>
      </c>
      <c r="C123" s="9">
        <v>6.86</v>
      </c>
      <c r="D123" s="1" t="s">
        <v>496</v>
      </c>
      <c r="E123" s="1" t="s">
        <v>932</v>
      </c>
      <c r="F123" s="4">
        <v>2500000</v>
      </c>
      <c r="G123" s="4">
        <v>2540.91</v>
      </c>
      <c r="H123" s="4">
        <v>0.78</v>
      </c>
    </row>
    <row r="124" spans="2:8">
      <c r="B124" s="1" t="s">
        <v>933</v>
      </c>
      <c r="C124" s="9">
        <v>6.76</v>
      </c>
      <c r="D124" s="1" t="s">
        <v>496</v>
      </c>
      <c r="E124" s="1" t="s">
        <v>934</v>
      </c>
      <c r="F124" s="4">
        <v>2500000</v>
      </c>
      <c r="G124" s="4">
        <v>2457.1799999999998</v>
      </c>
      <c r="H124" s="4">
        <v>0.75</v>
      </c>
    </row>
    <row r="125" spans="2:8">
      <c r="B125" s="1" t="s">
        <v>935</v>
      </c>
      <c r="C125" s="9">
        <v>6.9</v>
      </c>
      <c r="D125" s="1" t="s">
        <v>496</v>
      </c>
      <c r="E125" s="1" t="s">
        <v>936</v>
      </c>
      <c r="F125" s="4">
        <v>2000000</v>
      </c>
      <c r="G125" s="4">
        <v>2045.6</v>
      </c>
      <c r="H125" s="4">
        <v>0.63</v>
      </c>
    </row>
    <row r="126" spans="2:8">
      <c r="B126" s="1" t="s">
        <v>937</v>
      </c>
      <c r="C126" s="9">
        <v>6.89</v>
      </c>
      <c r="D126" s="1" t="s">
        <v>496</v>
      </c>
      <c r="E126" s="1" t="s">
        <v>938</v>
      </c>
      <c r="F126" s="4">
        <v>2000000</v>
      </c>
      <c r="G126" s="4">
        <v>2037.68</v>
      </c>
      <c r="H126" s="4">
        <v>0.62</v>
      </c>
    </row>
    <row r="127" spans="2:8">
      <c r="B127" s="1" t="s">
        <v>498</v>
      </c>
      <c r="C127" s="9">
        <v>6.77</v>
      </c>
      <c r="D127" s="1" t="s">
        <v>496</v>
      </c>
      <c r="E127" s="1" t="s">
        <v>499</v>
      </c>
      <c r="F127" s="4">
        <v>1800000</v>
      </c>
      <c r="G127" s="4">
        <v>1813.33</v>
      </c>
      <c r="H127" s="4">
        <v>0.56000000000000005</v>
      </c>
    </row>
    <row r="128" spans="2:8">
      <c r="B128" s="1" t="s">
        <v>939</v>
      </c>
      <c r="C128" s="9">
        <v>6.83</v>
      </c>
      <c r="D128" s="1" t="s">
        <v>496</v>
      </c>
      <c r="E128" s="1" t="s">
        <v>940</v>
      </c>
      <c r="F128" s="4">
        <v>1342600</v>
      </c>
      <c r="G128" s="4">
        <v>1356.26</v>
      </c>
      <c r="H128" s="4">
        <v>0.42</v>
      </c>
    </row>
    <row r="129" spans="2:8">
      <c r="B129" s="1" t="s">
        <v>941</v>
      </c>
      <c r="C129" s="9">
        <v>7.21</v>
      </c>
      <c r="D129" s="1" t="s">
        <v>496</v>
      </c>
      <c r="E129" s="1" t="s">
        <v>942</v>
      </c>
      <c r="F129" s="4">
        <v>873800</v>
      </c>
      <c r="G129" s="4">
        <v>887.39</v>
      </c>
      <c r="H129" s="4">
        <v>0.27</v>
      </c>
    </row>
    <row r="130" spans="2:8">
      <c r="B130" s="1" t="s">
        <v>943</v>
      </c>
      <c r="C130" s="9">
        <v>6.91</v>
      </c>
      <c r="D130" s="1" t="s">
        <v>496</v>
      </c>
      <c r="E130" s="1" t="s">
        <v>944</v>
      </c>
      <c r="F130" s="4">
        <v>547800</v>
      </c>
      <c r="G130" s="4">
        <v>560.25</v>
      </c>
      <c r="H130" s="4">
        <v>0.17</v>
      </c>
    </row>
    <row r="131" spans="2:8">
      <c r="B131" s="1" t="s">
        <v>945</v>
      </c>
      <c r="C131" s="9">
        <v>7.21</v>
      </c>
      <c r="D131" s="1" t="s">
        <v>496</v>
      </c>
      <c r="E131" s="1" t="s">
        <v>946</v>
      </c>
      <c r="F131" s="4">
        <v>454160</v>
      </c>
      <c r="G131" s="4">
        <v>463.89</v>
      </c>
      <c r="H131" s="4">
        <v>0.14000000000000001</v>
      </c>
    </row>
    <row r="132" spans="2:8">
      <c r="B132" s="1" t="s">
        <v>947</v>
      </c>
      <c r="C132" s="9">
        <v>7.25</v>
      </c>
      <c r="D132" s="1" t="s">
        <v>496</v>
      </c>
      <c r="E132" s="1" t="s">
        <v>948</v>
      </c>
      <c r="F132" s="4">
        <v>399500</v>
      </c>
      <c r="G132" s="4">
        <v>408.85</v>
      </c>
      <c r="H132" s="4">
        <v>0.13</v>
      </c>
    </row>
    <row r="133" spans="2:8">
      <c r="B133" s="1" t="s">
        <v>949</v>
      </c>
      <c r="C133" s="9">
        <v>7.25</v>
      </c>
      <c r="D133" s="1" t="s">
        <v>496</v>
      </c>
      <c r="E133" s="1" t="s">
        <v>950</v>
      </c>
      <c r="F133" s="4">
        <v>329400</v>
      </c>
      <c r="G133" s="4">
        <v>335.65</v>
      </c>
      <c r="H133" s="4">
        <v>0.1</v>
      </c>
    </row>
    <row r="134" spans="2:8">
      <c r="B134" s="1" t="s">
        <v>951</v>
      </c>
      <c r="C134" s="9">
        <v>7.22</v>
      </c>
      <c r="D134" s="1" t="s">
        <v>496</v>
      </c>
      <c r="E134" s="1" t="s">
        <v>952</v>
      </c>
      <c r="F134" s="4">
        <v>170200</v>
      </c>
      <c r="G134" s="4">
        <v>173.36</v>
      </c>
      <c r="H134" s="4">
        <v>0.05</v>
      </c>
    </row>
    <row r="135" spans="2:8">
      <c r="B135" s="1" t="s">
        <v>953</v>
      </c>
      <c r="C135" s="9">
        <v>7.23</v>
      </c>
      <c r="D135" s="1" t="s">
        <v>496</v>
      </c>
      <c r="E135" s="1" t="s">
        <v>954</v>
      </c>
      <c r="F135" s="4">
        <v>153100</v>
      </c>
      <c r="G135" s="4">
        <v>157.84</v>
      </c>
      <c r="H135" s="4">
        <v>0.05</v>
      </c>
    </row>
    <row r="136" spans="2:8">
      <c r="B136" s="1" t="s">
        <v>955</v>
      </c>
      <c r="C136" s="9">
        <v>7.24</v>
      </c>
      <c r="D136" s="1" t="s">
        <v>496</v>
      </c>
      <c r="E136" s="1" t="s">
        <v>956</v>
      </c>
      <c r="F136" s="4">
        <v>107500</v>
      </c>
      <c r="G136" s="4">
        <v>110.54</v>
      </c>
      <c r="H136" s="4">
        <v>0.03</v>
      </c>
    </row>
    <row r="137" spans="2:8">
      <c r="B137" s="1" t="s">
        <v>957</v>
      </c>
      <c r="C137" s="9">
        <v>6.83</v>
      </c>
      <c r="D137" s="1" t="s">
        <v>496</v>
      </c>
      <c r="E137" s="1" t="s">
        <v>958</v>
      </c>
      <c r="F137" s="4">
        <v>79500</v>
      </c>
      <c r="G137" s="4">
        <v>75.459999999999994</v>
      </c>
      <c r="H137" s="4">
        <v>0.02</v>
      </c>
    </row>
    <row r="138" spans="2:8">
      <c r="B138" s="2" t="s">
        <v>508</v>
      </c>
      <c r="C138" s="13"/>
      <c r="D138" s="2"/>
      <c r="E138" s="2"/>
      <c r="F138" s="14"/>
      <c r="G138" s="14">
        <f>SUM(G119:G137)</f>
        <v>15424.19</v>
      </c>
      <c r="H138" s="14">
        <f>SUM(H119:H137)</f>
        <v>4.7199999999999989</v>
      </c>
    </row>
    <row r="139" spans="2:8">
      <c r="B139" s="2" t="s">
        <v>509</v>
      </c>
    </row>
    <row r="140" spans="2:8">
      <c r="B140" s="1" t="s">
        <v>1984</v>
      </c>
      <c r="C140" s="9">
        <v>7.39</v>
      </c>
      <c r="D140" s="1" t="s">
        <v>233</v>
      </c>
      <c r="E140" s="1" t="s">
        <v>959</v>
      </c>
      <c r="F140" s="4">
        <v>2500</v>
      </c>
      <c r="G140" s="4">
        <v>2508.21</v>
      </c>
      <c r="H140" s="4">
        <v>0.77</v>
      </c>
    </row>
    <row r="141" spans="2:8">
      <c r="B141" s="1" t="s">
        <v>960</v>
      </c>
      <c r="C141" s="9">
        <v>7.36</v>
      </c>
      <c r="D141" s="1" t="s">
        <v>233</v>
      </c>
      <c r="E141" s="1" t="s">
        <v>961</v>
      </c>
      <c r="F141" s="4">
        <v>2500</v>
      </c>
      <c r="G141" s="4">
        <v>2505.9899999999998</v>
      </c>
      <c r="H141" s="4">
        <v>0.77</v>
      </c>
    </row>
    <row r="142" spans="2:8">
      <c r="B142" s="1" t="s">
        <v>1985</v>
      </c>
      <c r="C142" s="9">
        <v>7.58</v>
      </c>
      <c r="D142" s="1" t="s">
        <v>233</v>
      </c>
      <c r="E142" s="1" t="s">
        <v>962</v>
      </c>
      <c r="F142" s="4">
        <v>250</v>
      </c>
      <c r="G142" s="4">
        <v>2499.0100000000002</v>
      </c>
      <c r="H142" s="4">
        <v>0.77</v>
      </c>
    </row>
    <row r="143" spans="2:8">
      <c r="B143" s="1" t="s">
        <v>963</v>
      </c>
      <c r="C143" s="9">
        <v>7.67</v>
      </c>
      <c r="D143" s="1" t="s">
        <v>233</v>
      </c>
      <c r="E143" s="1" t="s">
        <v>964</v>
      </c>
      <c r="F143" s="4">
        <v>250</v>
      </c>
      <c r="G143" s="4">
        <v>2489.7800000000002</v>
      </c>
      <c r="H143" s="4">
        <v>0.76</v>
      </c>
    </row>
    <row r="144" spans="2:8">
      <c r="B144" s="1" t="s">
        <v>965</v>
      </c>
      <c r="C144" s="9">
        <v>8.25</v>
      </c>
      <c r="D144" s="1" t="s">
        <v>518</v>
      </c>
      <c r="E144" s="1" t="s">
        <v>966</v>
      </c>
      <c r="F144" s="4">
        <v>2500</v>
      </c>
      <c r="G144" s="4">
        <v>2430.88</v>
      </c>
      <c r="H144" s="4">
        <v>0.74</v>
      </c>
    </row>
    <row r="145" spans="2:8">
      <c r="B145" s="1" t="s">
        <v>1750</v>
      </c>
      <c r="C145" s="9">
        <v>7.6</v>
      </c>
      <c r="D145" s="1" t="s">
        <v>233</v>
      </c>
      <c r="E145" s="1" t="s">
        <v>510</v>
      </c>
      <c r="F145" s="4">
        <v>500</v>
      </c>
      <c r="G145" s="4">
        <v>505.88</v>
      </c>
      <c r="H145" s="4">
        <v>0.16</v>
      </c>
    </row>
    <row r="146" spans="2:8">
      <c r="B146" s="2" t="s">
        <v>234</v>
      </c>
      <c r="C146" s="13"/>
      <c r="D146" s="2"/>
      <c r="E146" s="2"/>
      <c r="F146" s="14"/>
      <c r="G146" s="14">
        <f>SUM(G139:G145)</f>
        <v>12939.749999999998</v>
      </c>
      <c r="H146" s="14">
        <f>SUM(H139:H145)</f>
        <v>3.9700000000000006</v>
      </c>
    </row>
    <row r="147" spans="2:8">
      <c r="B147" s="2" t="s">
        <v>427</v>
      </c>
      <c r="C147" s="13"/>
      <c r="D147" s="2"/>
      <c r="E147" s="2"/>
      <c r="F147" s="14"/>
      <c r="G147" s="14">
        <v>40282.01</v>
      </c>
      <c r="H147" s="14">
        <v>12.34</v>
      </c>
    </row>
    <row r="148" spans="2:8">
      <c r="B148" s="2" t="s">
        <v>154</v>
      </c>
      <c r="C148" s="13"/>
      <c r="D148" s="2"/>
      <c r="E148" s="2"/>
      <c r="F148" s="14"/>
      <c r="G148" s="14">
        <v>359598.67</v>
      </c>
      <c r="H148" s="14">
        <v>110.19</v>
      </c>
    </row>
    <row r="149" spans="2:8">
      <c r="B149" s="2" t="s">
        <v>729</v>
      </c>
      <c r="C149" s="13"/>
      <c r="D149" s="2"/>
      <c r="E149" s="2"/>
      <c r="F149" s="14"/>
      <c r="G149" s="14">
        <v>-33297.804244909952</v>
      </c>
      <c r="H149" s="14">
        <v>-10.189999999999998</v>
      </c>
    </row>
    <row r="150" spans="2:8">
      <c r="B150" s="2" t="s">
        <v>156</v>
      </c>
      <c r="C150" s="13"/>
      <c r="D150" s="2"/>
      <c r="E150" s="2"/>
      <c r="F150" s="14"/>
      <c r="G150" s="14">
        <v>326300.86575509002</v>
      </c>
      <c r="H150" s="14">
        <v>100</v>
      </c>
    </row>
    <row r="151" spans="2:8">
      <c r="B151" s="1" t="s">
        <v>157</v>
      </c>
    </row>
    <row r="152" spans="2:8">
      <c r="B152" s="2" t="s">
        <v>158</v>
      </c>
    </row>
    <row r="153" spans="2:8">
      <c r="B153" s="2" t="s">
        <v>159</v>
      </c>
      <c r="C153" s="9" t="s">
        <v>160</v>
      </c>
    </row>
    <row r="154" spans="2:8">
      <c r="B154" s="2" t="s">
        <v>163</v>
      </c>
      <c r="C154" s="9" t="s">
        <v>162</v>
      </c>
    </row>
    <row r="155" spans="2:8">
      <c r="B155" s="2" t="s">
        <v>164</v>
      </c>
      <c r="C155" s="9" t="s">
        <v>162</v>
      </c>
    </row>
    <row r="156" spans="2:8">
      <c r="B156" s="2" t="s">
        <v>165</v>
      </c>
      <c r="C156" s="9" t="s">
        <v>166</v>
      </c>
    </row>
    <row r="157" spans="2:8">
      <c r="B157" s="2" t="s">
        <v>967</v>
      </c>
      <c r="C157" s="13"/>
    </row>
    <row r="158" spans="2:8">
      <c r="B158" s="2" t="s">
        <v>968</v>
      </c>
      <c r="C158" s="13"/>
    </row>
    <row r="159" spans="2:8">
      <c r="B159" s="2" t="s">
        <v>969</v>
      </c>
      <c r="C159" s="13"/>
    </row>
    <row r="160" spans="2:8">
      <c r="B160" s="2" t="s">
        <v>970</v>
      </c>
      <c r="C160" s="13"/>
    </row>
    <row r="161" spans="2:3">
      <c r="B161" s="2" t="s">
        <v>971</v>
      </c>
      <c r="C161" s="13"/>
    </row>
    <row r="162" spans="2:3">
      <c r="B162" s="2" t="s">
        <v>972</v>
      </c>
      <c r="C162" s="13"/>
    </row>
    <row r="163" spans="2:3">
      <c r="B163" s="2" t="s">
        <v>973</v>
      </c>
      <c r="C163" s="13"/>
    </row>
    <row r="164" spans="2:3">
      <c r="B164" s="2" t="s">
        <v>974</v>
      </c>
      <c r="C164" s="13"/>
    </row>
    <row r="165" spans="2:3">
      <c r="B165" s="2" t="s">
        <v>1519</v>
      </c>
      <c r="C165" s="13"/>
    </row>
    <row r="166" spans="2:3">
      <c r="B166" s="1" t="s">
        <v>175</v>
      </c>
    </row>
    <row r="167" spans="2:3">
      <c r="B167" s="1" t="s">
        <v>246</v>
      </c>
    </row>
    <row r="168" spans="2:3">
      <c r="B168" s="1" t="s">
        <v>1585</v>
      </c>
    </row>
    <row r="170" spans="2:3" ht="15">
      <c r="B170" s="35" t="s">
        <v>2541</v>
      </c>
      <c r="C170" s="36"/>
    </row>
    <row r="171" spans="2:3" ht="30">
      <c r="B171" s="35" t="s">
        <v>247</v>
      </c>
      <c r="C171" s="37" t="s">
        <v>248</v>
      </c>
    </row>
    <row r="172" spans="2:3" ht="15">
      <c r="B172" s="16" t="s">
        <v>249</v>
      </c>
      <c r="C172" s="52">
        <v>15024</v>
      </c>
    </row>
    <row r="173" spans="2:3" ht="15">
      <c r="B173" s="16" t="s">
        <v>250</v>
      </c>
      <c r="C173" s="52">
        <v>0</v>
      </c>
    </row>
    <row r="174" spans="2:3" ht="15">
      <c r="B174" s="16" t="s">
        <v>251</v>
      </c>
      <c r="C174" s="52">
        <v>6300</v>
      </c>
    </row>
    <row r="175" spans="2:3" ht="15">
      <c r="B175" s="16" t="s">
        <v>252</v>
      </c>
      <c r="C175" s="52">
        <v>0</v>
      </c>
    </row>
    <row r="176" spans="2:3" ht="15">
      <c r="B176" s="16" t="s">
        <v>253</v>
      </c>
      <c r="C176" s="52">
        <v>2499.8749978000001</v>
      </c>
    </row>
    <row r="177" spans="2:6" ht="15">
      <c r="B177" s="16" t="s">
        <v>254</v>
      </c>
      <c r="C177" s="52">
        <v>0</v>
      </c>
    </row>
    <row r="178" spans="2:6" ht="15">
      <c r="B178" s="35" t="s">
        <v>255</v>
      </c>
      <c r="C178" s="52">
        <v>23823.874997800001</v>
      </c>
    </row>
    <row r="180" spans="2:6" ht="15">
      <c r="B180" s="16" t="s">
        <v>184</v>
      </c>
      <c r="C180" s="17"/>
      <c r="D180" s="16"/>
    </row>
    <row r="181" spans="2:6" ht="30">
      <c r="B181" s="19" t="s">
        <v>185</v>
      </c>
      <c r="C181" s="18" t="s">
        <v>186</v>
      </c>
      <c r="D181" s="19" t="s">
        <v>187</v>
      </c>
    </row>
    <row r="182" spans="2:6" ht="15">
      <c r="B182" s="16" t="s">
        <v>162</v>
      </c>
      <c r="C182" s="17" t="s">
        <v>162</v>
      </c>
      <c r="D182" s="16" t="s">
        <v>162</v>
      </c>
    </row>
    <row r="183" spans="2:6" s="84" customFormat="1" ht="15">
      <c r="F183" s="85"/>
    </row>
    <row r="184" spans="2:6" s="84" customFormat="1" ht="15">
      <c r="B184" s="268" t="s">
        <v>2540</v>
      </c>
      <c r="C184" s="268"/>
      <c r="D184" s="268"/>
      <c r="E184" s="268"/>
      <c r="F184" s="268"/>
    </row>
    <row r="185" spans="2:6" s="84" customFormat="1" ht="15">
      <c r="B185" s="268"/>
      <c r="C185" s="268"/>
      <c r="D185" s="268"/>
      <c r="E185" s="268"/>
      <c r="F185" s="268"/>
    </row>
    <row r="186" spans="2:6" s="84" customFormat="1" ht="15">
      <c r="B186" s="268"/>
      <c r="C186" s="268"/>
      <c r="D186" s="268"/>
      <c r="E186" s="268"/>
      <c r="F186" s="268"/>
    </row>
    <row r="187" spans="2:6" s="84" customFormat="1" ht="15">
      <c r="B187" s="268"/>
      <c r="C187" s="268"/>
      <c r="D187" s="268"/>
      <c r="E187" s="268"/>
      <c r="F187" s="268"/>
    </row>
    <row r="188" spans="2:6" s="84" customFormat="1" ht="15">
      <c r="B188" s="268"/>
      <c r="C188" s="268"/>
      <c r="D188" s="268"/>
      <c r="E188" s="268"/>
      <c r="F188" s="268"/>
    </row>
    <row r="190" spans="2:6">
      <c r="B190" s="2" t="s">
        <v>188</v>
      </c>
      <c r="C190" s="39">
        <v>45535</v>
      </c>
    </row>
    <row r="191" spans="2:6">
      <c r="B191" s="20" t="s">
        <v>189</v>
      </c>
      <c r="C191" s="25" t="s">
        <v>190</v>
      </c>
      <c r="D191" s="20" t="s">
        <v>191</v>
      </c>
      <c r="E191" s="26" t="s">
        <v>192</v>
      </c>
      <c r="F191" s="40" t="s">
        <v>193</v>
      </c>
    </row>
    <row r="192" spans="2:6">
      <c r="B192" s="22" t="s">
        <v>1986</v>
      </c>
      <c r="C192" s="32">
        <v>-32400</v>
      </c>
      <c r="D192" s="22">
        <v>1493.51</v>
      </c>
      <c r="E192" s="23">
        <v>1490.55</v>
      </c>
      <c r="F192" s="24">
        <f>C178</f>
        <v>23823.874997800001</v>
      </c>
    </row>
    <row r="193" spans="2:6">
      <c r="B193" s="22" t="s">
        <v>1987</v>
      </c>
      <c r="C193" s="32">
        <v>-288125</v>
      </c>
      <c r="D193" s="22">
        <v>1191.8</v>
      </c>
      <c r="E193" s="23">
        <v>1183.5999999999999</v>
      </c>
      <c r="F193" s="41"/>
    </row>
    <row r="194" spans="2:6">
      <c r="B194" s="22" t="s">
        <v>1988</v>
      </c>
      <c r="C194" s="32">
        <v>-19250</v>
      </c>
      <c r="D194" s="22">
        <v>6877.8</v>
      </c>
      <c r="E194" s="23">
        <v>7246.25</v>
      </c>
      <c r="F194" s="41"/>
    </row>
    <row r="195" spans="2:6">
      <c r="B195" s="22" t="s">
        <v>1989</v>
      </c>
      <c r="C195" s="32">
        <v>-31400</v>
      </c>
      <c r="D195" s="22">
        <v>4903.95</v>
      </c>
      <c r="E195" s="23">
        <v>5130.05</v>
      </c>
      <c r="F195" s="41"/>
    </row>
    <row r="196" spans="2:6">
      <c r="B196" s="22" t="s">
        <v>1990</v>
      </c>
      <c r="C196" s="32">
        <v>-313500</v>
      </c>
      <c r="D196" s="22">
        <v>863.1</v>
      </c>
      <c r="E196" s="23">
        <v>850.3</v>
      </c>
      <c r="F196" s="41"/>
    </row>
    <row r="197" spans="2:6">
      <c r="B197" s="22" t="s">
        <v>1991</v>
      </c>
      <c r="C197" s="32">
        <v>-216700</v>
      </c>
      <c r="D197" s="22">
        <v>1647.97</v>
      </c>
      <c r="E197" s="23">
        <v>1643.45</v>
      </c>
      <c r="F197" s="41"/>
    </row>
    <row r="198" spans="2:6">
      <c r="B198" s="22" t="s">
        <v>1992</v>
      </c>
      <c r="C198" s="32">
        <v>-21150</v>
      </c>
      <c r="D198" s="22">
        <v>5258.73</v>
      </c>
      <c r="E198" s="23">
        <v>5486.55</v>
      </c>
      <c r="F198" s="41"/>
    </row>
    <row r="199" spans="2:6">
      <c r="B199" s="22" t="s">
        <v>1993</v>
      </c>
      <c r="C199" s="32">
        <v>-494200</v>
      </c>
      <c r="D199" s="22">
        <v>713.28</v>
      </c>
      <c r="E199" s="23">
        <v>706.2</v>
      </c>
      <c r="F199" s="41"/>
    </row>
    <row r="200" spans="2:6">
      <c r="B200" s="22" t="s">
        <v>1994</v>
      </c>
      <c r="C200" s="32">
        <v>-277200</v>
      </c>
      <c r="D200" s="22">
        <v>1234.19</v>
      </c>
      <c r="E200" s="23">
        <v>1236.55</v>
      </c>
      <c r="F200" s="41"/>
    </row>
    <row r="201" spans="2:6">
      <c r="B201" s="22" t="s">
        <v>1995</v>
      </c>
      <c r="C201" s="32">
        <v>-112050</v>
      </c>
      <c r="D201" s="22">
        <v>3743.98</v>
      </c>
      <c r="E201" s="23">
        <v>3728.2</v>
      </c>
      <c r="F201" s="41"/>
    </row>
    <row r="202" spans="2:6">
      <c r="B202" s="22" t="s">
        <v>1996</v>
      </c>
      <c r="C202" s="32">
        <v>-8100</v>
      </c>
      <c r="D202" s="22">
        <v>12538.49</v>
      </c>
      <c r="E202" s="23">
        <v>12483.85</v>
      </c>
      <c r="F202" s="41"/>
    </row>
    <row r="203" spans="2:6">
      <c r="B203" s="22" t="s">
        <v>1997</v>
      </c>
      <c r="C203" s="32">
        <v>-375000</v>
      </c>
      <c r="D203" s="22">
        <v>414.01</v>
      </c>
      <c r="E203" s="23">
        <v>418.8</v>
      </c>
      <c r="F203" s="41"/>
    </row>
    <row r="204" spans="2:6">
      <c r="B204" s="22" t="s">
        <v>1998</v>
      </c>
      <c r="C204" s="32">
        <v>-133875</v>
      </c>
      <c r="D204" s="22">
        <v>1829.17</v>
      </c>
      <c r="E204" s="23">
        <v>1862.65</v>
      </c>
      <c r="F204" s="41"/>
    </row>
    <row r="205" spans="2:6">
      <c r="B205" s="22" t="s">
        <v>976</v>
      </c>
      <c r="C205" s="32">
        <v>-274500</v>
      </c>
      <c r="D205" s="22">
        <v>823.23</v>
      </c>
      <c r="E205" s="23">
        <v>821.05</v>
      </c>
      <c r="F205" s="41"/>
    </row>
    <row r="206" spans="2:6">
      <c r="B206" s="22" t="s">
        <v>1999</v>
      </c>
      <c r="C206" s="32">
        <v>-30625</v>
      </c>
      <c r="D206" s="22">
        <v>4523.47</v>
      </c>
      <c r="E206" s="23">
        <v>4579.3999999999996</v>
      </c>
      <c r="F206" s="41"/>
    </row>
    <row r="207" spans="2:6">
      <c r="B207" s="22" t="s">
        <v>2000</v>
      </c>
      <c r="C207" s="32">
        <v>-4800</v>
      </c>
      <c r="D207" s="22">
        <v>1635.87</v>
      </c>
      <c r="E207" s="23">
        <v>1646.35</v>
      </c>
      <c r="F207" s="41"/>
    </row>
    <row r="208" spans="2:6">
      <c r="B208" s="22" t="s">
        <v>2001</v>
      </c>
      <c r="C208" s="32">
        <v>-39550</v>
      </c>
      <c r="D208" s="22">
        <v>3619.35</v>
      </c>
      <c r="E208" s="23">
        <v>3585.65</v>
      </c>
      <c r="F208" s="31"/>
    </row>
    <row r="211" spans="2:3">
      <c r="B211" s="2" t="s">
        <v>194</v>
      </c>
      <c r="C211" s="86">
        <v>0.1091</v>
      </c>
    </row>
    <row r="212" spans="2:3">
      <c r="B212" s="2"/>
    </row>
    <row r="213" spans="2:3">
      <c r="B213" s="2" t="s">
        <v>195</v>
      </c>
    </row>
    <row r="214" spans="2:3">
      <c r="B214" s="26" t="s">
        <v>196</v>
      </c>
      <c r="C214" s="25" t="s">
        <v>197</v>
      </c>
    </row>
    <row r="215" spans="2:3">
      <c r="B215" s="23" t="s">
        <v>2002</v>
      </c>
      <c r="C215" s="32">
        <v>81</v>
      </c>
    </row>
    <row r="216" spans="2:3">
      <c r="B216" s="23" t="s">
        <v>2003</v>
      </c>
      <c r="C216" s="32">
        <v>461</v>
      </c>
    </row>
    <row r="217" spans="2:3">
      <c r="B217" s="23" t="s">
        <v>2004</v>
      </c>
      <c r="C217" s="32">
        <v>154</v>
      </c>
    </row>
    <row r="218" spans="2:3">
      <c r="B218" s="23" t="s">
        <v>2005</v>
      </c>
      <c r="C218" s="32">
        <v>157</v>
      </c>
    </row>
    <row r="219" spans="2:3">
      <c r="B219" s="23" t="s">
        <v>2006</v>
      </c>
      <c r="C219" s="32">
        <v>380</v>
      </c>
    </row>
    <row r="220" spans="2:3">
      <c r="B220" s="23" t="s">
        <v>2007</v>
      </c>
      <c r="C220" s="32">
        <v>394</v>
      </c>
    </row>
    <row r="221" spans="2:3">
      <c r="B221" s="23" t="s">
        <v>2008</v>
      </c>
      <c r="C221" s="32">
        <v>353</v>
      </c>
    </row>
    <row r="222" spans="2:3">
      <c r="B222" s="23" t="s">
        <v>2009</v>
      </c>
      <c r="C222" s="32">
        <v>396</v>
      </c>
    </row>
    <row r="223" spans="2:3">
      <c r="B223" s="23" t="s">
        <v>2010</v>
      </c>
      <c r="C223" s="32">
        <v>672</v>
      </c>
    </row>
    <row r="224" spans="2:3">
      <c r="B224" s="23" t="s">
        <v>2011</v>
      </c>
      <c r="C224" s="32">
        <v>150</v>
      </c>
    </row>
    <row r="225" spans="2:3">
      <c r="B225" s="23" t="s">
        <v>2012</v>
      </c>
      <c r="C225" s="32">
        <v>100</v>
      </c>
    </row>
    <row r="226" spans="2:3">
      <c r="B226" s="23" t="s">
        <v>2013</v>
      </c>
      <c r="C226" s="32">
        <v>357</v>
      </c>
    </row>
    <row r="227" spans="2:3">
      <c r="B227" s="23" t="s">
        <v>977</v>
      </c>
      <c r="C227" s="32">
        <v>366</v>
      </c>
    </row>
    <row r="228" spans="2:3">
      <c r="B228" s="23" t="s">
        <v>2014</v>
      </c>
      <c r="C228" s="32">
        <v>175</v>
      </c>
    </row>
    <row r="229" spans="2:3">
      <c r="B229" s="23" t="s">
        <v>2015</v>
      </c>
      <c r="C229" s="32">
        <v>8</v>
      </c>
    </row>
    <row r="230" spans="2:3">
      <c r="B230" s="23" t="s">
        <v>2016</v>
      </c>
      <c r="C230" s="32">
        <v>226</v>
      </c>
    </row>
    <row r="232" spans="2:3">
      <c r="B232" s="26" t="s">
        <v>198</v>
      </c>
      <c r="C232" s="25" t="s">
        <v>197</v>
      </c>
    </row>
    <row r="233" spans="2:3">
      <c r="B233" s="23" t="s">
        <v>2002</v>
      </c>
      <c r="C233" s="32">
        <v>81</v>
      </c>
    </row>
    <row r="234" spans="2:3">
      <c r="B234" s="23" t="s">
        <v>2003</v>
      </c>
      <c r="C234" s="32">
        <v>461</v>
      </c>
    </row>
    <row r="235" spans="2:3">
      <c r="B235" s="23" t="s">
        <v>2004</v>
      </c>
      <c r="C235" s="32">
        <v>154</v>
      </c>
    </row>
    <row r="236" spans="2:3">
      <c r="B236" s="23" t="s">
        <v>2005</v>
      </c>
      <c r="C236" s="32">
        <v>157</v>
      </c>
    </row>
    <row r="237" spans="2:3">
      <c r="B237" s="23" t="s">
        <v>2006</v>
      </c>
      <c r="C237" s="32">
        <v>380</v>
      </c>
    </row>
    <row r="238" spans="2:3">
      <c r="B238" s="23" t="s">
        <v>2007</v>
      </c>
      <c r="C238" s="32">
        <v>394</v>
      </c>
    </row>
    <row r="239" spans="2:3">
      <c r="B239" s="23" t="s">
        <v>2008</v>
      </c>
      <c r="C239" s="32">
        <v>353</v>
      </c>
    </row>
    <row r="240" spans="2:3">
      <c r="B240" s="23" t="s">
        <v>2009</v>
      </c>
      <c r="C240" s="32">
        <v>396</v>
      </c>
    </row>
    <row r="241" spans="2:3">
      <c r="B241" s="23" t="s">
        <v>2010</v>
      </c>
      <c r="C241" s="32">
        <v>672</v>
      </c>
    </row>
    <row r="242" spans="2:3">
      <c r="B242" s="23" t="s">
        <v>2011</v>
      </c>
      <c r="C242" s="32">
        <v>150</v>
      </c>
    </row>
    <row r="243" spans="2:3">
      <c r="B243" s="23" t="s">
        <v>2012</v>
      </c>
      <c r="C243" s="32">
        <v>100</v>
      </c>
    </row>
    <row r="244" spans="2:3">
      <c r="B244" s="23" t="s">
        <v>2013</v>
      </c>
      <c r="C244" s="32">
        <v>357</v>
      </c>
    </row>
    <row r="245" spans="2:3">
      <c r="B245" s="23" t="s">
        <v>977</v>
      </c>
      <c r="C245" s="32">
        <v>366</v>
      </c>
    </row>
    <row r="246" spans="2:3">
      <c r="B246" s="23" t="s">
        <v>2014</v>
      </c>
      <c r="C246" s="32">
        <v>175</v>
      </c>
    </row>
    <row r="247" spans="2:3">
      <c r="B247" s="23" t="s">
        <v>2015</v>
      </c>
      <c r="C247" s="32">
        <v>8</v>
      </c>
    </row>
    <row r="248" spans="2:3">
      <c r="B248" s="23" t="s">
        <v>2016</v>
      </c>
      <c r="C248" s="32">
        <v>226</v>
      </c>
    </row>
    <row r="251" spans="2:3">
      <c r="B251" s="26" t="s">
        <v>898</v>
      </c>
      <c r="C251" s="25" t="s">
        <v>200</v>
      </c>
    </row>
    <row r="252" spans="2:3">
      <c r="B252" s="23" t="s">
        <v>2002</v>
      </c>
      <c r="C252" s="32">
        <v>48112840.079999998</v>
      </c>
    </row>
    <row r="253" spans="2:3">
      <c r="B253" s="23" t="s">
        <v>2003</v>
      </c>
      <c r="C253" s="32">
        <v>341500156.25</v>
      </c>
    </row>
    <row r="254" spans="2:3">
      <c r="B254" s="23" t="s">
        <v>2004</v>
      </c>
      <c r="C254" s="32">
        <v>131662856.33</v>
      </c>
    </row>
    <row r="255" spans="2:3">
      <c r="B255" s="23" t="s">
        <v>2005</v>
      </c>
      <c r="C255" s="32">
        <v>153537449.78</v>
      </c>
    </row>
    <row r="256" spans="2:3">
      <c r="B256" s="23" t="s">
        <v>2006</v>
      </c>
      <c r="C256" s="32">
        <v>269044759.5</v>
      </c>
    </row>
    <row r="257" spans="2:3">
      <c r="B257" s="23" t="s">
        <v>2007</v>
      </c>
      <c r="C257" s="32">
        <v>355251045.60000002</v>
      </c>
    </row>
    <row r="258" spans="2:3">
      <c r="B258" s="23" t="s">
        <v>2008</v>
      </c>
      <c r="C258" s="32">
        <v>350355479.31999999</v>
      </c>
    </row>
    <row r="259" spans="2:3">
      <c r="B259" s="23" t="s">
        <v>2009</v>
      </c>
      <c r="C259" s="32">
        <v>340188627.24000001</v>
      </c>
    </row>
    <row r="260" spans="2:3">
      <c r="B260" s="23" t="s">
        <v>2010</v>
      </c>
      <c r="C260" s="32">
        <v>376681788</v>
      </c>
    </row>
    <row r="261" spans="2:3">
      <c r="B261" s="23" t="s">
        <v>2011</v>
      </c>
      <c r="C261" s="32">
        <v>93639747.75</v>
      </c>
    </row>
    <row r="262" spans="2:3">
      <c r="B262" s="23" t="s">
        <v>2012</v>
      </c>
      <c r="C262" s="32">
        <v>61803975</v>
      </c>
    </row>
    <row r="263" spans="2:3">
      <c r="B263" s="23" t="s">
        <v>2013</v>
      </c>
      <c r="C263" s="32">
        <v>243457578</v>
      </c>
    </row>
    <row r="264" spans="2:3">
      <c r="B264" s="23" t="s">
        <v>977</v>
      </c>
      <c r="C264" s="32">
        <v>224731612.80000001</v>
      </c>
    </row>
    <row r="265" spans="2:3">
      <c r="B265" s="23" t="s">
        <v>2014</v>
      </c>
      <c r="C265" s="32">
        <v>137705925</v>
      </c>
    </row>
    <row r="266" spans="2:3">
      <c r="B266" s="23" t="s">
        <v>2015</v>
      </c>
      <c r="C266" s="32">
        <v>7806810.2400000002</v>
      </c>
    </row>
    <row r="267" spans="2:3">
      <c r="B267" s="23" t="s">
        <v>2016</v>
      </c>
      <c r="C267" s="32">
        <v>142308311.66999999</v>
      </c>
    </row>
    <row r="268" spans="2:3">
      <c r="C268" s="25">
        <f>SUM(C251:C267)</f>
        <v>3277788962.5599999</v>
      </c>
    </row>
    <row r="270" spans="2:3">
      <c r="B270" s="26" t="s">
        <v>199</v>
      </c>
      <c r="C270" s="25" t="s">
        <v>200</v>
      </c>
    </row>
    <row r="271" spans="2:3">
      <c r="B271" s="23" t="s">
        <v>2002</v>
      </c>
      <c r="C271" s="32">
        <v>47933480.159999996</v>
      </c>
    </row>
    <row r="272" spans="2:3">
      <c r="B272" s="23" t="s">
        <v>2003</v>
      </c>
      <c r="C272" s="32">
        <v>360290631.5</v>
      </c>
    </row>
    <row r="273" spans="2:3">
      <c r="B273" s="23" t="s">
        <v>2004</v>
      </c>
      <c r="C273" s="32">
        <v>126909024.55</v>
      </c>
    </row>
    <row r="274" spans="2:3">
      <c r="B274" s="23" t="s">
        <v>2005</v>
      </c>
      <c r="C274" s="32">
        <v>142588260.36000001</v>
      </c>
    </row>
    <row r="275" spans="2:3">
      <c r="B275" s="23" t="s">
        <v>2006</v>
      </c>
      <c r="C275" s="32">
        <v>253696301.09999999</v>
      </c>
    </row>
    <row r="276" spans="2:3">
      <c r="B276" s="23" t="s">
        <v>2007</v>
      </c>
      <c r="C276" s="32">
        <v>350153048.07999998</v>
      </c>
    </row>
    <row r="277" spans="2:3">
      <c r="B277" s="23" t="s">
        <v>2008</v>
      </c>
      <c r="C277" s="32">
        <v>331677832.77999997</v>
      </c>
    </row>
    <row r="278" spans="2:3">
      <c r="B278" s="23" t="s">
        <v>2009</v>
      </c>
      <c r="C278" s="32">
        <v>336407401.25999999</v>
      </c>
    </row>
    <row r="279" spans="2:3">
      <c r="B279" s="23" t="s">
        <v>2010</v>
      </c>
      <c r="C279" s="32">
        <v>356490701.27999997</v>
      </c>
    </row>
    <row r="280" spans="2:3">
      <c r="B280" s="23" t="s">
        <v>2011</v>
      </c>
      <c r="C280" s="32">
        <v>93529187.25</v>
      </c>
    </row>
    <row r="281" spans="2:3">
      <c r="B281" s="23" t="s">
        <v>2012</v>
      </c>
      <c r="C281" s="32">
        <v>58242075</v>
      </c>
    </row>
    <row r="282" spans="2:3">
      <c r="B282" s="23" t="s">
        <v>2013</v>
      </c>
      <c r="C282" s="32">
        <v>219508438.28</v>
      </c>
    </row>
    <row r="283" spans="2:3">
      <c r="B283" s="23" t="s">
        <v>977</v>
      </c>
      <c r="C283" s="32">
        <v>235783504.34999999</v>
      </c>
    </row>
    <row r="284" spans="2:3">
      <c r="B284" s="23" t="s">
        <v>2014</v>
      </c>
      <c r="C284" s="32">
        <v>132715186.19</v>
      </c>
    </row>
    <row r="285" spans="2:3">
      <c r="B285" s="23" t="s">
        <v>2015</v>
      </c>
      <c r="C285" s="32">
        <v>7332390.2400000002</v>
      </c>
    </row>
    <row r="286" spans="2:3">
      <c r="B286" s="23" t="s">
        <v>2016</v>
      </c>
      <c r="C286" s="32">
        <v>138874837.75</v>
      </c>
    </row>
    <row r="287" spans="2:3">
      <c r="C287" s="25">
        <f>SUM(C270:C286)</f>
        <v>3192132300.1299996</v>
      </c>
    </row>
    <row r="290" spans="2:6">
      <c r="B290" s="20" t="s">
        <v>201</v>
      </c>
      <c r="C290" s="25">
        <f xml:space="preserve"> C287-C268</f>
        <v>-85656662.430000305</v>
      </c>
    </row>
    <row r="292" spans="2:6" s="46" customFormat="1" ht="15">
      <c r="B292" s="93" t="s">
        <v>2545</v>
      </c>
      <c r="C292" s="94">
        <v>45535</v>
      </c>
      <c r="D292" s="95"/>
      <c r="E292" s="95"/>
      <c r="F292" s="96"/>
    </row>
    <row r="293" spans="2:6" s="46" customFormat="1" ht="15">
      <c r="B293" s="98" t="s">
        <v>189</v>
      </c>
      <c r="C293" s="99" t="s">
        <v>2546</v>
      </c>
      <c r="D293" s="100" t="s">
        <v>191</v>
      </c>
      <c r="E293" s="99" t="s">
        <v>2547</v>
      </c>
      <c r="F293" s="98" t="s">
        <v>193</v>
      </c>
    </row>
    <row r="294" spans="2:6" s="46" customFormat="1" ht="15">
      <c r="B294" s="101" t="s">
        <v>2562</v>
      </c>
      <c r="C294" s="102">
        <v>-1026</v>
      </c>
      <c r="D294" s="103">
        <v>84398.5625</v>
      </c>
      <c r="E294" s="103">
        <v>85210</v>
      </c>
      <c r="F294" s="266" t="s">
        <v>2548</v>
      </c>
    </row>
    <row r="295" spans="2:6" s="46" customFormat="1" ht="15">
      <c r="B295" s="101" t="s">
        <v>2556</v>
      </c>
      <c r="C295" s="102">
        <v>728</v>
      </c>
      <c r="D295" s="103">
        <v>82179.628400000001</v>
      </c>
      <c r="E295" s="103">
        <v>83285</v>
      </c>
      <c r="F295" s="266"/>
    </row>
    <row r="296" spans="2:6" s="46" customFormat="1" ht="15">
      <c r="B296" s="101" t="s">
        <v>908</v>
      </c>
      <c r="C296" s="102">
        <v>300</v>
      </c>
      <c r="D296" s="103">
        <v>230.65700000000001</v>
      </c>
      <c r="E296" s="103">
        <v>229.7</v>
      </c>
      <c r="F296" s="266"/>
    </row>
    <row r="297" spans="2:6" s="46" customFormat="1" ht="15">
      <c r="B297" s="101" t="s">
        <v>2563</v>
      </c>
      <c r="C297" s="102">
        <v>-300</v>
      </c>
      <c r="D297" s="103">
        <v>229.1035</v>
      </c>
      <c r="E297" s="103">
        <v>225.35</v>
      </c>
      <c r="F297" s="266"/>
    </row>
    <row r="298" spans="2:6" s="46" customFormat="1" ht="15">
      <c r="B298" s="101" t="s">
        <v>906</v>
      </c>
      <c r="C298" s="102">
        <v>200</v>
      </c>
      <c r="D298" s="103">
        <v>797.31230000000005</v>
      </c>
      <c r="E298" s="103">
        <v>807.1</v>
      </c>
      <c r="F298" s="266"/>
    </row>
    <row r="299" spans="2:6" s="46" customFormat="1" ht="15">
      <c r="B299" s="101" t="s">
        <v>2564</v>
      </c>
      <c r="C299" s="102">
        <v>-200</v>
      </c>
      <c r="D299" s="103">
        <v>813.7278</v>
      </c>
      <c r="E299" s="103">
        <v>806</v>
      </c>
      <c r="F299" s="266"/>
    </row>
    <row r="300" spans="2:6" s="46" customFormat="1" ht="15">
      <c r="B300" s="101" t="s">
        <v>2555</v>
      </c>
      <c r="C300" s="102">
        <v>298</v>
      </c>
      <c r="D300" s="103">
        <v>81577.297600000005</v>
      </c>
      <c r="E300" s="103">
        <v>83186.820000000007</v>
      </c>
      <c r="F300" s="266"/>
    </row>
    <row r="301" spans="2:6" s="46" customFormat="1" ht="15">
      <c r="B301" s="101" t="s">
        <v>2562</v>
      </c>
      <c r="C301" s="102">
        <v>-1026</v>
      </c>
      <c r="D301" s="103">
        <v>84398.5625</v>
      </c>
      <c r="E301" s="103">
        <v>85210</v>
      </c>
      <c r="F301" s="266"/>
    </row>
    <row r="302" spans="2:6" s="46" customFormat="1" ht="15">
      <c r="B302" s="101" t="s">
        <v>2557</v>
      </c>
      <c r="C302" s="102">
        <v>1000</v>
      </c>
      <c r="D302" s="103">
        <v>84645.918000000005</v>
      </c>
      <c r="E302" s="103">
        <v>84877</v>
      </c>
      <c r="F302" s="266"/>
    </row>
    <row r="303" spans="2:6" s="46" customFormat="1" ht="15">
      <c r="B303" s="101" t="s">
        <v>2558</v>
      </c>
      <c r="C303" s="102">
        <v>-1000</v>
      </c>
      <c r="D303" s="103">
        <v>81395.357000000004</v>
      </c>
      <c r="E303" s="103">
        <v>85313</v>
      </c>
      <c r="F303" s="266"/>
    </row>
    <row r="304" spans="2:6" s="46" customFormat="1" ht="15">
      <c r="B304" s="105" t="s">
        <v>2560</v>
      </c>
      <c r="C304" s="106"/>
      <c r="D304" s="106"/>
      <c r="E304" s="106"/>
      <c r="F304" s="107"/>
    </row>
    <row r="306" spans="2:6" s="46" customFormat="1" ht="15">
      <c r="B306" s="48" t="s">
        <v>2549</v>
      </c>
      <c r="C306" s="108">
        <v>0.1145</v>
      </c>
      <c r="F306" s="97"/>
    </row>
    <row r="307" spans="2:6" s="46" customFormat="1" ht="15">
      <c r="B307" s="48"/>
      <c r="C307" s="108"/>
      <c r="F307" s="97"/>
    </row>
    <row r="308" spans="2:6" s="84" customFormat="1" ht="15">
      <c r="B308" s="123" t="s">
        <v>2565</v>
      </c>
      <c r="C308" s="94">
        <v>45535</v>
      </c>
      <c r="D308" s="124"/>
      <c r="E308" s="125"/>
      <c r="F308" s="126"/>
    </row>
    <row r="309" spans="2:6" s="84" customFormat="1" ht="15">
      <c r="B309" s="127" t="s">
        <v>189</v>
      </c>
      <c r="C309" s="127" t="s">
        <v>2566</v>
      </c>
      <c r="D309" s="128" t="s">
        <v>191</v>
      </c>
      <c r="E309" s="129" t="s">
        <v>2547</v>
      </c>
      <c r="F309" s="130" t="s">
        <v>193</v>
      </c>
    </row>
    <row r="310" spans="2:6" s="84" customFormat="1" ht="15">
      <c r="B310" s="55" t="s">
        <v>2569</v>
      </c>
      <c r="C310" s="137">
        <v>80</v>
      </c>
      <c r="D310" s="137">
        <v>258.53190000000001</v>
      </c>
      <c r="E310" s="137">
        <v>268.7</v>
      </c>
      <c r="F310" s="267" t="s">
        <v>2548</v>
      </c>
    </row>
    <row r="311" spans="2:6" s="84" customFormat="1" ht="15">
      <c r="B311" s="55" t="s">
        <v>2570</v>
      </c>
      <c r="C311" s="137">
        <v>170</v>
      </c>
      <c r="D311" s="137">
        <v>6411.8118000000004</v>
      </c>
      <c r="E311" s="137">
        <v>6203</v>
      </c>
      <c r="F311" s="267"/>
    </row>
    <row r="312" spans="2:6" s="84" customFormat="1" ht="15">
      <c r="B312" s="55" t="s">
        <v>2567</v>
      </c>
      <c r="C312" s="137">
        <v>435</v>
      </c>
      <c r="D312" s="137">
        <v>70598.882700000002</v>
      </c>
      <c r="E312" s="137">
        <v>71611</v>
      </c>
      <c r="F312" s="267"/>
    </row>
    <row r="313" spans="2:6" s="84" customFormat="1" ht="15">
      <c r="B313" s="131" t="s">
        <v>2559</v>
      </c>
      <c r="C313" s="132"/>
      <c r="D313" s="132"/>
      <c r="E313" s="132"/>
      <c r="F313" s="133"/>
    </row>
    <row r="314" spans="2:6" s="84" customFormat="1" ht="15">
      <c r="C314" s="134"/>
      <c r="F314" s="85"/>
    </row>
    <row r="315" spans="2:6" s="84" customFormat="1" ht="15">
      <c r="C315" s="134"/>
      <c r="F315" s="85"/>
    </row>
    <row r="316" spans="2:6" s="84" customFormat="1" ht="15">
      <c r="B316" s="135" t="s">
        <v>2568</v>
      </c>
      <c r="C316" s="136">
        <v>0.10199999999999999</v>
      </c>
      <c r="F316" s="85"/>
    </row>
    <row r="317" spans="2:6" s="46" customFormat="1" ht="15">
      <c r="B317" s="48"/>
      <c r="C317" s="108"/>
      <c r="F317" s="97"/>
    </row>
    <row r="318" spans="2:6" s="46" customFormat="1" ht="15">
      <c r="B318" s="109" t="s">
        <v>2550</v>
      </c>
      <c r="C318" s="110" t="s">
        <v>2551</v>
      </c>
      <c r="F318" s="97"/>
    </row>
    <row r="319" spans="2:6" s="46" customFormat="1" ht="15">
      <c r="B319" s="139" t="s">
        <v>2561</v>
      </c>
      <c r="C319" s="140">
        <v>3600</v>
      </c>
      <c r="F319" s="97"/>
    </row>
    <row r="320" spans="2:6" s="46" customFormat="1" ht="15">
      <c r="B320" s="139" t="s">
        <v>2647</v>
      </c>
      <c r="C320" s="140">
        <v>733</v>
      </c>
      <c r="F320" s="97"/>
    </row>
    <row r="321" spans="2:3" s="46" customFormat="1" ht="15">
      <c r="B321" s="139" t="s">
        <v>2648</v>
      </c>
      <c r="C321" s="140">
        <v>586</v>
      </c>
    </row>
    <row r="322" spans="2:3" s="46" customFormat="1" ht="15">
      <c r="B322" s="139" t="s">
        <v>2649</v>
      </c>
      <c r="C322" s="140">
        <v>214</v>
      </c>
    </row>
    <row r="323" spans="2:3" s="46" customFormat="1" ht="15">
      <c r="B323" s="139" t="s">
        <v>2650</v>
      </c>
      <c r="C323" s="140">
        <v>380</v>
      </c>
    </row>
    <row r="324" spans="2:3" s="46" customFormat="1" ht="15">
      <c r="B324" s="139" t="s">
        <v>2651</v>
      </c>
      <c r="C324" s="140">
        <v>170</v>
      </c>
    </row>
    <row r="325" spans="2:3" s="46" customFormat="1" ht="15">
      <c r="B325" s="139" t="s">
        <v>2652</v>
      </c>
      <c r="C325" s="140">
        <v>80</v>
      </c>
    </row>
    <row r="326" spans="2:3" s="46" customFormat="1" ht="15">
      <c r="B326" s="139" t="s">
        <v>2653</v>
      </c>
      <c r="C326" s="140">
        <v>180</v>
      </c>
    </row>
    <row r="327" spans="2:3" s="46" customFormat="1" ht="15">
      <c r="B327" s="47"/>
      <c r="C327" s="112"/>
    </row>
    <row r="328" spans="2:3" s="46" customFormat="1" ht="15">
      <c r="B328" s="109" t="s">
        <v>2552</v>
      </c>
      <c r="C328" s="110" t="s">
        <v>2551</v>
      </c>
    </row>
    <row r="329" spans="2:3" s="46" customFormat="1" ht="15">
      <c r="B329" s="139" t="s">
        <v>2561</v>
      </c>
      <c r="C329" s="140">
        <v>3600</v>
      </c>
    </row>
    <row r="330" spans="2:3" s="46" customFormat="1" ht="15">
      <c r="B330" s="139" t="s">
        <v>2647</v>
      </c>
      <c r="C330" s="140">
        <v>733</v>
      </c>
    </row>
    <row r="331" spans="2:3" s="46" customFormat="1" ht="15">
      <c r="B331" s="139" t="s">
        <v>2648</v>
      </c>
      <c r="C331" s="140">
        <v>586</v>
      </c>
    </row>
    <row r="332" spans="2:3" s="46" customFormat="1" ht="15">
      <c r="B332" s="139" t="s">
        <v>2649</v>
      </c>
      <c r="C332" s="140">
        <v>214</v>
      </c>
    </row>
    <row r="333" spans="2:3" s="46" customFormat="1" ht="15">
      <c r="B333" s="139" t="s">
        <v>2650</v>
      </c>
      <c r="C333" s="140">
        <v>380</v>
      </c>
    </row>
    <row r="334" spans="2:3" s="46" customFormat="1" ht="15">
      <c r="B334" s="139" t="s">
        <v>2651</v>
      </c>
      <c r="C334" s="140">
        <v>170</v>
      </c>
    </row>
    <row r="335" spans="2:3" s="46" customFormat="1" ht="15">
      <c r="B335" s="139" t="s">
        <v>2652</v>
      </c>
      <c r="C335" s="140">
        <v>80</v>
      </c>
    </row>
    <row r="336" spans="2:3" s="46" customFormat="1" ht="15">
      <c r="B336" s="139" t="s">
        <v>2653</v>
      </c>
      <c r="C336" s="140">
        <v>180</v>
      </c>
    </row>
    <row r="338" spans="2:3" s="46" customFormat="1" ht="15">
      <c r="B338" s="109" t="s">
        <v>2553</v>
      </c>
      <c r="C338" s="110" t="s">
        <v>211</v>
      </c>
    </row>
    <row r="339" spans="2:3" s="46" customFormat="1" ht="15">
      <c r="B339" s="141" t="s">
        <v>2561</v>
      </c>
      <c r="C339" s="142">
        <v>1493633109.8</v>
      </c>
    </row>
    <row r="340" spans="2:3" s="46" customFormat="1" ht="15">
      <c r="B340" s="141" t="s">
        <v>2647</v>
      </c>
      <c r="C340" s="142">
        <v>1792853339.98</v>
      </c>
    </row>
    <row r="341" spans="2:3" s="46" customFormat="1" ht="15">
      <c r="B341" s="141" t="s">
        <v>2648</v>
      </c>
      <c r="C341" s="142">
        <v>1171731218.75</v>
      </c>
    </row>
    <row r="342" spans="2:3" s="46" customFormat="1" ht="15">
      <c r="B342" s="141" t="s">
        <v>2649</v>
      </c>
      <c r="C342" s="142">
        <v>538041690.13</v>
      </c>
    </row>
    <row r="343" spans="2:3" s="46" customFormat="1" ht="15">
      <c r="B343" s="141" t="s">
        <v>2650</v>
      </c>
      <c r="C343" s="142">
        <v>432436740</v>
      </c>
    </row>
    <row r="344" spans="2:3" s="46" customFormat="1" ht="15">
      <c r="B344" s="141" t="s">
        <v>2651</v>
      </c>
      <c r="C344" s="142">
        <v>110551200.59999999</v>
      </c>
    </row>
    <row r="345" spans="2:3" s="46" customFormat="1" ht="15">
      <c r="B345" s="141" t="s">
        <v>2652</v>
      </c>
      <c r="C345" s="142">
        <v>104451760</v>
      </c>
    </row>
    <row r="346" spans="2:3" s="46" customFormat="1" ht="15">
      <c r="B346" s="141" t="s">
        <v>2653</v>
      </c>
      <c r="C346" s="142">
        <v>206169210</v>
      </c>
    </row>
    <row r="347" spans="2:3" s="46" customFormat="1" ht="15">
      <c r="C347" s="113">
        <f>SUM(C339:C346)</f>
        <v>5849868269.2600002</v>
      </c>
    </row>
    <row r="348" spans="2:3" s="46" customFormat="1" ht="15">
      <c r="C348" s="104"/>
    </row>
    <row r="349" spans="2:3" s="46" customFormat="1" ht="15">
      <c r="C349" s="104"/>
    </row>
    <row r="350" spans="2:3" s="46" customFormat="1" ht="15">
      <c r="B350" s="109" t="s">
        <v>2554</v>
      </c>
      <c r="C350" s="110" t="s">
        <v>211</v>
      </c>
    </row>
    <row r="351" spans="2:3" s="46" customFormat="1" ht="15">
      <c r="B351" s="141" t="s">
        <v>2561</v>
      </c>
      <c r="C351" s="142">
        <v>1443524756.0799999</v>
      </c>
    </row>
    <row r="352" spans="2:3" s="46" customFormat="1" ht="15">
      <c r="B352" s="141" t="s">
        <v>2647</v>
      </c>
      <c r="C352" s="142">
        <v>1933933428.29</v>
      </c>
    </row>
    <row r="353" spans="2:6" s="46" customFormat="1" ht="15">
      <c r="B353" s="141" t="s">
        <v>2648</v>
      </c>
      <c r="C353" s="142">
        <v>1170056624.25</v>
      </c>
      <c r="F353" s="97"/>
    </row>
    <row r="354" spans="2:6" s="46" customFormat="1" ht="15">
      <c r="B354" s="141" t="s">
        <v>2649</v>
      </c>
      <c r="C354" s="142">
        <v>549117147.64999998</v>
      </c>
      <c r="F354" s="97"/>
    </row>
    <row r="355" spans="2:6" s="46" customFormat="1" ht="15">
      <c r="B355" s="141" t="s">
        <v>2650</v>
      </c>
      <c r="C355" s="142">
        <v>441006990</v>
      </c>
      <c r="F355" s="97"/>
    </row>
    <row r="356" spans="2:6" s="46" customFormat="1" ht="15">
      <c r="B356" s="141" t="s">
        <v>2651</v>
      </c>
      <c r="C356" s="142">
        <v>103988800.89999999</v>
      </c>
      <c r="F356" s="97"/>
    </row>
    <row r="357" spans="2:6" s="46" customFormat="1" ht="15">
      <c r="B357" s="141" t="s">
        <v>2652</v>
      </c>
      <c r="C357" s="142">
        <v>106028000</v>
      </c>
      <c r="F357" s="97"/>
    </row>
    <row r="358" spans="2:6" s="46" customFormat="1" ht="15">
      <c r="B358" s="141" t="s">
        <v>2653</v>
      </c>
      <c r="C358" s="142">
        <v>210749970</v>
      </c>
      <c r="F358" s="97"/>
    </row>
    <row r="359" spans="2:6" s="46" customFormat="1" ht="15">
      <c r="C359" s="113">
        <f>SUM(C351:C358)</f>
        <v>5958405717.1699991</v>
      </c>
      <c r="F359" s="97"/>
    </row>
    <row r="360" spans="2:6" s="46" customFormat="1" ht="15">
      <c r="C360" s="104"/>
      <c r="F360" s="97"/>
    </row>
    <row r="361" spans="2:6" s="46" customFormat="1" ht="15">
      <c r="B361" s="115" t="s">
        <v>201</v>
      </c>
      <c r="C361" s="116">
        <f>C359-C347</f>
        <v>108537447.90999889</v>
      </c>
      <c r="D361" s="117"/>
      <c r="E361" s="118"/>
      <c r="F361" s="119"/>
    </row>
    <row r="363" spans="2:6">
      <c r="B363" s="20" t="s">
        <v>202</v>
      </c>
      <c r="C363" s="21">
        <v>45535</v>
      </c>
      <c r="D363" s="22"/>
      <c r="E363" s="23"/>
      <c r="F363" s="24"/>
    </row>
    <row r="364" spans="2:6">
      <c r="B364" s="20" t="s">
        <v>189</v>
      </c>
      <c r="C364" s="25" t="s">
        <v>190</v>
      </c>
      <c r="D364" s="20" t="s">
        <v>191</v>
      </c>
      <c r="E364" s="26" t="s">
        <v>192</v>
      </c>
      <c r="F364" s="27" t="s">
        <v>193</v>
      </c>
    </row>
    <row r="365" spans="2:6">
      <c r="B365" s="28" t="s">
        <v>162</v>
      </c>
      <c r="C365" s="29" t="s">
        <v>162</v>
      </c>
      <c r="D365" s="28" t="s">
        <v>162</v>
      </c>
      <c r="E365" s="30" t="s">
        <v>162</v>
      </c>
      <c r="F365" s="31" t="s">
        <v>162</v>
      </c>
    </row>
    <row r="366" spans="2:6">
      <c r="B366" s="2" t="s">
        <v>194</v>
      </c>
    </row>
    <row r="367" spans="2:6">
      <c r="B367" s="2"/>
    </row>
    <row r="368" spans="2:6">
      <c r="B368" s="2" t="s">
        <v>195</v>
      </c>
    </row>
    <row r="369" spans="2:3">
      <c r="B369" s="20" t="s">
        <v>196</v>
      </c>
      <c r="C369" s="25" t="s">
        <v>197</v>
      </c>
    </row>
    <row r="370" spans="2:3">
      <c r="B370" s="22" t="s">
        <v>162</v>
      </c>
      <c r="C370" s="32" t="s">
        <v>162</v>
      </c>
    </row>
    <row r="372" spans="2:3">
      <c r="B372" s="20" t="s">
        <v>198</v>
      </c>
      <c r="C372" s="25" t="s">
        <v>197</v>
      </c>
    </row>
    <row r="373" spans="2:3">
      <c r="B373" s="22" t="s">
        <v>162</v>
      </c>
      <c r="C373" s="32" t="s">
        <v>162</v>
      </c>
    </row>
    <row r="375" spans="2:3">
      <c r="B375" s="20" t="s">
        <v>162</v>
      </c>
      <c r="C375" s="25" t="s">
        <v>162</v>
      </c>
    </row>
    <row r="376" spans="2:3">
      <c r="B376" s="22" t="s">
        <v>162</v>
      </c>
      <c r="C376" s="32" t="s">
        <v>162</v>
      </c>
    </row>
    <row r="378" spans="2:3">
      <c r="B378" s="26" t="s">
        <v>199</v>
      </c>
      <c r="C378" s="25" t="s">
        <v>200</v>
      </c>
    </row>
    <row r="379" spans="2:3">
      <c r="B379" s="23" t="s">
        <v>162</v>
      </c>
      <c r="C379" s="32" t="s">
        <v>162</v>
      </c>
    </row>
    <row r="381" spans="2:3">
      <c r="B381" s="20" t="s">
        <v>201</v>
      </c>
      <c r="C381" s="25" t="s">
        <v>162</v>
      </c>
    </row>
    <row r="384" spans="2:3">
      <c r="B384" s="2" t="s">
        <v>203</v>
      </c>
    </row>
    <row r="386" spans="2:5">
      <c r="B386" s="20" t="s">
        <v>189</v>
      </c>
      <c r="C386" s="25" t="s">
        <v>204</v>
      </c>
      <c r="D386" s="20" t="s">
        <v>205</v>
      </c>
      <c r="E386" s="20" t="s">
        <v>206</v>
      </c>
    </row>
    <row r="387" spans="2:5">
      <c r="B387" s="22" t="s">
        <v>162</v>
      </c>
      <c r="C387" s="32" t="s">
        <v>162</v>
      </c>
      <c r="D387" s="22" t="s">
        <v>162</v>
      </c>
      <c r="E387" s="22" t="s">
        <v>162</v>
      </c>
    </row>
    <row r="390" spans="2:5">
      <c r="B390" s="2" t="s">
        <v>207</v>
      </c>
      <c r="C390" s="13" t="s">
        <v>162</v>
      </c>
      <c r="D390" s="2"/>
      <c r="E390" s="2"/>
    </row>
    <row r="392" spans="2:5">
      <c r="B392" s="2" t="s">
        <v>208</v>
      </c>
    </row>
    <row r="394" spans="2:5">
      <c r="B394" s="20" t="s">
        <v>209</v>
      </c>
      <c r="C394" s="25" t="s">
        <v>197</v>
      </c>
      <c r="D394" s="2"/>
    </row>
    <row r="395" spans="2:5">
      <c r="B395" s="22" t="s">
        <v>162</v>
      </c>
      <c r="C395" s="32" t="s">
        <v>162</v>
      </c>
    </row>
    <row r="398" spans="2:5">
      <c r="B398" s="20" t="s">
        <v>210</v>
      </c>
      <c r="C398" s="25" t="s">
        <v>211</v>
      </c>
      <c r="D398" s="2"/>
    </row>
    <row r="399" spans="2:5">
      <c r="B399" s="22" t="s">
        <v>162</v>
      </c>
      <c r="C399" s="32" t="s">
        <v>162</v>
      </c>
    </row>
    <row r="402" spans="2:6">
      <c r="B402" s="2" t="s">
        <v>212</v>
      </c>
    </row>
    <row r="405" spans="2:6">
      <c r="B405" s="2" t="s">
        <v>213</v>
      </c>
    </row>
    <row r="407" spans="2:6">
      <c r="B407" s="20" t="s">
        <v>189</v>
      </c>
      <c r="C407" s="25" t="s">
        <v>214</v>
      </c>
      <c r="D407" s="20" t="s">
        <v>204</v>
      </c>
      <c r="E407" s="20" t="s">
        <v>205</v>
      </c>
      <c r="F407" s="27" t="s">
        <v>206</v>
      </c>
    </row>
    <row r="408" spans="2:6">
      <c r="B408" s="22" t="s">
        <v>162</v>
      </c>
      <c r="C408" s="32" t="s">
        <v>162</v>
      </c>
      <c r="D408" s="22" t="s">
        <v>162</v>
      </c>
      <c r="E408" s="22" t="s">
        <v>162</v>
      </c>
      <c r="F408" s="33" t="s">
        <v>162</v>
      </c>
    </row>
    <row r="411" spans="2:6">
      <c r="B411" s="2" t="s">
        <v>207</v>
      </c>
      <c r="C411" s="13" t="s">
        <v>162</v>
      </c>
      <c r="D411" s="2"/>
      <c r="E411" s="2"/>
      <c r="F411" s="14"/>
    </row>
    <row r="413" spans="2:6">
      <c r="B413" s="2" t="s">
        <v>208</v>
      </c>
    </row>
    <row r="415" spans="2:6">
      <c r="B415" s="20" t="s">
        <v>209</v>
      </c>
      <c r="C415" s="25" t="s">
        <v>197</v>
      </c>
      <c r="D415" s="2"/>
    </row>
    <row r="416" spans="2:6">
      <c r="B416" s="22" t="s">
        <v>162</v>
      </c>
      <c r="C416" s="32" t="s">
        <v>162</v>
      </c>
    </row>
    <row r="419" spans="2:6">
      <c r="B419" s="20" t="s">
        <v>210</v>
      </c>
      <c r="C419" s="25" t="s">
        <v>211</v>
      </c>
      <c r="D419" s="2"/>
    </row>
    <row r="420" spans="2:6">
      <c r="B420" s="22" t="s">
        <v>162</v>
      </c>
      <c r="C420" s="32" t="s">
        <v>162</v>
      </c>
    </row>
    <row r="423" spans="2:6">
      <c r="B423" s="2" t="s">
        <v>212</v>
      </c>
    </row>
    <row r="426" spans="2:6">
      <c r="B426" s="2" t="s">
        <v>215</v>
      </c>
    </row>
    <row r="427" spans="2:6">
      <c r="B427" s="20" t="s">
        <v>189</v>
      </c>
      <c r="C427" s="25" t="s">
        <v>216</v>
      </c>
      <c r="D427" s="20" t="s">
        <v>217</v>
      </c>
      <c r="E427" s="20" t="s">
        <v>218</v>
      </c>
      <c r="F427" s="27" t="s">
        <v>219</v>
      </c>
    </row>
    <row r="428" spans="2:6">
      <c r="B428" s="22" t="s">
        <v>162</v>
      </c>
      <c r="C428" s="32" t="s">
        <v>162</v>
      </c>
      <c r="D428" s="22" t="s">
        <v>162</v>
      </c>
      <c r="E428" s="22" t="s">
        <v>162</v>
      </c>
      <c r="F428" s="33" t="s">
        <v>162</v>
      </c>
    </row>
    <row r="429" spans="2:6">
      <c r="B429" s="1" t="s">
        <v>220</v>
      </c>
    </row>
  </sheetData>
  <mergeCells count="6">
    <mergeCell ref="F294:F303"/>
    <mergeCell ref="F310:F312"/>
    <mergeCell ref="B1:E1"/>
    <mergeCell ref="C3:C7"/>
    <mergeCell ref="D3:D7"/>
    <mergeCell ref="B184:F188"/>
  </mergeCells>
  <conditionalFormatting sqref="B310:B312">
    <cfRule type="expression" dxfId="11" priority="11">
      <formula>#REF!="Total"</formula>
    </cfRule>
  </conditionalFormatting>
  <conditionalFormatting sqref="B320:B326">
    <cfRule type="expression" dxfId="10" priority="7">
      <formula>#REF!="Total"</formula>
    </cfRule>
    <cfRule type="expression" dxfId="9" priority="9">
      <formula>#REF!="Total"</formula>
    </cfRule>
    <cfRule type="expression" dxfId="8" priority="10">
      <formula>#REF!="Total"</formula>
    </cfRule>
  </conditionalFormatting>
  <conditionalFormatting sqref="B330:B336">
    <cfRule type="expression" dxfId="7" priority="2">
      <formula>#REF!="Total"</formula>
    </cfRule>
  </conditionalFormatting>
  <conditionalFormatting sqref="C319:C326">
    <cfRule type="expression" dxfId="6" priority="6">
      <formula>#REF!="Total"</formula>
    </cfRule>
  </conditionalFormatting>
  <conditionalFormatting sqref="C329:C336">
    <cfRule type="expression" dxfId="5" priority="1">
      <formula>#REF!="Total"</formula>
    </cfRule>
  </conditionalFormatting>
  <hyperlinks>
    <hyperlink ref="A1" location="Index!A1" display="Index" xr:uid="{0E6B74D6-4DB7-48A6-AF36-D178FB816CD7}"/>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8A57-EEBE-4D33-B802-8CBFE6BF5282}">
  <sheetPr codeName="Sheet42"/>
  <dimension ref="A1:I206"/>
  <sheetViews>
    <sheetView topLeftCell="A90" workbookViewId="0">
      <selection activeCell="B100" sqref="B100"/>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75</v>
      </c>
      <c r="C1" s="257"/>
      <c r="D1" s="257"/>
      <c r="E1" s="257"/>
    </row>
    <row r="3" spans="1:9" ht="15" customHeight="1">
      <c r="B3" s="5" t="s">
        <v>978</v>
      </c>
      <c r="C3" s="258"/>
      <c r="D3" s="259"/>
      <c r="E3" s="6"/>
    </row>
    <row r="4" spans="1:9" ht="15" customHeight="1">
      <c r="B4" s="7" t="s">
        <v>979</v>
      </c>
      <c r="C4" s="258"/>
      <c r="D4" s="259"/>
      <c r="E4" s="6"/>
    </row>
    <row r="5" spans="1:9" ht="15" customHeight="1">
      <c r="B5" s="34" t="s">
        <v>129</v>
      </c>
      <c r="C5" s="258"/>
      <c r="D5" s="259"/>
      <c r="E5" s="6"/>
    </row>
    <row r="6" spans="1:9" ht="15" customHeight="1">
      <c r="B6" s="34" t="s">
        <v>845</v>
      </c>
      <c r="C6" s="258"/>
      <c r="D6" s="259"/>
      <c r="E6" s="6"/>
    </row>
    <row r="7" spans="1:9" ht="30" customHeight="1">
      <c r="B7" s="34" t="s">
        <v>980</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1730</v>
      </c>
      <c r="C15" s="9" t="s">
        <v>141</v>
      </c>
      <c r="D15" s="1" t="s">
        <v>282</v>
      </c>
      <c r="E15" s="1" t="s">
        <v>465</v>
      </c>
      <c r="F15" s="4">
        <v>1000000</v>
      </c>
      <c r="G15" s="4">
        <v>15694</v>
      </c>
      <c r="H15" s="4">
        <v>3.48</v>
      </c>
    </row>
    <row r="16" spans="1:9">
      <c r="B16" s="1" t="s">
        <v>1852</v>
      </c>
      <c r="C16" s="9" t="s">
        <v>141</v>
      </c>
      <c r="D16" s="1" t="s">
        <v>282</v>
      </c>
      <c r="E16" s="1" t="s">
        <v>666</v>
      </c>
      <c r="F16" s="4">
        <v>250000</v>
      </c>
      <c r="G16" s="4">
        <v>15425.88</v>
      </c>
      <c r="H16" s="4">
        <v>3.42</v>
      </c>
    </row>
    <row r="17" spans="2:8">
      <c r="B17" s="1" t="s">
        <v>1809</v>
      </c>
      <c r="C17" s="9" t="s">
        <v>141</v>
      </c>
      <c r="D17" s="1" t="s">
        <v>291</v>
      </c>
      <c r="E17" s="1" t="s">
        <v>613</v>
      </c>
      <c r="F17" s="4">
        <v>369694</v>
      </c>
      <c r="G17" s="4">
        <v>13843.93</v>
      </c>
      <c r="H17" s="4">
        <v>3.07</v>
      </c>
    </row>
    <row r="18" spans="2:8">
      <c r="B18" s="1" t="s">
        <v>1731</v>
      </c>
      <c r="C18" s="9" t="s">
        <v>141</v>
      </c>
      <c r="D18" s="1" t="s">
        <v>306</v>
      </c>
      <c r="E18" s="1" t="s">
        <v>466</v>
      </c>
      <c r="F18" s="4">
        <v>675000</v>
      </c>
      <c r="G18" s="4">
        <v>13269.49</v>
      </c>
      <c r="H18" s="4">
        <v>2.94</v>
      </c>
    </row>
    <row r="19" spans="2:8">
      <c r="B19" s="1" t="s">
        <v>2017</v>
      </c>
      <c r="C19" s="9" t="s">
        <v>141</v>
      </c>
      <c r="D19" s="1" t="s">
        <v>295</v>
      </c>
      <c r="E19" s="1" t="s">
        <v>981</v>
      </c>
      <c r="F19" s="4">
        <v>1206000</v>
      </c>
      <c r="G19" s="4">
        <v>12962.69</v>
      </c>
      <c r="H19" s="4">
        <v>2.87</v>
      </c>
    </row>
    <row r="20" spans="2:8">
      <c r="B20" s="1" t="s">
        <v>1795</v>
      </c>
      <c r="C20" s="9" t="s">
        <v>141</v>
      </c>
      <c r="D20" s="1" t="s">
        <v>284</v>
      </c>
      <c r="E20" s="1" t="s">
        <v>587</v>
      </c>
      <c r="F20" s="4">
        <v>1000000</v>
      </c>
      <c r="G20" s="4">
        <v>11739</v>
      </c>
      <c r="H20" s="4">
        <v>2.6</v>
      </c>
    </row>
    <row r="21" spans="2:8">
      <c r="B21" s="1" t="s">
        <v>1850</v>
      </c>
      <c r="C21" s="9" t="s">
        <v>141</v>
      </c>
      <c r="D21" s="1" t="s">
        <v>326</v>
      </c>
      <c r="E21" s="1" t="s">
        <v>664</v>
      </c>
      <c r="F21" s="4">
        <v>250000</v>
      </c>
      <c r="G21" s="4">
        <v>11238.63</v>
      </c>
      <c r="H21" s="4">
        <v>2.4900000000000002</v>
      </c>
    </row>
    <row r="22" spans="2:8">
      <c r="B22" s="1" t="s">
        <v>1848</v>
      </c>
      <c r="C22" s="9" t="s">
        <v>141</v>
      </c>
      <c r="D22" s="1" t="s">
        <v>282</v>
      </c>
      <c r="E22" s="1" t="s">
        <v>662</v>
      </c>
      <c r="F22" s="4">
        <v>500000</v>
      </c>
      <c r="G22" s="4">
        <v>11201</v>
      </c>
      <c r="H22" s="4">
        <v>2.48</v>
      </c>
    </row>
    <row r="23" spans="2:8">
      <c r="B23" s="1" t="s">
        <v>982</v>
      </c>
      <c r="C23" s="9" t="s">
        <v>141</v>
      </c>
      <c r="D23" s="1" t="s">
        <v>373</v>
      </c>
      <c r="E23" s="1" t="s">
        <v>983</v>
      </c>
      <c r="F23" s="4">
        <v>3100000</v>
      </c>
      <c r="G23" s="4">
        <v>10062.6</v>
      </c>
      <c r="H23" s="4">
        <v>2.23</v>
      </c>
    </row>
    <row r="24" spans="2:8">
      <c r="B24" s="1" t="s">
        <v>1901</v>
      </c>
      <c r="C24" s="9" t="s">
        <v>141</v>
      </c>
      <c r="D24" s="1" t="s">
        <v>311</v>
      </c>
      <c r="E24" s="1" t="s">
        <v>745</v>
      </c>
      <c r="F24" s="4">
        <v>217412</v>
      </c>
      <c r="G24" s="4">
        <v>9506.99</v>
      </c>
      <c r="H24" s="4">
        <v>2.11</v>
      </c>
    </row>
    <row r="25" spans="2:8">
      <c r="B25" s="1" t="s">
        <v>1955</v>
      </c>
      <c r="C25" s="9" t="s">
        <v>141</v>
      </c>
      <c r="D25" s="1" t="s">
        <v>291</v>
      </c>
      <c r="E25" s="1" t="s">
        <v>880</v>
      </c>
      <c r="F25" s="4">
        <v>220000</v>
      </c>
      <c r="G25" s="4">
        <v>9449.5499999999993</v>
      </c>
      <c r="H25" s="4">
        <v>2.09</v>
      </c>
    </row>
    <row r="26" spans="2:8">
      <c r="B26" s="1" t="s">
        <v>1959</v>
      </c>
      <c r="C26" s="9" t="s">
        <v>141</v>
      </c>
      <c r="D26" s="1" t="s">
        <v>272</v>
      </c>
      <c r="E26" s="1" t="s">
        <v>884</v>
      </c>
      <c r="F26" s="4">
        <v>674950</v>
      </c>
      <c r="G26" s="4">
        <v>9117.56</v>
      </c>
      <c r="H26" s="4">
        <v>2.02</v>
      </c>
    </row>
    <row r="27" spans="2:8">
      <c r="B27" s="1" t="s">
        <v>1830</v>
      </c>
      <c r="C27" s="9" t="s">
        <v>141</v>
      </c>
      <c r="D27" s="1" t="s">
        <v>311</v>
      </c>
      <c r="E27" s="1" t="s">
        <v>636</v>
      </c>
      <c r="F27" s="4">
        <v>950000</v>
      </c>
      <c r="G27" s="4">
        <v>8999.83</v>
      </c>
      <c r="H27" s="4">
        <v>1.99</v>
      </c>
    </row>
    <row r="28" spans="2:8">
      <c r="B28" s="1" t="s">
        <v>2018</v>
      </c>
      <c r="C28" s="9" t="s">
        <v>141</v>
      </c>
      <c r="D28" s="1" t="s">
        <v>869</v>
      </c>
      <c r="E28" s="1" t="s">
        <v>984</v>
      </c>
      <c r="F28" s="4">
        <v>600000</v>
      </c>
      <c r="G28" s="4">
        <v>8887.2000000000007</v>
      </c>
      <c r="H28" s="4">
        <v>1.97</v>
      </c>
    </row>
    <row r="29" spans="2:8">
      <c r="B29" s="1" t="s">
        <v>1822</v>
      </c>
      <c r="C29" s="9" t="s">
        <v>141</v>
      </c>
      <c r="D29" s="1" t="s">
        <v>352</v>
      </c>
      <c r="E29" s="1" t="s">
        <v>628</v>
      </c>
      <c r="F29" s="4">
        <v>500000</v>
      </c>
      <c r="G29" s="4">
        <v>8861.75</v>
      </c>
      <c r="H29" s="4">
        <v>1.96</v>
      </c>
    </row>
    <row r="30" spans="2:8">
      <c r="B30" s="1" t="s">
        <v>1796</v>
      </c>
      <c r="C30" s="9" t="s">
        <v>141</v>
      </c>
      <c r="D30" s="1" t="s">
        <v>282</v>
      </c>
      <c r="E30" s="1" t="s">
        <v>588</v>
      </c>
      <c r="F30" s="4">
        <v>2300000</v>
      </c>
      <c r="G30" s="4">
        <v>8259.2999999999993</v>
      </c>
      <c r="H30" s="4">
        <v>1.83</v>
      </c>
    </row>
    <row r="31" spans="2:8">
      <c r="B31" s="1" t="s">
        <v>1736</v>
      </c>
      <c r="C31" s="9" t="s">
        <v>141</v>
      </c>
      <c r="D31" s="1" t="s">
        <v>142</v>
      </c>
      <c r="E31" s="1" t="s">
        <v>472</v>
      </c>
      <c r="F31" s="4">
        <v>260950</v>
      </c>
      <c r="G31" s="4">
        <v>8102.37</v>
      </c>
      <c r="H31" s="4">
        <v>1.79</v>
      </c>
    </row>
    <row r="32" spans="2:8">
      <c r="B32" s="1" t="s">
        <v>1939</v>
      </c>
      <c r="C32" s="9" t="s">
        <v>141</v>
      </c>
      <c r="D32" s="1" t="s">
        <v>306</v>
      </c>
      <c r="E32" s="1" t="s">
        <v>832</v>
      </c>
      <c r="F32" s="4">
        <v>1200000</v>
      </c>
      <c r="G32" s="4">
        <v>8092.8</v>
      </c>
      <c r="H32" s="4">
        <v>1.79</v>
      </c>
    </row>
    <row r="33" spans="2:8">
      <c r="B33" s="1" t="s">
        <v>1881</v>
      </c>
      <c r="C33" s="9" t="s">
        <v>141</v>
      </c>
      <c r="D33" s="1" t="s">
        <v>264</v>
      </c>
      <c r="E33" s="1" t="s">
        <v>712</v>
      </c>
      <c r="F33" s="4">
        <v>4000000</v>
      </c>
      <c r="G33" s="4">
        <v>7788</v>
      </c>
      <c r="H33" s="4">
        <v>1.73</v>
      </c>
    </row>
    <row r="34" spans="2:8">
      <c r="B34" s="1" t="s">
        <v>1803</v>
      </c>
      <c r="C34" s="9" t="s">
        <v>141</v>
      </c>
      <c r="D34" s="1" t="s">
        <v>443</v>
      </c>
      <c r="E34" s="1" t="s">
        <v>597</v>
      </c>
      <c r="F34" s="4">
        <v>2975000</v>
      </c>
      <c r="G34" s="4">
        <v>7629.39</v>
      </c>
      <c r="H34" s="4">
        <v>1.69</v>
      </c>
    </row>
    <row r="35" spans="2:8">
      <c r="B35" s="1" t="s">
        <v>1634</v>
      </c>
      <c r="C35" s="9" t="s">
        <v>141</v>
      </c>
      <c r="D35" s="1" t="s">
        <v>295</v>
      </c>
      <c r="E35" s="1" t="s">
        <v>296</v>
      </c>
      <c r="F35" s="4">
        <v>350000</v>
      </c>
      <c r="G35" s="4">
        <v>7496.13</v>
      </c>
      <c r="H35" s="4">
        <v>1.66</v>
      </c>
    </row>
    <row r="36" spans="2:8">
      <c r="B36" s="1" t="s">
        <v>1741</v>
      </c>
      <c r="C36" s="9" t="s">
        <v>141</v>
      </c>
      <c r="D36" s="1" t="s">
        <v>477</v>
      </c>
      <c r="E36" s="1" t="s">
        <v>478</v>
      </c>
      <c r="F36" s="4">
        <v>2500000</v>
      </c>
      <c r="G36" s="4">
        <v>7482.5</v>
      </c>
      <c r="H36" s="4">
        <v>1.66</v>
      </c>
    </row>
    <row r="37" spans="2:8">
      <c r="B37" s="1" t="s">
        <v>1718</v>
      </c>
      <c r="C37" s="9" t="s">
        <v>141</v>
      </c>
      <c r="D37" s="1" t="s">
        <v>373</v>
      </c>
      <c r="E37" s="1" t="s">
        <v>449</v>
      </c>
      <c r="F37" s="4">
        <v>500000</v>
      </c>
      <c r="G37" s="4">
        <v>7409.5</v>
      </c>
      <c r="H37" s="4">
        <v>1.64</v>
      </c>
    </row>
    <row r="38" spans="2:8">
      <c r="B38" s="1" t="s">
        <v>1656</v>
      </c>
      <c r="C38" s="9" t="s">
        <v>141</v>
      </c>
      <c r="D38" s="1" t="s">
        <v>306</v>
      </c>
      <c r="E38" s="1" t="s">
        <v>335</v>
      </c>
      <c r="F38" s="4">
        <v>600000</v>
      </c>
      <c r="G38" s="4">
        <v>7326.3</v>
      </c>
      <c r="H38" s="4">
        <v>1.62</v>
      </c>
    </row>
    <row r="39" spans="2:8">
      <c r="B39" s="1" t="s">
        <v>1792</v>
      </c>
      <c r="C39" s="9" t="s">
        <v>141</v>
      </c>
      <c r="D39" s="1" t="s">
        <v>385</v>
      </c>
      <c r="E39" s="1" t="s">
        <v>584</v>
      </c>
      <c r="F39" s="4">
        <v>1100000</v>
      </c>
      <c r="G39" s="4">
        <v>7153.3</v>
      </c>
      <c r="H39" s="4">
        <v>1.58</v>
      </c>
    </row>
    <row r="40" spans="2:8">
      <c r="B40" s="1" t="s">
        <v>985</v>
      </c>
      <c r="C40" s="9" t="s">
        <v>141</v>
      </c>
      <c r="D40" s="1" t="s">
        <v>333</v>
      </c>
      <c r="E40" s="1" t="s">
        <v>986</v>
      </c>
      <c r="F40" s="4">
        <v>564114</v>
      </c>
      <c r="G40" s="4">
        <v>7062.99</v>
      </c>
      <c r="H40" s="4">
        <v>1.56</v>
      </c>
    </row>
    <row r="41" spans="2:8">
      <c r="B41" s="1" t="s">
        <v>1655</v>
      </c>
      <c r="C41" s="9" t="s">
        <v>141</v>
      </c>
      <c r="D41" s="1" t="s">
        <v>333</v>
      </c>
      <c r="E41" s="1" t="s">
        <v>334</v>
      </c>
      <c r="F41" s="4">
        <v>1537298</v>
      </c>
      <c r="G41" s="4">
        <v>7048.51</v>
      </c>
      <c r="H41" s="4">
        <v>1.56</v>
      </c>
    </row>
    <row r="42" spans="2:8">
      <c r="B42" s="1" t="s">
        <v>1935</v>
      </c>
      <c r="C42" s="9" t="s">
        <v>141</v>
      </c>
      <c r="D42" s="1" t="s">
        <v>306</v>
      </c>
      <c r="E42" s="1" t="s">
        <v>828</v>
      </c>
      <c r="F42" s="4">
        <v>1250000</v>
      </c>
      <c r="G42" s="4">
        <v>6869.38</v>
      </c>
      <c r="H42" s="4">
        <v>1.52</v>
      </c>
    </row>
    <row r="43" spans="2:8">
      <c r="B43" s="1" t="s">
        <v>1649</v>
      </c>
      <c r="C43" s="9" t="s">
        <v>141</v>
      </c>
      <c r="D43" s="1" t="s">
        <v>322</v>
      </c>
      <c r="E43" s="1" t="s">
        <v>323</v>
      </c>
      <c r="F43" s="4">
        <v>212341</v>
      </c>
      <c r="G43" s="4">
        <v>6684.39</v>
      </c>
      <c r="H43" s="4">
        <v>1.48</v>
      </c>
    </row>
    <row r="44" spans="2:8">
      <c r="B44" s="1" t="s">
        <v>1882</v>
      </c>
      <c r="C44" s="9" t="s">
        <v>141</v>
      </c>
      <c r="D44" s="1" t="s">
        <v>264</v>
      </c>
      <c r="E44" s="1" t="s">
        <v>713</v>
      </c>
      <c r="F44" s="4">
        <v>9000000</v>
      </c>
      <c r="G44" s="4">
        <v>6645.6</v>
      </c>
      <c r="H44" s="4">
        <v>1.47</v>
      </c>
    </row>
    <row r="45" spans="2:8">
      <c r="B45" s="1" t="s">
        <v>1770</v>
      </c>
      <c r="C45" s="9" t="s">
        <v>141</v>
      </c>
      <c r="D45" s="1" t="s">
        <v>267</v>
      </c>
      <c r="E45" s="1" t="s">
        <v>549</v>
      </c>
      <c r="F45" s="4">
        <v>1575000</v>
      </c>
      <c r="G45" s="4">
        <v>6600.04</v>
      </c>
      <c r="H45" s="4">
        <v>1.46</v>
      </c>
    </row>
    <row r="46" spans="2:8">
      <c r="B46" s="1" t="s">
        <v>1622</v>
      </c>
      <c r="C46" s="9" t="s">
        <v>141</v>
      </c>
      <c r="D46" s="1" t="s">
        <v>142</v>
      </c>
      <c r="E46" s="1" t="s">
        <v>276</v>
      </c>
      <c r="F46" s="4">
        <v>120000</v>
      </c>
      <c r="G46" s="4">
        <v>6205.02</v>
      </c>
      <c r="H46" s="4">
        <v>1.37</v>
      </c>
    </row>
    <row r="47" spans="2:8">
      <c r="B47" s="1" t="s">
        <v>305</v>
      </c>
      <c r="C47" s="9" t="s">
        <v>141</v>
      </c>
      <c r="D47" s="1" t="s">
        <v>306</v>
      </c>
      <c r="E47" s="1" t="s">
        <v>307</v>
      </c>
      <c r="F47" s="4">
        <v>348000</v>
      </c>
      <c r="G47" s="4">
        <v>5988.21</v>
      </c>
      <c r="H47" s="4">
        <v>1.33</v>
      </c>
    </row>
    <row r="48" spans="2:8">
      <c r="B48" s="1" t="s">
        <v>1896</v>
      </c>
      <c r="C48" s="9" t="s">
        <v>141</v>
      </c>
      <c r="D48" s="1" t="s">
        <v>293</v>
      </c>
      <c r="E48" s="1" t="s">
        <v>740</v>
      </c>
      <c r="F48" s="4">
        <v>338209</v>
      </c>
      <c r="G48" s="4">
        <v>5896.67</v>
      </c>
      <c r="H48" s="4">
        <v>1.31</v>
      </c>
    </row>
    <row r="49" spans="2:8">
      <c r="B49" s="1" t="s">
        <v>2019</v>
      </c>
      <c r="C49" s="9" t="s">
        <v>141</v>
      </c>
      <c r="D49" s="1" t="s">
        <v>274</v>
      </c>
      <c r="E49" s="1" t="s">
        <v>987</v>
      </c>
      <c r="F49" s="4">
        <v>380400</v>
      </c>
      <c r="G49" s="4">
        <v>5818.79</v>
      </c>
      <c r="H49" s="4">
        <v>1.29</v>
      </c>
    </row>
    <row r="50" spans="2:8">
      <c r="B50" s="1" t="s">
        <v>1775</v>
      </c>
      <c r="C50" s="9" t="s">
        <v>141</v>
      </c>
      <c r="D50" s="1" t="s">
        <v>286</v>
      </c>
      <c r="E50" s="1" t="s">
        <v>554</v>
      </c>
      <c r="F50" s="4">
        <v>700000</v>
      </c>
      <c r="G50" s="4">
        <v>5818.75</v>
      </c>
      <c r="H50" s="4">
        <v>1.29</v>
      </c>
    </row>
    <row r="51" spans="2:8">
      <c r="B51" s="1" t="s">
        <v>1811</v>
      </c>
      <c r="C51" s="9" t="s">
        <v>141</v>
      </c>
      <c r="D51" s="1" t="s">
        <v>311</v>
      </c>
      <c r="E51" s="1" t="s">
        <v>615</v>
      </c>
      <c r="F51" s="4">
        <v>2000000</v>
      </c>
      <c r="G51" s="4">
        <v>5811</v>
      </c>
      <c r="H51" s="4">
        <v>1.29</v>
      </c>
    </row>
    <row r="52" spans="2:8">
      <c r="B52" s="1" t="s">
        <v>1877</v>
      </c>
      <c r="C52" s="9" t="s">
        <v>141</v>
      </c>
      <c r="D52" s="1" t="s">
        <v>352</v>
      </c>
      <c r="E52" s="1" t="s">
        <v>699</v>
      </c>
      <c r="F52" s="4">
        <v>150000</v>
      </c>
      <c r="G52" s="4">
        <v>5654.1</v>
      </c>
      <c r="H52" s="4">
        <v>1.25</v>
      </c>
    </row>
    <row r="53" spans="2:8">
      <c r="B53" s="1" t="s">
        <v>1727</v>
      </c>
      <c r="C53" s="9" t="s">
        <v>141</v>
      </c>
      <c r="D53" s="1" t="s">
        <v>291</v>
      </c>
      <c r="E53" s="1" t="s">
        <v>462</v>
      </c>
      <c r="F53" s="4">
        <v>380000</v>
      </c>
      <c r="G53" s="4">
        <v>5555.98</v>
      </c>
      <c r="H53" s="4">
        <v>1.23</v>
      </c>
    </row>
    <row r="54" spans="2:8">
      <c r="B54" s="1" t="s">
        <v>988</v>
      </c>
      <c r="C54" s="9" t="s">
        <v>141</v>
      </c>
      <c r="D54" s="1" t="s">
        <v>264</v>
      </c>
      <c r="E54" s="1" t="s">
        <v>989</v>
      </c>
      <c r="F54" s="4">
        <v>4608624</v>
      </c>
      <c r="G54" s="4">
        <v>5426.19</v>
      </c>
      <c r="H54" s="4">
        <v>1.2</v>
      </c>
    </row>
    <row r="55" spans="2:8">
      <c r="B55" s="1" t="s">
        <v>1868</v>
      </c>
      <c r="C55" s="9" t="s">
        <v>141</v>
      </c>
      <c r="D55" s="1" t="s">
        <v>282</v>
      </c>
      <c r="E55" s="1" t="s">
        <v>686</v>
      </c>
      <c r="F55" s="4">
        <v>750000</v>
      </c>
      <c r="G55" s="4">
        <v>5385.75</v>
      </c>
      <c r="H55" s="4">
        <v>1.19</v>
      </c>
    </row>
    <row r="56" spans="2:8">
      <c r="B56" s="1" t="s">
        <v>2020</v>
      </c>
      <c r="C56" s="9" t="s">
        <v>141</v>
      </c>
      <c r="D56" s="1" t="s">
        <v>288</v>
      </c>
      <c r="E56" s="1" t="s">
        <v>990</v>
      </c>
      <c r="F56" s="4">
        <v>270000</v>
      </c>
      <c r="G56" s="4">
        <v>5243.81</v>
      </c>
      <c r="H56" s="4">
        <v>1.1599999999999999</v>
      </c>
    </row>
    <row r="57" spans="2:8">
      <c r="B57" s="1" t="s">
        <v>1693</v>
      </c>
      <c r="C57" s="9" t="s">
        <v>141</v>
      </c>
      <c r="D57" s="1" t="s">
        <v>291</v>
      </c>
      <c r="E57" s="1" t="s">
        <v>399</v>
      </c>
      <c r="F57" s="4">
        <v>340000</v>
      </c>
      <c r="G57" s="4">
        <v>5184.32</v>
      </c>
      <c r="H57" s="4">
        <v>1.1499999999999999</v>
      </c>
    </row>
    <row r="58" spans="2:8">
      <c r="B58" s="1" t="s">
        <v>754</v>
      </c>
      <c r="C58" s="9" t="s">
        <v>141</v>
      </c>
      <c r="D58" s="1" t="s">
        <v>264</v>
      </c>
      <c r="E58" s="1" t="s">
        <v>755</v>
      </c>
      <c r="F58" s="4">
        <v>900000</v>
      </c>
      <c r="G58" s="4">
        <v>5105.7</v>
      </c>
      <c r="H58" s="4">
        <v>1.1299999999999999</v>
      </c>
    </row>
    <row r="59" spans="2:8">
      <c r="B59" s="1" t="s">
        <v>1818</v>
      </c>
      <c r="C59" s="9" t="s">
        <v>141</v>
      </c>
      <c r="D59" s="1" t="s">
        <v>284</v>
      </c>
      <c r="E59" s="1" t="s">
        <v>624</v>
      </c>
      <c r="F59" s="4">
        <v>173000</v>
      </c>
      <c r="G59" s="4">
        <v>4895.47</v>
      </c>
      <c r="H59" s="4">
        <v>1.08</v>
      </c>
    </row>
    <row r="60" spans="2:8">
      <c r="B60" s="1" t="s">
        <v>1879</v>
      </c>
      <c r="C60" s="9" t="s">
        <v>141</v>
      </c>
      <c r="D60" s="1" t="s">
        <v>352</v>
      </c>
      <c r="E60" s="1" t="s">
        <v>701</v>
      </c>
      <c r="F60" s="4">
        <v>288061</v>
      </c>
      <c r="G60" s="4">
        <v>4867.51</v>
      </c>
      <c r="H60" s="4">
        <v>1.08</v>
      </c>
    </row>
    <row r="61" spans="2:8">
      <c r="B61" s="1" t="s">
        <v>2021</v>
      </c>
      <c r="C61" s="9" t="s">
        <v>141</v>
      </c>
      <c r="D61" s="1" t="s">
        <v>284</v>
      </c>
      <c r="E61" s="1" t="s">
        <v>991</v>
      </c>
      <c r="F61" s="4">
        <v>31215</v>
      </c>
      <c r="G61" s="4">
        <v>4859.5</v>
      </c>
      <c r="H61" s="4">
        <v>1.08</v>
      </c>
    </row>
    <row r="62" spans="2:8">
      <c r="B62" s="1" t="s">
        <v>1654</v>
      </c>
      <c r="C62" s="9" t="s">
        <v>141</v>
      </c>
      <c r="D62" s="1" t="s">
        <v>286</v>
      </c>
      <c r="E62" s="1" t="s">
        <v>332</v>
      </c>
      <c r="F62" s="4">
        <v>207834</v>
      </c>
      <c r="G62" s="4">
        <v>4840.7700000000004</v>
      </c>
      <c r="H62" s="4">
        <v>1.07</v>
      </c>
    </row>
    <row r="63" spans="2:8">
      <c r="B63" s="1" t="s">
        <v>1728</v>
      </c>
      <c r="C63" s="9" t="s">
        <v>141</v>
      </c>
      <c r="D63" s="1" t="s">
        <v>284</v>
      </c>
      <c r="E63" s="1" t="s">
        <v>463</v>
      </c>
      <c r="F63" s="4">
        <v>14790</v>
      </c>
      <c r="G63" s="4">
        <v>4790.42</v>
      </c>
      <c r="H63" s="4">
        <v>1.06</v>
      </c>
    </row>
    <row r="64" spans="2:8">
      <c r="B64" s="1" t="s">
        <v>680</v>
      </c>
      <c r="C64" s="9" t="s">
        <v>141</v>
      </c>
      <c r="D64" s="1" t="s">
        <v>282</v>
      </c>
      <c r="E64" s="1" t="s">
        <v>681</v>
      </c>
      <c r="F64" s="4">
        <v>2500000</v>
      </c>
      <c r="G64" s="4">
        <v>4724.5</v>
      </c>
      <c r="H64" s="4">
        <v>1.05</v>
      </c>
    </row>
    <row r="65" spans="2:8">
      <c r="B65" s="1" t="s">
        <v>1820</v>
      </c>
      <c r="C65" s="9" t="s">
        <v>141</v>
      </c>
      <c r="D65" s="1" t="s">
        <v>352</v>
      </c>
      <c r="E65" s="1" t="s">
        <v>626</v>
      </c>
      <c r="F65" s="4">
        <v>376813</v>
      </c>
      <c r="G65" s="4">
        <v>4538.8999999999996</v>
      </c>
      <c r="H65" s="4">
        <v>1.01</v>
      </c>
    </row>
    <row r="66" spans="2:8">
      <c r="B66" s="1" t="s">
        <v>1800</v>
      </c>
      <c r="C66" s="9" t="s">
        <v>141</v>
      </c>
      <c r="D66" s="1" t="s">
        <v>272</v>
      </c>
      <c r="E66" s="1" t="s">
        <v>592</v>
      </c>
      <c r="F66" s="4">
        <v>259800</v>
      </c>
      <c r="G66" s="4">
        <v>4530</v>
      </c>
      <c r="H66" s="4">
        <v>1</v>
      </c>
    </row>
    <row r="67" spans="2:8">
      <c r="B67" s="1" t="s">
        <v>1768</v>
      </c>
      <c r="C67" s="9" t="s">
        <v>141</v>
      </c>
      <c r="D67" s="1" t="s">
        <v>364</v>
      </c>
      <c r="E67" s="1" t="s">
        <v>547</v>
      </c>
      <c r="F67" s="4">
        <v>133088</v>
      </c>
      <c r="G67" s="4">
        <v>4389.7700000000004</v>
      </c>
      <c r="H67" s="4">
        <v>0.97</v>
      </c>
    </row>
    <row r="68" spans="2:8">
      <c r="B68" s="1" t="s">
        <v>1790</v>
      </c>
      <c r="C68" s="9" t="s">
        <v>141</v>
      </c>
      <c r="D68" s="1" t="s">
        <v>391</v>
      </c>
      <c r="E68" s="1" t="s">
        <v>582</v>
      </c>
      <c r="F68" s="4">
        <v>10000</v>
      </c>
      <c r="G68" s="4">
        <v>4252.0600000000004</v>
      </c>
      <c r="H68" s="4">
        <v>0.94</v>
      </c>
    </row>
    <row r="69" spans="2:8">
      <c r="B69" s="1" t="s">
        <v>1720</v>
      </c>
      <c r="C69" s="9" t="s">
        <v>141</v>
      </c>
      <c r="D69" s="1" t="s">
        <v>142</v>
      </c>
      <c r="E69" s="1" t="s">
        <v>452</v>
      </c>
      <c r="F69" s="4">
        <v>610935</v>
      </c>
      <c r="G69" s="4">
        <v>4067.3</v>
      </c>
      <c r="H69" s="4">
        <v>0.9</v>
      </c>
    </row>
    <row r="70" spans="2:8">
      <c r="B70" s="1" t="s">
        <v>1910</v>
      </c>
      <c r="C70" s="9" t="s">
        <v>141</v>
      </c>
      <c r="D70" s="1" t="s">
        <v>385</v>
      </c>
      <c r="E70" s="1" t="s">
        <v>772</v>
      </c>
      <c r="F70" s="4">
        <v>435000</v>
      </c>
      <c r="G70" s="4">
        <v>4057.68</v>
      </c>
      <c r="H70" s="4">
        <v>0.9</v>
      </c>
    </row>
    <row r="71" spans="2:8">
      <c r="B71" s="1" t="s">
        <v>2022</v>
      </c>
      <c r="C71" s="9" t="s">
        <v>141</v>
      </c>
      <c r="D71" s="1" t="s">
        <v>391</v>
      </c>
      <c r="E71" s="1" t="s">
        <v>992</v>
      </c>
      <c r="F71" s="4">
        <v>479100</v>
      </c>
      <c r="G71" s="4">
        <v>4057.02</v>
      </c>
      <c r="H71" s="4">
        <v>0.9</v>
      </c>
    </row>
    <row r="72" spans="2:8">
      <c r="B72" s="1" t="s">
        <v>1856</v>
      </c>
      <c r="C72" s="9" t="s">
        <v>141</v>
      </c>
      <c r="D72" s="1" t="s">
        <v>291</v>
      </c>
      <c r="E72" s="1" t="s">
        <v>670</v>
      </c>
      <c r="F72" s="4">
        <v>200413</v>
      </c>
      <c r="G72" s="4">
        <v>3846.63</v>
      </c>
      <c r="H72" s="4">
        <v>0.85</v>
      </c>
    </row>
    <row r="73" spans="2:8">
      <c r="B73" s="1" t="s">
        <v>1663</v>
      </c>
      <c r="C73" s="9" t="s">
        <v>141</v>
      </c>
      <c r="D73" s="1" t="s">
        <v>342</v>
      </c>
      <c r="E73" s="1" t="s">
        <v>343</v>
      </c>
      <c r="F73" s="4">
        <v>750000</v>
      </c>
      <c r="G73" s="4">
        <v>3735.75</v>
      </c>
      <c r="H73" s="4">
        <v>0.83</v>
      </c>
    </row>
    <row r="74" spans="2:8">
      <c r="B74" s="1" t="s">
        <v>1650</v>
      </c>
      <c r="C74" s="9" t="s">
        <v>141</v>
      </c>
      <c r="D74" s="1" t="s">
        <v>324</v>
      </c>
      <c r="E74" s="1" t="s">
        <v>325</v>
      </c>
      <c r="F74" s="4">
        <v>10000</v>
      </c>
      <c r="G74" s="4">
        <v>3566.37</v>
      </c>
      <c r="H74" s="4">
        <v>0.79</v>
      </c>
    </row>
    <row r="75" spans="2:8">
      <c r="B75" s="1" t="s">
        <v>1815</v>
      </c>
      <c r="C75" s="9" t="s">
        <v>141</v>
      </c>
      <c r="D75" s="1" t="s">
        <v>342</v>
      </c>
      <c r="E75" s="1" t="s">
        <v>621</v>
      </c>
      <c r="F75" s="4">
        <v>350000</v>
      </c>
      <c r="G75" s="4">
        <v>3377.85</v>
      </c>
      <c r="H75" s="4">
        <v>0.75</v>
      </c>
    </row>
    <row r="76" spans="2:8">
      <c r="B76" s="1" t="s">
        <v>2023</v>
      </c>
      <c r="C76" s="9" t="s">
        <v>141</v>
      </c>
      <c r="D76" s="1" t="s">
        <v>291</v>
      </c>
      <c r="E76" s="1" t="s">
        <v>993</v>
      </c>
      <c r="F76" s="4">
        <v>57710</v>
      </c>
      <c r="G76" s="4">
        <v>3046.63</v>
      </c>
      <c r="H76" s="4">
        <v>0.67</v>
      </c>
    </row>
    <row r="77" spans="2:8">
      <c r="B77" s="1" t="s">
        <v>1906</v>
      </c>
      <c r="C77" s="9" t="s">
        <v>141</v>
      </c>
      <c r="D77" s="1" t="s">
        <v>364</v>
      </c>
      <c r="E77" s="1" t="s">
        <v>758</v>
      </c>
      <c r="F77" s="4">
        <v>40000</v>
      </c>
      <c r="G77" s="4">
        <v>2890.12</v>
      </c>
      <c r="H77" s="4">
        <v>0.64</v>
      </c>
    </row>
    <row r="78" spans="2:8">
      <c r="B78" s="1" t="s">
        <v>1647</v>
      </c>
      <c r="C78" s="9" t="s">
        <v>141</v>
      </c>
      <c r="D78" s="1" t="s">
        <v>318</v>
      </c>
      <c r="E78" s="1" t="s">
        <v>319</v>
      </c>
      <c r="F78" s="4">
        <v>83723</v>
      </c>
      <c r="G78" s="4">
        <v>620.39</v>
      </c>
      <c r="H78" s="4">
        <v>0.14000000000000001</v>
      </c>
    </row>
    <row r="79" spans="2:8">
      <c r="B79" s="1" t="s">
        <v>1962</v>
      </c>
      <c r="C79" s="9" t="s">
        <v>141</v>
      </c>
      <c r="D79" s="1" t="s">
        <v>352</v>
      </c>
      <c r="E79" s="1" t="s">
        <v>889</v>
      </c>
      <c r="F79" s="4">
        <v>44873</v>
      </c>
      <c r="G79" s="4">
        <v>387.14</v>
      </c>
      <c r="H79" s="4">
        <v>0.09</v>
      </c>
    </row>
    <row r="80" spans="2:8">
      <c r="B80" s="2" t="s">
        <v>153</v>
      </c>
      <c r="C80" s="13"/>
      <c r="D80" s="2"/>
      <c r="E80" s="2"/>
      <c r="F80" s="14"/>
      <c r="G80" s="14">
        <f>SUM(G12:G79)</f>
        <v>441346.66999999993</v>
      </c>
      <c r="H80" s="14">
        <f>SUM(H12:H79)</f>
        <v>97.750000000000028</v>
      </c>
    </row>
    <row r="81" spans="2:8">
      <c r="B81" s="2" t="s">
        <v>354</v>
      </c>
      <c r="C81" s="13"/>
      <c r="D81" s="2"/>
      <c r="E81" s="2"/>
      <c r="F81" s="14"/>
      <c r="G81" s="14">
        <v>7614.25</v>
      </c>
      <c r="H81" s="14">
        <v>1.69</v>
      </c>
    </row>
    <row r="82" spans="2:8">
      <c r="B82" s="2" t="s">
        <v>154</v>
      </c>
      <c r="C82" s="13"/>
      <c r="D82" s="2"/>
      <c r="E82" s="2"/>
      <c r="F82" s="14"/>
      <c r="G82" s="14">
        <v>448960.92</v>
      </c>
      <c r="H82" s="14">
        <v>99.44</v>
      </c>
    </row>
    <row r="83" spans="2:8">
      <c r="B83" s="2" t="s">
        <v>155</v>
      </c>
      <c r="C83" s="13"/>
      <c r="D83" s="2"/>
      <c r="E83" s="2"/>
      <c r="F83" s="14"/>
      <c r="G83" s="14">
        <v>2441.7781754999887</v>
      </c>
      <c r="H83" s="14">
        <v>0.56000000000000227</v>
      </c>
    </row>
    <row r="84" spans="2:8">
      <c r="B84" s="2" t="s">
        <v>156</v>
      </c>
      <c r="C84" s="13"/>
      <c r="D84" s="2"/>
      <c r="E84" s="2"/>
      <c r="F84" s="14"/>
      <c r="G84" s="14">
        <v>451402.69817549997</v>
      </c>
      <c r="H84" s="14">
        <v>100</v>
      </c>
    </row>
    <row r="85" spans="2:8">
      <c r="B85" s="1" t="s">
        <v>157</v>
      </c>
    </row>
    <row r="86" spans="2:8">
      <c r="B86" s="2" t="s">
        <v>158</v>
      </c>
    </row>
    <row r="87" spans="2:8">
      <c r="B87" s="2" t="s">
        <v>159</v>
      </c>
      <c r="C87" s="9" t="s">
        <v>160</v>
      </c>
    </row>
    <row r="88" spans="2:8">
      <c r="B88" s="2" t="s">
        <v>163</v>
      </c>
      <c r="C88" s="9" t="s">
        <v>162</v>
      </c>
    </row>
    <row r="89" spans="2:8">
      <c r="B89" s="2" t="s">
        <v>164</v>
      </c>
      <c r="C89" s="9" t="s">
        <v>162</v>
      </c>
    </row>
    <row r="90" spans="2:8">
      <c r="B90" s="2" t="s">
        <v>165</v>
      </c>
      <c r="C90" s="9" t="s">
        <v>166</v>
      </c>
    </row>
    <row r="91" spans="2:8">
      <c r="B91" s="2" t="s">
        <v>994</v>
      </c>
      <c r="C91" s="13"/>
    </row>
    <row r="92" spans="2:8">
      <c r="B92" s="2" t="s">
        <v>995</v>
      </c>
      <c r="C92" s="13"/>
    </row>
    <row r="93" spans="2:8">
      <c r="B93" s="2" t="s">
        <v>996</v>
      </c>
      <c r="C93" s="13"/>
    </row>
    <row r="94" spans="2:8">
      <c r="B94" s="2" t="s">
        <v>997</v>
      </c>
      <c r="C94" s="13"/>
    </row>
    <row r="95" spans="2:8">
      <c r="B95" s="2" t="s">
        <v>998</v>
      </c>
      <c r="C95" s="13"/>
    </row>
    <row r="96" spans="2:8">
      <c r="B96" s="2" t="s">
        <v>999</v>
      </c>
      <c r="C96" s="13"/>
    </row>
    <row r="97" spans="2:3">
      <c r="B97" s="2" t="s">
        <v>1000</v>
      </c>
      <c r="C97" s="13"/>
    </row>
    <row r="98" spans="2:3">
      <c r="B98" s="2" t="s">
        <v>1001</v>
      </c>
      <c r="C98" s="13"/>
    </row>
    <row r="99" spans="2:3">
      <c r="B99" s="2" t="s">
        <v>1599</v>
      </c>
      <c r="C99" s="13"/>
    </row>
    <row r="100" spans="2:3">
      <c r="B100" s="1" t="s">
        <v>175</v>
      </c>
    </row>
    <row r="101" spans="2:3">
      <c r="B101" s="1" t="s">
        <v>246</v>
      </c>
    </row>
    <row r="104" spans="2:3" ht="15">
      <c r="B104" s="35" t="s">
        <v>2541</v>
      </c>
      <c r="C104" s="36"/>
    </row>
    <row r="105" spans="2:3" ht="30">
      <c r="B105" s="35" t="s">
        <v>247</v>
      </c>
      <c r="C105" s="37" t="s">
        <v>248</v>
      </c>
    </row>
    <row r="106" spans="2:3" ht="15">
      <c r="B106" s="16" t="s">
        <v>249</v>
      </c>
      <c r="C106" s="17"/>
    </row>
    <row r="107" spans="2:3" ht="15">
      <c r="B107" s="16" t="s">
        <v>250</v>
      </c>
      <c r="C107" s="17"/>
    </row>
    <row r="108" spans="2:3" ht="15">
      <c r="B108" s="16" t="s">
        <v>251</v>
      </c>
      <c r="C108" s="17"/>
    </row>
    <row r="109" spans="2:3" ht="15">
      <c r="B109" s="16" t="s">
        <v>252</v>
      </c>
      <c r="C109" s="17"/>
    </row>
    <row r="110" spans="2:3" ht="15">
      <c r="B110" s="16" t="s">
        <v>253</v>
      </c>
      <c r="C110" s="17"/>
    </row>
    <row r="111" spans="2:3" ht="15">
      <c r="B111" s="16" t="s">
        <v>254</v>
      </c>
      <c r="C111" s="17"/>
    </row>
    <row r="112" spans="2:3" ht="15">
      <c r="B112" s="35" t="s">
        <v>255</v>
      </c>
      <c r="C112" s="36"/>
    </row>
    <row r="114" spans="2:6" ht="15">
      <c r="B114" s="16" t="s">
        <v>184</v>
      </c>
      <c r="C114" s="17"/>
      <c r="D114" s="16"/>
    </row>
    <row r="115" spans="2:6" ht="30">
      <c r="B115" s="19" t="s">
        <v>185</v>
      </c>
      <c r="C115" s="18" t="s">
        <v>186</v>
      </c>
      <c r="D115" s="19" t="s">
        <v>187</v>
      </c>
    </row>
    <row r="116" spans="2:6" ht="15">
      <c r="B116" s="16" t="s">
        <v>162</v>
      </c>
      <c r="C116" s="17" t="s">
        <v>162</v>
      </c>
      <c r="D116" s="16" t="s">
        <v>162</v>
      </c>
    </row>
    <row r="118" spans="2:6">
      <c r="B118" s="20" t="s">
        <v>188</v>
      </c>
      <c r="C118" s="21">
        <v>45535</v>
      </c>
      <c r="D118" s="22"/>
      <c r="E118" s="23"/>
      <c r="F118" s="24"/>
    </row>
    <row r="119" spans="2:6">
      <c r="B119" s="20" t="s">
        <v>189</v>
      </c>
      <c r="C119" s="25" t="s">
        <v>190</v>
      </c>
      <c r="D119" s="20" t="s">
        <v>191</v>
      </c>
      <c r="E119" s="26" t="s">
        <v>192</v>
      </c>
      <c r="F119" s="27" t="s">
        <v>193</v>
      </c>
    </row>
    <row r="120" spans="2:6">
      <c r="B120" s="28" t="s">
        <v>162</v>
      </c>
      <c r="C120" s="29" t="s">
        <v>162</v>
      </c>
      <c r="D120" s="28" t="s">
        <v>162</v>
      </c>
      <c r="E120" s="30" t="s">
        <v>162</v>
      </c>
      <c r="F120" s="31" t="s">
        <v>162</v>
      </c>
    </row>
    <row r="123" spans="2:6">
      <c r="B123" s="2" t="s">
        <v>194</v>
      </c>
    </row>
    <row r="124" spans="2:6">
      <c r="B124" s="2"/>
    </row>
    <row r="125" spans="2:6">
      <c r="B125" s="2" t="s">
        <v>195</v>
      </c>
    </row>
    <row r="126" spans="2:6">
      <c r="B126" s="20" t="s">
        <v>196</v>
      </c>
      <c r="C126" s="25" t="s">
        <v>197</v>
      </c>
      <c r="D126" s="2"/>
    </row>
    <row r="127" spans="2:6">
      <c r="B127" s="22" t="s">
        <v>162</v>
      </c>
      <c r="C127" s="32" t="s">
        <v>162</v>
      </c>
    </row>
    <row r="129" spans="2:6">
      <c r="B129" s="20" t="s">
        <v>198</v>
      </c>
      <c r="C129" s="25" t="s">
        <v>197</v>
      </c>
    </row>
    <row r="130" spans="2:6">
      <c r="B130" s="22" t="s">
        <v>162</v>
      </c>
      <c r="C130" s="32" t="s">
        <v>162</v>
      </c>
    </row>
    <row r="132" spans="2:6">
      <c r="B132" s="20" t="s">
        <v>162</v>
      </c>
      <c r="C132" s="25" t="s">
        <v>162</v>
      </c>
    </row>
    <row r="133" spans="2:6">
      <c r="B133" s="22" t="s">
        <v>162</v>
      </c>
      <c r="C133" s="32" t="s">
        <v>162</v>
      </c>
    </row>
    <row r="135" spans="2:6">
      <c r="B135" s="26" t="s">
        <v>199</v>
      </c>
      <c r="C135" s="25" t="s">
        <v>200</v>
      </c>
    </row>
    <row r="136" spans="2:6">
      <c r="B136" s="23" t="s">
        <v>162</v>
      </c>
      <c r="C136" s="32" t="s">
        <v>162</v>
      </c>
    </row>
    <row r="138" spans="2:6">
      <c r="B138" s="20" t="s">
        <v>201</v>
      </c>
      <c r="C138" s="25" t="s">
        <v>162</v>
      </c>
    </row>
    <row r="140" spans="2:6">
      <c r="B140" s="20" t="s">
        <v>202</v>
      </c>
      <c r="C140" s="21">
        <v>45535</v>
      </c>
      <c r="D140" s="22"/>
      <c r="E140" s="23"/>
      <c r="F140" s="24"/>
    </row>
    <row r="141" spans="2:6">
      <c r="B141" s="20" t="s">
        <v>189</v>
      </c>
      <c r="C141" s="25" t="s">
        <v>190</v>
      </c>
      <c r="D141" s="20" t="s">
        <v>191</v>
      </c>
      <c r="E141" s="26" t="s">
        <v>192</v>
      </c>
      <c r="F141" s="27" t="s">
        <v>193</v>
      </c>
    </row>
    <row r="142" spans="2:6">
      <c r="B142" s="28" t="s">
        <v>162</v>
      </c>
      <c r="C142" s="29" t="s">
        <v>162</v>
      </c>
      <c r="D142" s="28" t="s">
        <v>162</v>
      </c>
      <c r="E142" s="30" t="s">
        <v>162</v>
      </c>
      <c r="F142" s="31" t="s">
        <v>162</v>
      </c>
    </row>
    <row r="143" spans="2:6">
      <c r="B143" s="2" t="s">
        <v>194</v>
      </c>
    </row>
    <row r="145" spans="2:3">
      <c r="B145" s="2" t="s">
        <v>195</v>
      </c>
    </row>
    <row r="146" spans="2:3">
      <c r="B146" s="20" t="s">
        <v>196</v>
      </c>
      <c r="C146" s="25" t="s">
        <v>197</v>
      </c>
    </row>
    <row r="147" spans="2:3">
      <c r="B147" s="22" t="s">
        <v>162</v>
      </c>
      <c r="C147" s="32" t="s">
        <v>162</v>
      </c>
    </row>
    <row r="149" spans="2:3">
      <c r="B149" s="20" t="s">
        <v>198</v>
      </c>
      <c r="C149" s="25" t="s">
        <v>197</v>
      </c>
    </row>
    <row r="150" spans="2:3">
      <c r="B150" s="22" t="s">
        <v>162</v>
      </c>
      <c r="C150" s="32" t="s">
        <v>162</v>
      </c>
    </row>
    <row r="152" spans="2:3">
      <c r="B152" s="20" t="s">
        <v>162</v>
      </c>
      <c r="C152" s="25" t="s">
        <v>162</v>
      </c>
    </row>
    <row r="153" spans="2:3">
      <c r="B153" s="22" t="s">
        <v>162</v>
      </c>
      <c r="C153" s="32" t="s">
        <v>162</v>
      </c>
    </row>
    <row r="155" spans="2:3">
      <c r="B155" s="26" t="s">
        <v>199</v>
      </c>
      <c r="C155" s="25" t="s">
        <v>200</v>
      </c>
    </row>
    <row r="156" spans="2:3">
      <c r="B156" s="23" t="s">
        <v>162</v>
      </c>
      <c r="C156" s="32" t="s">
        <v>162</v>
      </c>
    </row>
    <row r="158" spans="2:3">
      <c r="B158" s="20" t="s">
        <v>201</v>
      </c>
      <c r="C158" s="25" t="s">
        <v>162</v>
      </c>
    </row>
    <row r="161" spans="2:5">
      <c r="B161" s="2" t="s">
        <v>203</v>
      </c>
    </row>
    <row r="163" spans="2:5">
      <c r="B163" s="20" t="s">
        <v>189</v>
      </c>
      <c r="C163" s="25" t="s">
        <v>204</v>
      </c>
      <c r="D163" s="20" t="s">
        <v>205</v>
      </c>
      <c r="E163" s="20" t="s">
        <v>206</v>
      </c>
    </row>
    <row r="164" spans="2:5">
      <c r="B164" s="22" t="s">
        <v>162</v>
      </c>
      <c r="C164" s="32" t="s">
        <v>162</v>
      </c>
      <c r="D164" s="22" t="s">
        <v>162</v>
      </c>
      <c r="E164" s="22" t="s">
        <v>162</v>
      </c>
    </row>
    <row r="167" spans="2:5">
      <c r="B167" s="2" t="s">
        <v>207</v>
      </c>
      <c r="C167" s="13" t="s">
        <v>162</v>
      </c>
      <c r="D167" s="2"/>
      <c r="E167" s="2"/>
    </row>
    <row r="169" spans="2:5">
      <c r="B169" s="2" t="s">
        <v>208</v>
      </c>
    </row>
    <row r="171" spans="2:5">
      <c r="B171" s="20" t="s">
        <v>209</v>
      </c>
      <c r="C171" s="25" t="s">
        <v>197</v>
      </c>
      <c r="D171" s="2"/>
    </row>
    <row r="172" spans="2:5">
      <c r="B172" s="22" t="s">
        <v>162</v>
      </c>
      <c r="C172" s="32" t="s">
        <v>162</v>
      </c>
    </row>
    <row r="175" spans="2:5">
      <c r="B175" s="20" t="s">
        <v>210</v>
      </c>
      <c r="C175" s="25" t="s">
        <v>211</v>
      </c>
      <c r="D175" s="2"/>
    </row>
    <row r="176" spans="2:5">
      <c r="B176" s="22" t="s">
        <v>162</v>
      </c>
      <c r="C176" s="32" t="s">
        <v>162</v>
      </c>
    </row>
    <row r="179" spans="2:6">
      <c r="B179" s="2" t="s">
        <v>212</v>
      </c>
    </row>
    <row r="182" spans="2:6">
      <c r="B182" s="2" t="s">
        <v>213</v>
      </c>
    </row>
    <row r="184" spans="2:6">
      <c r="B184" s="20" t="s">
        <v>189</v>
      </c>
      <c r="C184" s="25" t="s">
        <v>214</v>
      </c>
      <c r="D184" s="20" t="s">
        <v>204</v>
      </c>
      <c r="E184" s="20" t="s">
        <v>205</v>
      </c>
      <c r="F184" s="27" t="s">
        <v>206</v>
      </c>
    </row>
    <row r="185" spans="2:6">
      <c r="B185" s="22" t="s">
        <v>162</v>
      </c>
      <c r="C185" s="32" t="s">
        <v>162</v>
      </c>
      <c r="D185" s="22" t="s">
        <v>162</v>
      </c>
      <c r="E185" s="22" t="s">
        <v>162</v>
      </c>
      <c r="F185" s="33" t="s">
        <v>162</v>
      </c>
    </row>
    <row r="188" spans="2:6">
      <c r="B188" s="2" t="s">
        <v>207</v>
      </c>
      <c r="C188" s="13" t="s">
        <v>162</v>
      </c>
      <c r="D188" s="2"/>
      <c r="E188" s="2"/>
      <c r="F188" s="14"/>
    </row>
    <row r="190" spans="2:6">
      <c r="B190" s="2" t="s">
        <v>208</v>
      </c>
    </row>
    <row r="192" spans="2:6">
      <c r="B192" s="20" t="s">
        <v>209</v>
      </c>
      <c r="C192" s="25" t="s">
        <v>197</v>
      </c>
      <c r="D192" s="2"/>
    </row>
    <row r="193" spans="2:6">
      <c r="B193" s="22" t="s">
        <v>162</v>
      </c>
      <c r="C193" s="32" t="s">
        <v>162</v>
      </c>
    </row>
    <row r="196" spans="2:6">
      <c r="B196" s="20" t="s">
        <v>210</v>
      </c>
      <c r="C196" s="25" t="s">
        <v>211</v>
      </c>
      <c r="D196" s="2"/>
    </row>
    <row r="197" spans="2:6">
      <c r="B197" s="22" t="s">
        <v>162</v>
      </c>
      <c r="C197" s="32" t="s">
        <v>162</v>
      </c>
    </row>
    <row r="200" spans="2:6">
      <c r="B200" s="2" t="s">
        <v>212</v>
      </c>
    </row>
    <row r="203" spans="2:6">
      <c r="B203" s="2" t="s">
        <v>215</v>
      </c>
    </row>
    <row r="204" spans="2:6">
      <c r="B204" s="20" t="s">
        <v>189</v>
      </c>
      <c r="C204" s="25" t="s">
        <v>216</v>
      </c>
      <c r="D204" s="20" t="s">
        <v>217</v>
      </c>
      <c r="E204" s="20" t="s">
        <v>218</v>
      </c>
      <c r="F204" s="27" t="s">
        <v>219</v>
      </c>
    </row>
    <row r="205" spans="2:6">
      <c r="B205" s="22" t="s">
        <v>162</v>
      </c>
      <c r="C205" s="32" t="s">
        <v>162</v>
      </c>
      <c r="D205" s="22" t="s">
        <v>162</v>
      </c>
      <c r="E205" s="22" t="s">
        <v>162</v>
      </c>
      <c r="F205" s="33" t="s">
        <v>162</v>
      </c>
    </row>
    <row r="206" spans="2:6">
      <c r="B206" s="1" t="s">
        <v>220</v>
      </c>
    </row>
  </sheetData>
  <mergeCells count="3">
    <mergeCell ref="B1:E1"/>
    <mergeCell ref="C3:C7"/>
    <mergeCell ref="D3:D7"/>
  </mergeCells>
  <hyperlinks>
    <hyperlink ref="A1" location="Index!A1" display="Index" xr:uid="{F7AFDE12-2793-49FB-8A6F-B073B34CEF22}"/>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AB440-F46B-42E4-94F6-EF8EA7AC9F84}">
  <sheetPr codeName="Sheet41"/>
  <dimension ref="A1:I198"/>
  <sheetViews>
    <sheetView topLeftCell="A82" workbookViewId="0">
      <selection activeCell="B92" sqref="B92"/>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73</v>
      </c>
      <c r="C1" s="257"/>
      <c r="D1" s="257"/>
      <c r="E1" s="257"/>
    </row>
    <row r="3" spans="1:9" ht="18" customHeight="1">
      <c r="B3" s="5" t="s">
        <v>1002</v>
      </c>
      <c r="C3" s="269"/>
      <c r="D3" s="259"/>
      <c r="E3" s="6"/>
    </row>
    <row r="4" spans="1:9" ht="18" customHeight="1">
      <c r="B4" s="7" t="s">
        <v>1003</v>
      </c>
      <c r="C4" s="269"/>
      <c r="D4" s="259"/>
      <c r="E4" s="6"/>
    </row>
    <row r="5" spans="1:9" ht="18" customHeight="1">
      <c r="B5" s="34" t="s">
        <v>129</v>
      </c>
      <c r="C5" s="269"/>
      <c r="D5" s="259"/>
      <c r="E5" s="6"/>
    </row>
    <row r="6" spans="1:9" ht="18" customHeight="1">
      <c r="B6" s="34" t="s">
        <v>362</v>
      </c>
      <c r="C6" s="269"/>
      <c r="D6" s="259"/>
      <c r="E6" s="6"/>
    </row>
    <row r="7" spans="1:9" ht="18" customHeight="1">
      <c r="B7" s="7" t="s">
        <v>1004</v>
      </c>
      <c r="C7" s="269"/>
      <c r="D7" s="259"/>
      <c r="E7" s="6"/>
    </row>
    <row r="8" spans="1:9" ht="30" customHeight="1">
      <c r="B8" s="7" t="s">
        <v>132</v>
      </c>
      <c r="C8" s="8" t="s">
        <v>133</v>
      </c>
      <c r="D8" s="8" t="s">
        <v>134</v>
      </c>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1235950</v>
      </c>
      <c r="G15" s="4">
        <v>20231.27</v>
      </c>
      <c r="H15" s="4">
        <v>8.18</v>
      </c>
    </row>
    <row r="16" spans="1:9">
      <c r="B16" s="1" t="s">
        <v>1617</v>
      </c>
      <c r="C16" s="9" t="s">
        <v>141</v>
      </c>
      <c r="D16" s="1" t="s">
        <v>267</v>
      </c>
      <c r="E16" s="1" t="s">
        <v>268</v>
      </c>
      <c r="F16" s="4">
        <v>553000</v>
      </c>
      <c r="G16" s="4">
        <v>16696.45</v>
      </c>
      <c r="H16" s="4">
        <v>6.75</v>
      </c>
    </row>
    <row r="17" spans="2:8">
      <c r="B17" s="1" t="s">
        <v>1612</v>
      </c>
      <c r="C17" s="9" t="s">
        <v>141</v>
      </c>
      <c r="D17" s="1" t="s">
        <v>142</v>
      </c>
      <c r="E17" s="1" t="s">
        <v>143</v>
      </c>
      <c r="F17" s="4">
        <v>558000</v>
      </c>
      <c r="G17" s="4">
        <v>10845.85</v>
      </c>
      <c r="H17" s="4">
        <v>4.3899999999999997</v>
      </c>
    </row>
    <row r="18" spans="2:8">
      <c r="B18" s="1" t="s">
        <v>1616</v>
      </c>
      <c r="C18" s="9" t="s">
        <v>141</v>
      </c>
      <c r="D18" s="1" t="s">
        <v>264</v>
      </c>
      <c r="E18" s="1" t="s">
        <v>266</v>
      </c>
      <c r="F18" s="4">
        <v>865300</v>
      </c>
      <c r="G18" s="4">
        <v>10636.27</v>
      </c>
      <c r="H18" s="4">
        <v>4.3</v>
      </c>
    </row>
    <row r="19" spans="2:8">
      <c r="B19" s="1" t="s">
        <v>1621</v>
      </c>
      <c r="C19" s="9" t="s">
        <v>141</v>
      </c>
      <c r="D19" s="1" t="s">
        <v>274</v>
      </c>
      <c r="E19" s="1" t="s">
        <v>275</v>
      </c>
      <c r="F19" s="4">
        <v>270784</v>
      </c>
      <c r="G19" s="4">
        <v>10031.6</v>
      </c>
      <c r="H19" s="4">
        <v>4.0599999999999996</v>
      </c>
    </row>
    <row r="20" spans="2:8">
      <c r="B20" s="1" t="s">
        <v>1846</v>
      </c>
      <c r="C20" s="9" t="s">
        <v>141</v>
      </c>
      <c r="D20" s="1" t="s">
        <v>282</v>
      </c>
      <c r="E20" s="1" t="s">
        <v>660</v>
      </c>
      <c r="F20" s="4">
        <v>445000</v>
      </c>
      <c r="G20" s="4">
        <v>8106.34</v>
      </c>
      <c r="H20" s="4">
        <v>3.28</v>
      </c>
    </row>
    <row r="21" spans="2:8">
      <c r="B21" s="1" t="s">
        <v>1619</v>
      </c>
      <c r="C21" s="9" t="s">
        <v>141</v>
      </c>
      <c r="D21" s="1" t="s">
        <v>264</v>
      </c>
      <c r="E21" s="1" t="s">
        <v>271</v>
      </c>
      <c r="F21" s="4">
        <v>555000</v>
      </c>
      <c r="G21" s="4">
        <v>6522.64</v>
      </c>
      <c r="H21" s="4">
        <v>2.64</v>
      </c>
    </row>
    <row r="22" spans="2:8">
      <c r="B22" s="1" t="s">
        <v>1845</v>
      </c>
      <c r="C22" s="9" t="s">
        <v>141</v>
      </c>
      <c r="D22" s="1" t="s">
        <v>468</v>
      </c>
      <c r="E22" s="1" t="s">
        <v>659</v>
      </c>
      <c r="F22" s="4">
        <v>225000</v>
      </c>
      <c r="G22" s="4">
        <v>6312.15</v>
      </c>
      <c r="H22" s="4">
        <v>2.5499999999999998</v>
      </c>
    </row>
    <row r="23" spans="2:8">
      <c r="B23" s="1" t="s">
        <v>1755</v>
      </c>
      <c r="C23" s="9" t="s">
        <v>141</v>
      </c>
      <c r="D23" s="1" t="s">
        <v>293</v>
      </c>
      <c r="E23" s="1" t="s">
        <v>528</v>
      </c>
      <c r="F23" s="4">
        <v>1505000</v>
      </c>
      <c r="G23" s="4">
        <v>6263.81</v>
      </c>
      <c r="H23" s="4">
        <v>2.5299999999999998</v>
      </c>
    </row>
    <row r="24" spans="2:8">
      <c r="B24" s="1" t="s">
        <v>1631</v>
      </c>
      <c r="C24" s="9" t="s">
        <v>141</v>
      </c>
      <c r="D24" s="1" t="s">
        <v>269</v>
      </c>
      <c r="E24" s="1" t="s">
        <v>290</v>
      </c>
      <c r="F24" s="4">
        <v>220000</v>
      </c>
      <c r="G24" s="4">
        <v>6111.6</v>
      </c>
      <c r="H24" s="4">
        <v>2.4700000000000002</v>
      </c>
    </row>
    <row r="25" spans="2:8">
      <c r="B25" s="1" t="s">
        <v>1847</v>
      </c>
      <c r="C25" s="9" t="s">
        <v>141</v>
      </c>
      <c r="D25" s="1" t="s">
        <v>468</v>
      </c>
      <c r="E25" s="1" t="s">
        <v>661</v>
      </c>
      <c r="F25" s="4">
        <v>52024</v>
      </c>
      <c r="G25" s="4">
        <v>5666.22</v>
      </c>
      <c r="H25" s="4">
        <v>2.29</v>
      </c>
    </row>
    <row r="26" spans="2:8">
      <c r="B26" s="1" t="s">
        <v>1624</v>
      </c>
      <c r="C26" s="9" t="s">
        <v>141</v>
      </c>
      <c r="D26" s="1" t="s">
        <v>264</v>
      </c>
      <c r="E26" s="1" t="s">
        <v>278</v>
      </c>
      <c r="F26" s="4">
        <v>314000</v>
      </c>
      <c r="G26" s="4">
        <v>5591.71</v>
      </c>
      <c r="H26" s="4">
        <v>2.2599999999999998</v>
      </c>
    </row>
    <row r="27" spans="2:8">
      <c r="B27" s="1" t="s">
        <v>1613</v>
      </c>
      <c r="C27" s="9" t="s">
        <v>141</v>
      </c>
      <c r="D27" s="1" t="s">
        <v>142</v>
      </c>
      <c r="E27" s="1" t="s">
        <v>144</v>
      </c>
      <c r="F27" s="4">
        <v>121873</v>
      </c>
      <c r="G27" s="4">
        <v>5549.79</v>
      </c>
      <c r="H27" s="4">
        <v>2.2400000000000002</v>
      </c>
    </row>
    <row r="28" spans="2:8">
      <c r="B28" s="1" t="s">
        <v>822</v>
      </c>
      <c r="C28" s="9" t="s">
        <v>141</v>
      </c>
      <c r="D28" s="1" t="s">
        <v>264</v>
      </c>
      <c r="E28" s="1" t="s">
        <v>823</v>
      </c>
      <c r="F28" s="4">
        <v>621000</v>
      </c>
      <c r="G28" s="4">
        <v>5064.88</v>
      </c>
      <c r="H28" s="4">
        <v>2.0499999999999998</v>
      </c>
    </row>
    <row r="29" spans="2:8">
      <c r="B29" s="1" t="s">
        <v>1732</v>
      </c>
      <c r="C29" s="9" t="s">
        <v>141</v>
      </c>
      <c r="D29" s="1" t="s">
        <v>293</v>
      </c>
      <c r="E29" s="1" t="s">
        <v>467</v>
      </c>
      <c r="F29" s="4">
        <v>458193</v>
      </c>
      <c r="G29" s="4">
        <v>4615.84</v>
      </c>
      <c r="H29" s="4">
        <v>1.87</v>
      </c>
    </row>
    <row r="30" spans="2:8">
      <c r="B30" s="1" t="s">
        <v>1767</v>
      </c>
      <c r="C30" s="9" t="s">
        <v>141</v>
      </c>
      <c r="D30" s="1" t="s">
        <v>293</v>
      </c>
      <c r="E30" s="1" t="s">
        <v>546</v>
      </c>
      <c r="F30" s="4">
        <v>1333333</v>
      </c>
      <c r="G30" s="4">
        <v>4498.67</v>
      </c>
      <c r="H30" s="4">
        <v>1.82</v>
      </c>
    </row>
    <row r="31" spans="2:8">
      <c r="B31" s="1" t="s">
        <v>1627</v>
      </c>
      <c r="C31" s="9" t="s">
        <v>141</v>
      </c>
      <c r="D31" s="1" t="s">
        <v>282</v>
      </c>
      <c r="E31" s="1" t="s">
        <v>283</v>
      </c>
      <c r="F31" s="4">
        <v>60000</v>
      </c>
      <c r="G31" s="4">
        <v>4218.8100000000004</v>
      </c>
      <c r="H31" s="4">
        <v>1.71</v>
      </c>
    </row>
    <row r="32" spans="2:8">
      <c r="B32" s="1" t="s">
        <v>1645</v>
      </c>
      <c r="C32" s="9" t="s">
        <v>141</v>
      </c>
      <c r="D32" s="1" t="s">
        <v>288</v>
      </c>
      <c r="E32" s="1" t="s">
        <v>316</v>
      </c>
      <c r="F32" s="4">
        <v>650000</v>
      </c>
      <c r="G32" s="4">
        <v>4206.4799999999996</v>
      </c>
      <c r="H32" s="4">
        <v>1.7</v>
      </c>
    </row>
    <row r="33" spans="2:8">
      <c r="B33" s="1" t="s">
        <v>1734</v>
      </c>
      <c r="C33" s="9" t="s">
        <v>141</v>
      </c>
      <c r="D33" s="1" t="s">
        <v>468</v>
      </c>
      <c r="E33" s="1" t="s">
        <v>470</v>
      </c>
      <c r="F33" s="4">
        <v>360000</v>
      </c>
      <c r="G33" s="4">
        <v>4000.86</v>
      </c>
      <c r="H33" s="4">
        <v>1.62</v>
      </c>
    </row>
    <row r="34" spans="2:8">
      <c r="B34" s="1" t="s">
        <v>2018</v>
      </c>
      <c r="C34" s="9" t="s">
        <v>141</v>
      </c>
      <c r="D34" s="1" t="s">
        <v>869</v>
      </c>
      <c r="E34" s="1" t="s">
        <v>984</v>
      </c>
      <c r="F34" s="4">
        <v>270000</v>
      </c>
      <c r="G34" s="4">
        <v>3999.24</v>
      </c>
      <c r="H34" s="4">
        <v>1.62</v>
      </c>
    </row>
    <row r="35" spans="2:8">
      <c r="B35" s="1" t="s">
        <v>1646</v>
      </c>
      <c r="C35" s="9" t="s">
        <v>141</v>
      </c>
      <c r="D35" s="1" t="s">
        <v>282</v>
      </c>
      <c r="E35" s="1" t="s">
        <v>317</v>
      </c>
      <c r="F35" s="4">
        <v>78000</v>
      </c>
      <c r="G35" s="4">
        <v>3973.24</v>
      </c>
      <c r="H35" s="4">
        <v>1.61</v>
      </c>
    </row>
    <row r="36" spans="2:8">
      <c r="B36" s="1" t="s">
        <v>1718</v>
      </c>
      <c r="C36" s="9" t="s">
        <v>141</v>
      </c>
      <c r="D36" s="1" t="s">
        <v>373</v>
      </c>
      <c r="E36" s="1" t="s">
        <v>449</v>
      </c>
      <c r="F36" s="4">
        <v>245000</v>
      </c>
      <c r="G36" s="4">
        <v>3630.66</v>
      </c>
      <c r="H36" s="4">
        <v>1.47</v>
      </c>
    </row>
    <row r="37" spans="2:8">
      <c r="B37" s="1" t="s">
        <v>2024</v>
      </c>
      <c r="C37" s="9" t="s">
        <v>141</v>
      </c>
      <c r="D37" s="1" t="s">
        <v>311</v>
      </c>
      <c r="E37" s="1" t="s">
        <v>1005</v>
      </c>
      <c r="F37" s="4">
        <v>52081</v>
      </c>
      <c r="G37" s="4">
        <v>3590</v>
      </c>
      <c r="H37" s="4">
        <v>1.45</v>
      </c>
    </row>
    <row r="38" spans="2:8">
      <c r="B38" s="1" t="s">
        <v>1769</v>
      </c>
      <c r="C38" s="9" t="s">
        <v>141</v>
      </c>
      <c r="D38" s="1" t="s">
        <v>320</v>
      </c>
      <c r="E38" s="1" t="s">
        <v>548</v>
      </c>
      <c r="F38" s="4">
        <v>1500000</v>
      </c>
      <c r="G38" s="4">
        <v>3565.35</v>
      </c>
      <c r="H38" s="4">
        <v>1.44</v>
      </c>
    </row>
    <row r="39" spans="2:8">
      <c r="B39" s="1" t="s">
        <v>1805</v>
      </c>
      <c r="C39" s="9" t="s">
        <v>141</v>
      </c>
      <c r="D39" s="1" t="s">
        <v>272</v>
      </c>
      <c r="E39" s="1" t="s">
        <v>601</v>
      </c>
      <c r="F39" s="4">
        <v>185084</v>
      </c>
      <c r="G39" s="4">
        <v>3515.39</v>
      </c>
      <c r="H39" s="4">
        <v>1.42</v>
      </c>
    </row>
    <row r="40" spans="2:8">
      <c r="B40" s="1" t="s">
        <v>1935</v>
      </c>
      <c r="C40" s="9" t="s">
        <v>141</v>
      </c>
      <c r="D40" s="1" t="s">
        <v>306</v>
      </c>
      <c r="E40" s="1" t="s">
        <v>828</v>
      </c>
      <c r="F40" s="4">
        <v>613750</v>
      </c>
      <c r="G40" s="4">
        <v>3372.86</v>
      </c>
      <c r="H40" s="4">
        <v>1.36</v>
      </c>
    </row>
    <row r="41" spans="2:8">
      <c r="B41" s="1" t="s">
        <v>1946</v>
      </c>
      <c r="C41" s="9" t="s">
        <v>141</v>
      </c>
      <c r="D41" s="1" t="s">
        <v>869</v>
      </c>
      <c r="E41" s="1" t="s">
        <v>870</v>
      </c>
      <c r="F41" s="4">
        <v>520000</v>
      </c>
      <c r="G41" s="4">
        <v>3313.18</v>
      </c>
      <c r="H41" s="4">
        <v>1.34</v>
      </c>
    </row>
    <row r="42" spans="2:8">
      <c r="B42" s="1" t="s">
        <v>1918</v>
      </c>
      <c r="C42" s="9" t="s">
        <v>141</v>
      </c>
      <c r="D42" s="1" t="s">
        <v>142</v>
      </c>
      <c r="E42" s="1" t="s">
        <v>792</v>
      </c>
      <c r="F42" s="4">
        <v>200000</v>
      </c>
      <c r="G42" s="4">
        <v>3273</v>
      </c>
      <c r="H42" s="4">
        <v>1.32</v>
      </c>
    </row>
    <row r="43" spans="2:8">
      <c r="B43" s="1" t="s">
        <v>1924</v>
      </c>
      <c r="C43" s="9" t="s">
        <v>141</v>
      </c>
      <c r="D43" s="1" t="s">
        <v>798</v>
      </c>
      <c r="E43" s="1" t="s">
        <v>799</v>
      </c>
      <c r="F43" s="4">
        <v>160000</v>
      </c>
      <c r="G43" s="4">
        <v>3163.6</v>
      </c>
      <c r="H43" s="4">
        <v>1.28</v>
      </c>
    </row>
    <row r="44" spans="2:8">
      <c r="B44" s="1" t="s">
        <v>1868</v>
      </c>
      <c r="C44" s="9" t="s">
        <v>141</v>
      </c>
      <c r="D44" s="1" t="s">
        <v>282</v>
      </c>
      <c r="E44" s="1" t="s">
        <v>686</v>
      </c>
      <c r="F44" s="4">
        <v>433136</v>
      </c>
      <c r="G44" s="4">
        <v>3110.35</v>
      </c>
      <c r="H44" s="4">
        <v>1.26</v>
      </c>
    </row>
    <row r="45" spans="2:8">
      <c r="B45" s="1" t="s">
        <v>1756</v>
      </c>
      <c r="C45" s="9" t="s">
        <v>141</v>
      </c>
      <c r="D45" s="1" t="s">
        <v>529</v>
      </c>
      <c r="E45" s="1" t="s">
        <v>530</v>
      </c>
      <c r="F45" s="4">
        <v>639000</v>
      </c>
      <c r="G45" s="4">
        <v>2993.4</v>
      </c>
      <c r="H45" s="4">
        <v>1.21</v>
      </c>
    </row>
    <row r="46" spans="2:8">
      <c r="B46" s="1" t="s">
        <v>1644</v>
      </c>
      <c r="C46" s="9" t="s">
        <v>141</v>
      </c>
      <c r="D46" s="1" t="s">
        <v>314</v>
      </c>
      <c r="E46" s="1" t="s">
        <v>315</v>
      </c>
      <c r="F46" s="4">
        <v>60000</v>
      </c>
      <c r="G46" s="4">
        <v>2956.47</v>
      </c>
      <c r="H46" s="4">
        <v>1.2</v>
      </c>
    </row>
    <row r="47" spans="2:8">
      <c r="B47" s="1" t="s">
        <v>1643</v>
      </c>
      <c r="C47" s="9" t="s">
        <v>141</v>
      </c>
      <c r="D47" s="1" t="s">
        <v>295</v>
      </c>
      <c r="E47" s="1" t="s">
        <v>313</v>
      </c>
      <c r="F47" s="4">
        <v>400000</v>
      </c>
      <c r="G47" s="4">
        <v>2954.8</v>
      </c>
      <c r="H47" s="4">
        <v>1.2</v>
      </c>
    </row>
    <row r="48" spans="2:8">
      <c r="B48" s="1" t="s">
        <v>2025</v>
      </c>
      <c r="C48" s="9" t="s">
        <v>141</v>
      </c>
      <c r="D48" s="1" t="s">
        <v>869</v>
      </c>
      <c r="E48" s="1" t="s">
        <v>1006</v>
      </c>
      <c r="F48" s="4">
        <v>80000</v>
      </c>
      <c r="G48" s="4">
        <v>2912.28</v>
      </c>
      <c r="H48" s="4">
        <v>1.18</v>
      </c>
    </row>
    <row r="49" spans="2:8">
      <c r="B49" s="1" t="s">
        <v>1811</v>
      </c>
      <c r="C49" s="9" t="s">
        <v>141</v>
      </c>
      <c r="D49" s="1" t="s">
        <v>311</v>
      </c>
      <c r="E49" s="1" t="s">
        <v>615</v>
      </c>
      <c r="F49" s="4">
        <v>1000000</v>
      </c>
      <c r="G49" s="4">
        <v>2905.5</v>
      </c>
      <c r="H49" s="4">
        <v>1.18</v>
      </c>
    </row>
    <row r="50" spans="2:8">
      <c r="B50" s="1" t="s">
        <v>2026</v>
      </c>
      <c r="C50" s="9" t="s">
        <v>141</v>
      </c>
      <c r="D50" s="1" t="s">
        <v>297</v>
      </c>
      <c r="E50" s="1" t="s">
        <v>1007</v>
      </c>
      <c r="F50" s="4">
        <v>112238</v>
      </c>
      <c r="G50" s="4">
        <v>2902.87</v>
      </c>
      <c r="H50" s="4">
        <v>1.17</v>
      </c>
    </row>
    <row r="51" spans="2:8">
      <c r="B51" s="1" t="s">
        <v>1759</v>
      </c>
      <c r="C51" s="9" t="s">
        <v>141</v>
      </c>
      <c r="D51" s="1" t="s">
        <v>293</v>
      </c>
      <c r="E51" s="1" t="s">
        <v>538</v>
      </c>
      <c r="F51" s="4">
        <v>450000</v>
      </c>
      <c r="G51" s="4">
        <v>2844.23</v>
      </c>
      <c r="H51" s="4">
        <v>1.1499999999999999</v>
      </c>
    </row>
    <row r="52" spans="2:8">
      <c r="B52" s="1" t="s">
        <v>1764</v>
      </c>
      <c r="C52" s="9" t="s">
        <v>141</v>
      </c>
      <c r="D52" s="1" t="s">
        <v>286</v>
      </c>
      <c r="E52" s="1" t="s">
        <v>543</v>
      </c>
      <c r="F52" s="4">
        <v>100000</v>
      </c>
      <c r="G52" s="4">
        <v>2698.85</v>
      </c>
      <c r="H52" s="4">
        <v>1.0900000000000001</v>
      </c>
    </row>
    <row r="53" spans="2:8">
      <c r="B53" s="1" t="s">
        <v>1623</v>
      </c>
      <c r="C53" s="9" t="s">
        <v>141</v>
      </c>
      <c r="D53" s="1" t="s">
        <v>264</v>
      </c>
      <c r="E53" s="1" t="s">
        <v>277</v>
      </c>
      <c r="F53" s="4">
        <v>1200000</v>
      </c>
      <c r="G53" s="4">
        <v>2666.64</v>
      </c>
      <c r="H53" s="4">
        <v>1.08</v>
      </c>
    </row>
    <row r="54" spans="2:8">
      <c r="B54" s="1" t="s">
        <v>1875</v>
      </c>
      <c r="C54" s="9" t="s">
        <v>141</v>
      </c>
      <c r="D54" s="1" t="s">
        <v>352</v>
      </c>
      <c r="E54" s="1" t="s">
        <v>697</v>
      </c>
      <c r="F54" s="4">
        <v>300000</v>
      </c>
      <c r="G54" s="4">
        <v>2535.3000000000002</v>
      </c>
      <c r="H54" s="4">
        <v>1.03</v>
      </c>
    </row>
    <row r="55" spans="2:8">
      <c r="B55" s="1" t="s">
        <v>2027</v>
      </c>
      <c r="C55" s="9" t="s">
        <v>141</v>
      </c>
      <c r="D55" s="1" t="s">
        <v>383</v>
      </c>
      <c r="E55" s="1" t="s">
        <v>1008</v>
      </c>
      <c r="F55" s="4">
        <v>4500</v>
      </c>
      <c r="G55" s="4">
        <v>2293.6</v>
      </c>
      <c r="H55" s="4">
        <v>0.93</v>
      </c>
    </row>
    <row r="56" spans="2:8">
      <c r="B56" s="1" t="s">
        <v>2028</v>
      </c>
      <c r="C56" s="9" t="s">
        <v>141</v>
      </c>
      <c r="D56" s="1" t="s">
        <v>272</v>
      </c>
      <c r="E56" s="1" t="s">
        <v>1009</v>
      </c>
      <c r="F56" s="4">
        <v>399666</v>
      </c>
      <c r="G56" s="4">
        <v>2282.29</v>
      </c>
      <c r="H56" s="4">
        <v>0.92</v>
      </c>
    </row>
    <row r="57" spans="2:8">
      <c r="B57" s="1" t="s">
        <v>1849</v>
      </c>
      <c r="C57" s="9" t="s">
        <v>141</v>
      </c>
      <c r="D57" s="1" t="s">
        <v>414</v>
      </c>
      <c r="E57" s="1" t="s">
        <v>663</v>
      </c>
      <c r="F57" s="4">
        <v>240000</v>
      </c>
      <c r="G57" s="4">
        <v>2258.64</v>
      </c>
      <c r="H57" s="4">
        <v>0.91</v>
      </c>
    </row>
    <row r="58" spans="2:8">
      <c r="B58" s="1" t="s">
        <v>1959</v>
      </c>
      <c r="C58" s="9" t="s">
        <v>141</v>
      </c>
      <c r="D58" s="1" t="s">
        <v>272</v>
      </c>
      <c r="E58" s="1" t="s">
        <v>884</v>
      </c>
      <c r="F58" s="4">
        <v>164765</v>
      </c>
      <c r="G58" s="4">
        <v>2225.73</v>
      </c>
      <c r="H58" s="4">
        <v>0.9</v>
      </c>
    </row>
    <row r="59" spans="2:8">
      <c r="B59" s="1" t="s">
        <v>747</v>
      </c>
      <c r="C59" s="9" t="s">
        <v>141</v>
      </c>
      <c r="D59" s="1" t="s">
        <v>264</v>
      </c>
      <c r="E59" s="1" t="s">
        <v>748</v>
      </c>
      <c r="F59" s="4">
        <v>1796159</v>
      </c>
      <c r="G59" s="4">
        <v>2183.0500000000002</v>
      </c>
      <c r="H59" s="4">
        <v>0.88</v>
      </c>
    </row>
    <row r="60" spans="2:8">
      <c r="B60" s="1" t="s">
        <v>1655</v>
      </c>
      <c r="C60" s="9" t="s">
        <v>141</v>
      </c>
      <c r="D60" s="1" t="s">
        <v>333</v>
      </c>
      <c r="E60" s="1" t="s">
        <v>334</v>
      </c>
      <c r="F60" s="4">
        <v>476042</v>
      </c>
      <c r="G60" s="4">
        <v>2182.65</v>
      </c>
      <c r="H60" s="4">
        <v>0.88</v>
      </c>
    </row>
    <row r="61" spans="2:8">
      <c r="B61" s="1" t="s">
        <v>1931</v>
      </c>
      <c r="C61" s="9" t="s">
        <v>141</v>
      </c>
      <c r="D61" s="1" t="s">
        <v>306</v>
      </c>
      <c r="E61" s="1" t="s">
        <v>824</v>
      </c>
      <c r="F61" s="4">
        <v>30000</v>
      </c>
      <c r="G61" s="4">
        <v>2160.0500000000002</v>
      </c>
      <c r="H61" s="4">
        <v>0.87</v>
      </c>
    </row>
    <row r="62" spans="2:8">
      <c r="B62" s="1" t="s">
        <v>1758</v>
      </c>
      <c r="C62" s="9" t="s">
        <v>141</v>
      </c>
      <c r="D62" s="1" t="s">
        <v>286</v>
      </c>
      <c r="E62" s="1" t="s">
        <v>537</v>
      </c>
      <c r="F62" s="4">
        <v>350000</v>
      </c>
      <c r="G62" s="4">
        <v>2159.6799999999998</v>
      </c>
      <c r="H62" s="4">
        <v>0.87</v>
      </c>
    </row>
    <row r="63" spans="2:8">
      <c r="B63" s="1" t="s">
        <v>1662</v>
      </c>
      <c r="C63" s="9" t="s">
        <v>141</v>
      </c>
      <c r="D63" s="1" t="s">
        <v>286</v>
      </c>
      <c r="E63" s="1" t="s">
        <v>341</v>
      </c>
      <c r="F63" s="4">
        <v>8152</v>
      </c>
      <c r="G63" s="4">
        <v>2077.29</v>
      </c>
      <c r="H63" s="4">
        <v>0.84</v>
      </c>
    </row>
    <row r="64" spans="2:8">
      <c r="B64" s="1" t="s">
        <v>1731</v>
      </c>
      <c r="C64" s="9" t="s">
        <v>141</v>
      </c>
      <c r="D64" s="1" t="s">
        <v>306</v>
      </c>
      <c r="E64" s="1" t="s">
        <v>466</v>
      </c>
      <c r="F64" s="4">
        <v>105000</v>
      </c>
      <c r="G64" s="4">
        <v>2064.14</v>
      </c>
      <c r="H64" s="4">
        <v>0.83</v>
      </c>
    </row>
    <row r="65" spans="2:8">
      <c r="B65" s="1" t="s">
        <v>2029</v>
      </c>
      <c r="C65" s="9" t="s">
        <v>141</v>
      </c>
      <c r="D65" s="1" t="s">
        <v>457</v>
      </c>
      <c r="E65" s="1" t="s">
        <v>1010</v>
      </c>
      <c r="F65" s="4">
        <v>80260</v>
      </c>
      <c r="G65" s="4">
        <v>1842.17</v>
      </c>
      <c r="H65" s="4">
        <v>0.75</v>
      </c>
    </row>
    <row r="66" spans="2:8">
      <c r="B66" s="1" t="s">
        <v>1011</v>
      </c>
      <c r="C66" s="9" t="s">
        <v>141</v>
      </c>
      <c r="D66" s="1" t="s">
        <v>295</v>
      </c>
      <c r="E66" s="1" t="s">
        <v>1012</v>
      </c>
      <c r="F66" s="4">
        <v>150000</v>
      </c>
      <c r="G66" s="4">
        <v>1596.38</v>
      </c>
      <c r="H66" s="4">
        <v>0.65</v>
      </c>
    </row>
    <row r="67" spans="2:8">
      <c r="B67" s="1" t="s">
        <v>1614</v>
      </c>
      <c r="C67" s="9" t="s">
        <v>141</v>
      </c>
      <c r="D67" s="1" t="s">
        <v>142</v>
      </c>
      <c r="E67" s="1" t="s">
        <v>145</v>
      </c>
      <c r="F67" s="4">
        <v>25000</v>
      </c>
      <c r="G67" s="4">
        <v>1539.01</v>
      </c>
      <c r="H67" s="4">
        <v>0.62</v>
      </c>
    </row>
    <row r="68" spans="2:8">
      <c r="B68" s="1" t="s">
        <v>1770</v>
      </c>
      <c r="C68" s="9" t="s">
        <v>141</v>
      </c>
      <c r="D68" s="1" t="s">
        <v>267</v>
      </c>
      <c r="E68" s="1" t="s">
        <v>549</v>
      </c>
      <c r="F68" s="4">
        <v>300000</v>
      </c>
      <c r="G68" s="4">
        <v>1257.1500000000001</v>
      </c>
      <c r="H68" s="4">
        <v>0.51</v>
      </c>
    </row>
    <row r="69" spans="2:8">
      <c r="B69" s="1" t="s">
        <v>1657</v>
      </c>
      <c r="C69" s="9" t="s">
        <v>141</v>
      </c>
      <c r="D69" s="1" t="s">
        <v>142</v>
      </c>
      <c r="E69" s="1" t="s">
        <v>336</v>
      </c>
      <c r="F69" s="4">
        <v>200000</v>
      </c>
      <c r="G69" s="4">
        <v>1076.8</v>
      </c>
      <c r="H69" s="4">
        <v>0.44</v>
      </c>
    </row>
    <row r="70" spans="2:8">
      <c r="B70" s="1" t="s">
        <v>1013</v>
      </c>
      <c r="C70" s="9" t="s">
        <v>141</v>
      </c>
      <c r="D70" s="1" t="s">
        <v>306</v>
      </c>
      <c r="E70" s="1" t="s">
        <v>1014</v>
      </c>
      <c r="F70" s="4">
        <v>300000</v>
      </c>
      <c r="G70" s="4">
        <v>965.1</v>
      </c>
      <c r="H70" s="4">
        <v>0.39</v>
      </c>
    </row>
    <row r="71" spans="2:8">
      <c r="B71" s="1" t="s">
        <v>1789</v>
      </c>
      <c r="C71" s="9" t="s">
        <v>141</v>
      </c>
      <c r="D71" s="1" t="s">
        <v>286</v>
      </c>
      <c r="E71" s="1" t="s">
        <v>569</v>
      </c>
      <c r="F71" s="4">
        <v>4223</v>
      </c>
      <c r="G71" s="4">
        <v>75.09</v>
      </c>
      <c r="H71" s="4">
        <v>0.03</v>
      </c>
    </row>
    <row r="72" spans="2:8">
      <c r="B72" s="2" t="s">
        <v>153</v>
      </c>
      <c r="C72" s="13"/>
      <c r="D72" s="2"/>
      <c r="E72" s="2"/>
      <c r="F72" s="14"/>
      <c r="G72" s="14">
        <f>SUM(G12:G71)</f>
        <v>242287.27000000002</v>
      </c>
      <c r="H72" s="14">
        <f>SUM(H12:H71)</f>
        <v>97.990000000000038</v>
      </c>
    </row>
    <row r="73" spans="2:8">
      <c r="B73" s="2" t="s">
        <v>354</v>
      </c>
      <c r="C73" s="13"/>
      <c r="D73" s="2"/>
      <c r="E73" s="2"/>
      <c r="F73" s="14"/>
      <c r="G73" s="14">
        <v>1265.32</v>
      </c>
      <c r="H73" s="14">
        <v>0.51</v>
      </c>
    </row>
    <row r="74" spans="2:8">
      <c r="B74" s="2" t="s">
        <v>154</v>
      </c>
      <c r="C74" s="13"/>
      <c r="D74" s="2"/>
      <c r="E74" s="2"/>
      <c r="F74" s="14"/>
      <c r="G74" s="14">
        <v>243552.59</v>
      </c>
      <c r="H74" s="14">
        <v>98.5</v>
      </c>
    </row>
    <row r="75" spans="2:8">
      <c r="B75" s="2" t="s">
        <v>155</v>
      </c>
      <c r="C75" s="13"/>
      <c r="D75" s="2"/>
      <c r="E75" s="2"/>
      <c r="F75" s="14"/>
      <c r="G75" s="14">
        <v>3661.7828695999997</v>
      </c>
      <c r="H75" s="14">
        <v>1.5</v>
      </c>
    </row>
    <row r="76" spans="2:8">
      <c r="B76" s="2" t="s">
        <v>156</v>
      </c>
      <c r="C76" s="13"/>
      <c r="D76" s="2"/>
      <c r="E76" s="2"/>
      <c r="F76" s="14"/>
      <c r="G76" s="14">
        <v>247214.37286959999</v>
      </c>
      <c r="H76" s="14">
        <v>100</v>
      </c>
    </row>
    <row r="77" spans="2:8">
      <c r="B77" s="1" t="s">
        <v>157</v>
      </c>
    </row>
    <row r="78" spans="2:8">
      <c r="B78" s="2" t="s">
        <v>158</v>
      </c>
    </row>
    <row r="79" spans="2:8">
      <c r="B79" s="2" t="s">
        <v>159</v>
      </c>
      <c r="C79" s="9" t="s">
        <v>160</v>
      </c>
    </row>
    <row r="80" spans="2:8">
      <c r="B80" s="2" t="s">
        <v>163</v>
      </c>
      <c r="C80" s="9" t="s">
        <v>162</v>
      </c>
    </row>
    <row r="81" spans="2:3">
      <c r="B81" s="2" t="s">
        <v>164</v>
      </c>
      <c r="C81" s="9" t="s">
        <v>162</v>
      </c>
    </row>
    <row r="82" spans="2:3">
      <c r="B82" s="2" t="s">
        <v>165</v>
      </c>
      <c r="C82" s="9" t="s">
        <v>166</v>
      </c>
    </row>
    <row r="83" spans="2:3">
      <c r="B83" s="2" t="s">
        <v>1015</v>
      </c>
      <c r="C83" s="13"/>
    </row>
    <row r="84" spans="2:3">
      <c r="B84" s="2" t="s">
        <v>1016</v>
      </c>
      <c r="C84" s="13"/>
    </row>
    <row r="85" spans="2:3">
      <c r="B85" s="2" t="s">
        <v>1017</v>
      </c>
      <c r="C85" s="13"/>
    </row>
    <row r="86" spans="2:3">
      <c r="B86" s="2" t="s">
        <v>1018</v>
      </c>
      <c r="C86" s="13"/>
    </row>
    <row r="87" spans="2:3">
      <c r="B87" s="2" t="s">
        <v>1019</v>
      </c>
      <c r="C87" s="13"/>
    </row>
    <row r="88" spans="2:3">
      <c r="B88" s="2" t="s">
        <v>1020</v>
      </c>
      <c r="C88" s="13"/>
    </row>
    <row r="89" spans="2:3">
      <c r="B89" s="2" t="s">
        <v>1021</v>
      </c>
      <c r="C89" s="13"/>
    </row>
    <row r="90" spans="2:3">
      <c r="B90" s="2" t="s">
        <v>1022</v>
      </c>
      <c r="C90" s="13"/>
    </row>
    <row r="91" spans="2:3">
      <c r="B91" s="2" t="s">
        <v>1600</v>
      </c>
      <c r="C91" s="13"/>
    </row>
    <row r="92" spans="2:3">
      <c r="B92" s="1" t="s">
        <v>175</v>
      </c>
    </row>
    <row r="93" spans="2:3">
      <c r="B93" s="1" t="s">
        <v>246</v>
      </c>
    </row>
    <row r="96" spans="2:3" ht="15">
      <c r="B96" s="35" t="s">
        <v>2541</v>
      </c>
      <c r="C96" s="36"/>
    </row>
    <row r="97" spans="2:6" ht="30">
      <c r="B97" s="35" t="s">
        <v>247</v>
      </c>
      <c r="C97" s="37" t="s">
        <v>248</v>
      </c>
    </row>
    <row r="98" spans="2:6" ht="15">
      <c r="B98" s="16" t="s">
        <v>249</v>
      </c>
      <c r="C98" s="52">
        <v>1300</v>
      </c>
    </row>
    <row r="99" spans="2:6" ht="15">
      <c r="B99" s="16" t="s">
        <v>250</v>
      </c>
      <c r="C99" s="52">
        <v>0</v>
      </c>
    </row>
    <row r="100" spans="2:6" ht="15">
      <c r="B100" s="16" t="s">
        <v>251</v>
      </c>
      <c r="C100" s="52">
        <v>0</v>
      </c>
    </row>
    <row r="101" spans="2:6" ht="15">
      <c r="B101" s="16" t="s">
        <v>252</v>
      </c>
      <c r="C101" s="52">
        <v>0</v>
      </c>
    </row>
    <row r="102" spans="2:6" ht="15">
      <c r="B102" s="16" t="s">
        <v>253</v>
      </c>
      <c r="C102" s="52">
        <v>0</v>
      </c>
    </row>
    <row r="103" spans="2:6" ht="15">
      <c r="B103" s="16" t="s">
        <v>254</v>
      </c>
      <c r="C103" s="52">
        <v>0</v>
      </c>
    </row>
    <row r="104" spans="2:6" ht="15">
      <c r="B104" s="35" t="s">
        <v>255</v>
      </c>
      <c r="C104" s="52">
        <v>1300</v>
      </c>
    </row>
    <row r="106" spans="2:6" ht="15">
      <c r="B106" s="16" t="s">
        <v>184</v>
      </c>
      <c r="C106" s="17"/>
      <c r="D106" s="16"/>
    </row>
    <row r="107" spans="2:6" ht="30">
      <c r="B107" s="19" t="s">
        <v>185</v>
      </c>
      <c r="C107" s="18" t="s">
        <v>186</v>
      </c>
      <c r="D107" s="19" t="s">
        <v>187</v>
      </c>
    </row>
    <row r="108" spans="2:6" ht="15">
      <c r="B108" s="16" t="s">
        <v>162</v>
      </c>
      <c r="C108" s="17" t="s">
        <v>162</v>
      </c>
      <c r="D108" s="16" t="s">
        <v>162</v>
      </c>
    </row>
    <row r="110" spans="2:6">
      <c r="B110" s="20" t="s">
        <v>188</v>
      </c>
      <c r="C110" s="21">
        <v>45535</v>
      </c>
      <c r="D110" s="22"/>
      <c r="E110" s="23"/>
      <c r="F110" s="24"/>
    </row>
    <row r="111" spans="2:6">
      <c r="B111" s="20" t="s">
        <v>189</v>
      </c>
      <c r="C111" s="25" t="s">
        <v>190</v>
      </c>
      <c r="D111" s="20" t="s">
        <v>191</v>
      </c>
      <c r="E111" s="26" t="s">
        <v>192</v>
      </c>
      <c r="F111" s="27" t="s">
        <v>193</v>
      </c>
    </row>
    <row r="112" spans="2:6">
      <c r="B112" s="28" t="s">
        <v>162</v>
      </c>
      <c r="C112" s="29" t="s">
        <v>162</v>
      </c>
      <c r="D112" s="28" t="s">
        <v>162</v>
      </c>
      <c r="E112" s="30" t="s">
        <v>162</v>
      </c>
      <c r="F112" s="31">
        <f>C104</f>
        <v>1300</v>
      </c>
    </row>
    <row r="115" spans="2:3">
      <c r="B115" s="2" t="s">
        <v>194</v>
      </c>
    </row>
    <row r="116" spans="2:3">
      <c r="B116" s="2"/>
    </row>
    <row r="117" spans="2:3">
      <c r="B117" s="2" t="s">
        <v>195</v>
      </c>
    </row>
    <row r="118" spans="2:3">
      <c r="B118" s="20" t="s">
        <v>196</v>
      </c>
      <c r="C118" s="25" t="s">
        <v>197</v>
      </c>
    </row>
    <row r="119" spans="2:3">
      <c r="B119" s="22" t="s">
        <v>162</v>
      </c>
      <c r="C119" s="32" t="s">
        <v>162</v>
      </c>
    </row>
    <row r="121" spans="2:3">
      <c r="B121" s="20" t="s">
        <v>198</v>
      </c>
      <c r="C121" s="25" t="s">
        <v>197</v>
      </c>
    </row>
    <row r="122" spans="2:3">
      <c r="B122" s="22" t="s">
        <v>162</v>
      </c>
      <c r="C122" s="32" t="s">
        <v>162</v>
      </c>
    </row>
    <row r="124" spans="2:3">
      <c r="B124" s="20" t="s">
        <v>162</v>
      </c>
      <c r="C124" s="25" t="s">
        <v>162</v>
      </c>
    </row>
    <row r="125" spans="2:3">
      <c r="B125" s="22" t="s">
        <v>162</v>
      </c>
      <c r="C125" s="32" t="s">
        <v>162</v>
      </c>
    </row>
    <row r="127" spans="2:3">
      <c r="B127" s="26" t="s">
        <v>199</v>
      </c>
      <c r="C127" s="25" t="s">
        <v>200</v>
      </c>
    </row>
    <row r="128" spans="2:3">
      <c r="B128" s="23" t="s">
        <v>162</v>
      </c>
      <c r="C128" s="32" t="s">
        <v>162</v>
      </c>
    </row>
    <row r="130" spans="2:6">
      <c r="B130" s="20" t="s">
        <v>201</v>
      </c>
      <c r="C130" s="25" t="s">
        <v>162</v>
      </c>
    </row>
    <row r="132" spans="2:6">
      <c r="B132" s="20" t="s">
        <v>202</v>
      </c>
      <c r="C132" s="21">
        <v>45535</v>
      </c>
      <c r="D132" s="22"/>
      <c r="E132" s="23"/>
      <c r="F132" s="24"/>
    </row>
    <row r="133" spans="2:6">
      <c r="B133" s="20" t="s">
        <v>189</v>
      </c>
      <c r="C133" s="25" t="s">
        <v>190</v>
      </c>
      <c r="D133" s="20" t="s">
        <v>191</v>
      </c>
      <c r="E133" s="26" t="s">
        <v>192</v>
      </c>
      <c r="F133" s="27" t="s">
        <v>193</v>
      </c>
    </row>
    <row r="134" spans="2:6">
      <c r="B134" s="28" t="s">
        <v>162</v>
      </c>
      <c r="C134" s="29" t="s">
        <v>162</v>
      </c>
      <c r="D134" s="28" t="s">
        <v>162</v>
      </c>
      <c r="E134" s="30" t="s">
        <v>162</v>
      </c>
      <c r="F134" s="31" t="s">
        <v>162</v>
      </c>
    </row>
    <row r="135" spans="2:6">
      <c r="B135" s="2" t="s">
        <v>194</v>
      </c>
    </row>
    <row r="136" spans="2:6">
      <c r="B136" s="2"/>
    </row>
    <row r="137" spans="2:6">
      <c r="B137" s="2" t="s">
        <v>195</v>
      </c>
    </row>
    <row r="138" spans="2:6">
      <c r="B138" s="20" t="s">
        <v>196</v>
      </c>
      <c r="C138" s="25" t="s">
        <v>197</v>
      </c>
      <c r="D138" s="2"/>
    </row>
    <row r="139" spans="2:6">
      <c r="B139" s="22" t="s">
        <v>162</v>
      </c>
      <c r="C139" s="32" t="s">
        <v>162</v>
      </c>
    </row>
    <row r="141" spans="2:6">
      <c r="B141" s="20" t="s">
        <v>198</v>
      </c>
      <c r="C141" s="25" t="s">
        <v>197</v>
      </c>
    </row>
    <row r="142" spans="2:6">
      <c r="B142" s="22" t="s">
        <v>162</v>
      </c>
      <c r="C142" s="32" t="s">
        <v>162</v>
      </c>
    </row>
    <row r="144" spans="2:6">
      <c r="B144" s="20" t="s">
        <v>162</v>
      </c>
      <c r="C144" s="25" t="s">
        <v>162</v>
      </c>
    </row>
    <row r="145" spans="2:5">
      <c r="B145" s="22" t="s">
        <v>162</v>
      </c>
      <c r="C145" s="32" t="s">
        <v>162</v>
      </c>
    </row>
    <row r="147" spans="2:5">
      <c r="B147" s="26" t="s">
        <v>199</v>
      </c>
      <c r="C147" s="25" t="s">
        <v>200</v>
      </c>
    </row>
    <row r="148" spans="2:5">
      <c r="B148" s="23" t="s">
        <v>162</v>
      </c>
      <c r="C148" s="32" t="s">
        <v>162</v>
      </c>
    </row>
    <row r="150" spans="2:5">
      <c r="B150" s="20" t="s">
        <v>201</v>
      </c>
      <c r="C150" s="25" t="s">
        <v>162</v>
      </c>
    </row>
    <row r="153" spans="2:5">
      <c r="B153" s="2" t="s">
        <v>203</v>
      </c>
    </row>
    <row r="155" spans="2:5">
      <c r="B155" s="20" t="s">
        <v>189</v>
      </c>
      <c r="C155" s="25" t="s">
        <v>204</v>
      </c>
      <c r="D155" s="20" t="s">
        <v>205</v>
      </c>
      <c r="E155" s="20" t="s">
        <v>206</v>
      </c>
    </row>
    <row r="156" spans="2:5">
      <c r="B156" s="22" t="s">
        <v>162</v>
      </c>
      <c r="C156" s="32" t="s">
        <v>162</v>
      </c>
      <c r="D156" s="22" t="s">
        <v>162</v>
      </c>
      <c r="E156" s="22" t="s">
        <v>162</v>
      </c>
    </row>
    <row r="159" spans="2:5">
      <c r="B159" s="2" t="s">
        <v>207</v>
      </c>
      <c r="C159" s="13" t="s">
        <v>162</v>
      </c>
      <c r="D159" s="2"/>
      <c r="E159" s="2"/>
    </row>
    <row r="161" spans="2:6">
      <c r="B161" s="2" t="s">
        <v>208</v>
      </c>
    </row>
    <row r="163" spans="2:6">
      <c r="B163" s="20" t="s">
        <v>209</v>
      </c>
      <c r="C163" s="25" t="s">
        <v>197</v>
      </c>
      <c r="D163" s="2"/>
    </row>
    <row r="164" spans="2:6">
      <c r="B164" s="22" t="s">
        <v>162</v>
      </c>
      <c r="C164" s="32" t="s">
        <v>162</v>
      </c>
    </row>
    <row r="167" spans="2:6">
      <c r="B167" s="20" t="s">
        <v>210</v>
      </c>
      <c r="C167" s="25" t="s">
        <v>211</v>
      </c>
      <c r="D167" s="2"/>
    </row>
    <row r="168" spans="2:6">
      <c r="B168" s="22" t="s">
        <v>162</v>
      </c>
      <c r="C168" s="32" t="s">
        <v>162</v>
      </c>
    </row>
    <row r="171" spans="2:6">
      <c r="B171" s="2" t="s">
        <v>212</v>
      </c>
    </row>
    <row r="174" spans="2:6">
      <c r="B174" s="2" t="s">
        <v>213</v>
      </c>
    </row>
    <row r="176" spans="2:6">
      <c r="B176" s="20" t="s">
        <v>189</v>
      </c>
      <c r="C176" s="25" t="s">
        <v>214</v>
      </c>
      <c r="D176" s="20" t="s">
        <v>204</v>
      </c>
      <c r="E176" s="20" t="s">
        <v>205</v>
      </c>
      <c r="F176" s="27" t="s">
        <v>206</v>
      </c>
    </row>
    <row r="177" spans="2:6">
      <c r="B177" s="22" t="s">
        <v>162</v>
      </c>
      <c r="C177" s="32" t="s">
        <v>162</v>
      </c>
      <c r="D177" s="22" t="s">
        <v>162</v>
      </c>
      <c r="E177" s="22" t="s">
        <v>162</v>
      </c>
      <c r="F177" s="33" t="s">
        <v>162</v>
      </c>
    </row>
    <row r="180" spans="2:6">
      <c r="B180" s="2" t="s">
        <v>207</v>
      </c>
      <c r="C180" s="13" t="s">
        <v>162</v>
      </c>
      <c r="D180" s="2"/>
      <c r="E180" s="2"/>
      <c r="F180" s="14"/>
    </row>
    <row r="182" spans="2:6">
      <c r="B182" s="2" t="s">
        <v>208</v>
      </c>
    </row>
    <row r="184" spans="2:6">
      <c r="B184" s="20" t="s">
        <v>209</v>
      </c>
      <c r="C184" s="25" t="s">
        <v>197</v>
      </c>
      <c r="D184" s="2"/>
    </row>
    <row r="185" spans="2:6">
      <c r="B185" s="22" t="s">
        <v>162</v>
      </c>
      <c r="C185" s="32" t="s">
        <v>162</v>
      </c>
    </row>
    <row r="188" spans="2:6">
      <c r="B188" s="20" t="s">
        <v>210</v>
      </c>
      <c r="C188" s="25" t="s">
        <v>211</v>
      </c>
      <c r="D188" s="2"/>
    </row>
    <row r="189" spans="2:6">
      <c r="B189" s="22" t="s">
        <v>162</v>
      </c>
      <c r="C189" s="32" t="s">
        <v>162</v>
      </c>
    </row>
    <row r="192" spans="2:6">
      <c r="B192" s="2" t="s">
        <v>212</v>
      </c>
    </row>
    <row r="195" spans="2:6">
      <c r="B195" s="2" t="s">
        <v>215</v>
      </c>
    </row>
    <row r="196" spans="2:6">
      <c r="B196" s="20" t="s">
        <v>189</v>
      </c>
      <c r="C196" s="25" t="s">
        <v>216</v>
      </c>
      <c r="D196" s="20" t="s">
        <v>217</v>
      </c>
      <c r="E196" s="20" t="s">
        <v>218</v>
      </c>
      <c r="F196" s="27" t="s">
        <v>219</v>
      </c>
    </row>
    <row r="197" spans="2:6">
      <c r="B197" s="22" t="s">
        <v>162</v>
      </c>
      <c r="C197" s="32" t="s">
        <v>162</v>
      </c>
      <c r="D197" s="22" t="s">
        <v>162</v>
      </c>
      <c r="E197" s="22" t="s">
        <v>162</v>
      </c>
      <c r="F197" s="33" t="s">
        <v>162</v>
      </c>
    </row>
    <row r="198" spans="2:6">
      <c r="B198" s="1" t="s">
        <v>220</v>
      </c>
    </row>
  </sheetData>
  <mergeCells count="3">
    <mergeCell ref="B1:E1"/>
    <mergeCell ref="C3:C7"/>
    <mergeCell ref="D3:D7"/>
  </mergeCells>
  <hyperlinks>
    <hyperlink ref="A1" location="Index!A1" display="Index" xr:uid="{122833D4-B3B9-4016-A243-B7B012B5DFF2}"/>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4637C-D69F-4D2D-B53C-066184929009}">
  <sheetPr codeName="Sheet40"/>
  <dimension ref="A1:I192"/>
  <sheetViews>
    <sheetView workbookViewId="0">
      <selection activeCell="B63" sqref="B63"/>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71</v>
      </c>
      <c r="C1" s="257"/>
      <c r="D1" s="257"/>
      <c r="E1" s="257"/>
    </row>
    <row r="3" spans="1:9" ht="15" customHeight="1">
      <c r="B3" s="5" t="s">
        <v>1023</v>
      </c>
      <c r="C3" s="258"/>
      <c r="D3" s="259"/>
      <c r="E3" s="6"/>
    </row>
    <row r="4" spans="1:9" ht="15" customHeight="1">
      <c r="B4" s="7" t="s">
        <v>1024</v>
      </c>
      <c r="C4" s="258"/>
      <c r="D4" s="259"/>
      <c r="E4" s="6"/>
    </row>
    <row r="5" spans="1:9" ht="15" customHeight="1">
      <c r="B5" s="34" t="s">
        <v>129</v>
      </c>
      <c r="C5" s="258"/>
      <c r="D5" s="259"/>
      <c r="E5" s="6"/>
    </row>
    <row r="6" spans="1:9" ht="15" customHeight="1">
      <c r="B6" s="7" t="s">
        <v>362</v>
      </c>
      <c r="C6" s="258"/>
      <c r="D6" s="259"/>
      <c r="E6" s="6"/>
    </row>
    <row r="7" spans="1:9" ht="30" customHeight="1">
      <c r="B7" s="7" t="s">
        <v>1025</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4383172</v>
      </c>
      <c r="G15" s="4">
        <v>71748.14</v>
      </c>
      <c r="H15" s="4">
        <v>8.5299999999999994</v>
      </c>
    </row>
    <row r="16" spans="1:9">
      <c r="B16" s="1" t="s">
        <v>2030</v>
      </c>
      <c r="C16" s="9" t="s">
        <v>141</v>
      </c>
      <c r="D16" s="1" t="s">
        <v>280</v>
      </c>
      <c r="E16" s="1" t="s">
        <v>1026</v>
      </c>
      <c r="F16" s="4">
        <v>2714500</v>
      </c>
      <c r="G16" s="4">
        <v>40741.93</v>
      </c>
      <c r="H16" s="4">
        <v>4.84</v>
      </c>
    </row>
    <row r="17" spans="2:8">
      <c r="B17" s="1" t="s">
        <v>1617</v>
      </c>
      <c r="C17" s="9" t="s">
        <v>141</v>
      </c>
      <c r="D17" s="1" t="s">
        <v>267</v>
      </c>
      <c r="E17" s="1" t="s">
        <v>268</v>
      </c>
      <c r="F17" s="4">
        <v>1250000</v>
      </c>
      <c r="G17" s="4">
        <v>37740.629999999997</v>
      </c>
      <c r="H17" s="4">
        <v>4.49</v>
      </c>
    </row>
    <row r="18" spans="2:8">
      <c r="B18" s="1" t="s">
        <v>1850</v>
      </c>
      <c r="C18" s="9" t="s">
        <v>141</v>
      </c>
      <c r="D18" s="1" t="s">
        <v>326</v>
      </c>
      <c r="E18" s="1" t="s">
        <v>664</v>
      </c>
      <c r="F18" s="4">
        <v>750000</v>
      </c>
      <c r="G18" s="4">
        <v>33715.879999999997</v>
      </c>
      <c r="H18" s="4">
        <v>4.01</v>
      </c>
    </row>
    <row r="19" spans="2:8">
      <c r="B19" s="1" t="s">
        <v>822</v>
      </c>
      <c r="C19" s="9" t="s">
        <v>141</v>
      </c>
      <c r="D19" s="1" t="s">
        <v>264</v>
      </c>
      <c r="E19" s="1" t="s">
        <v>823</v>
      </c>
      <c r="F19" s="4">
        <v>4100000</v>
      </c>
      <c r="G19" s="4">
        <v>33439.599999999999</v>
      </c>
      <c r="H19" s="4">
        <v>3.98</v>
      </c>
    </row>
    <row r="20" spans="2:8">
      <c r="B20" s="1" t="s">
        <v>1616</v>
      </c>
      <c r="C20" s="9" t="s">
        <v>141</v>
      </c>
      <c r="D20" s="1" t="s">
        <v>264</v>
      </c>
      <c r="E20" s="1" t="s">
        <v>266</v>
      </c>
      <c r="F20" s="4">
        <v>2550000</v>
      </c>
      <c r="G20" s="4">
        <v>31344.6</v>
      </c>
      <c r="H20" s="4">
        <v>3.73</v>
      </c>
    </row>
    <row r="21" spans="2:8">
      <c r="B21" s="1" t="s">
        <v>1882</v>
      </c>
      <c r="C21" s="9" t="s">
        <v>141</v>
      </c>
      <c r="D21" s="1" t="s">
        <v>264</v>
      </c>
      <c r="E21" s="1" t="s">
        <v>713</v>
      </c>
      <c r="F21" s="4">
        <v>37500000</v>
      </c>
      <c r="G21" s="4">
        <v>27690</v>
      </c>
      <c r="H21" s="4">
        <v>3.29</v>
      </c>
    </row>
    <row r="22" spans="2:8">
      <c r="B22" s="1" t="s">
        <v>1806</v>
      </c>
      <c r="C22" s="9" t="s">
        <v>141</v>
      </c>
      <c r="D22" s="1" t="s">
        <v>333</v>
      </c>
      <c r="E22" s="1" t="s">
        <v>610</v>
      </c>
      <c r="F22" s="4">
        <v>1573632</v>
      </c>
      <c r="G22" s="4">
        <v>25005.8</v>
      </c>
      <c r="H22" s="4">
        <v>2.97</v>
      </c>
    </row>
    <row r="23" spans="2:8">
      <c r="B23" s="1" t="s">
        <v>1809</v>
      </c>
      <c r="C23" s="9" t="s">
        <v>141</v>
      </c>
      <c r="D23" s="1" t="s">
        <v>291</v>
      </c>
      <c r="E23" s="1" t="s">
        <v>613</v>
      </c>
      <c r="F23" s="4">
        <v>630000</v>
      </c>
      <c r="G23" s="4">
        <v>23591.61</v>
      </c>
      <c r="H23" s="4">
        <v>2.8</v>
      </c>
    </row>
    <row r="24" spans="2:8">
      <c r="B24" s="1" t="s">
        <v>1734</v>
      </c>
      <c r="C24" s="9" t="s">
        <v>141</v>
      </c>
      <c r="D24" s="1" t="s">
        <v>468</v>
      </c>
      <c r="E24" s="1" t="s">
        <v>470</v>
      </c>
      <c r="F24" s="4">
        <v>2100000</v>
      </c>
      <c r="G24" s="4">
        <v>23338.35</v>
      </c>
      <c r="H24" s="4">
        <v>2.77</v>
      </c>
    </row>
    <row r="25" spans="2:8">
      <c r="B25" s="1" t="s">
        <v>1895</v>
      </c>
      <c r="C25" s="9" t="s">
        <v>141</v>
      </c>
      <c r="D25" s="1" t="s">
        <v>297</v>
      </c>
      <c r="E25" s="1" t="s">
        <v>739</v>
      </c>
      <c r="F25" s="4">
        <v>525000</v>
      </c>
      <c r="G25" s="4">
        <v>23207.63</v>
      </c>
      <c r="H25" s="4">
        <v>2.76</v>
      </c>
    </row>
    <row r="26" spans="2:8">
      <c r="B26" s="1" t="s">
        <v>1886</v>
      </c>
      <c r="C26" s="9" t="s">
        <v>141</v>
      </c>
      <c r="D26" s="1" t="s">
        <v>302</v>
      </c>
      <c r="E26" s="1" t="s">
        <v>720</v>
      </c>
      <c r="F26" s="4">
        <v>3801700</v>
      </c>
      <c r="G26" s="4">
        <v>20977.78</v>
      </c>
      <c r="H26" s="4">
        <v>2.4900000000000002</v>
      </c>
    </row>
    <row r="27" spans="2:8">
      <c r="B27" s="1" t="s">
        <v>2031</v>
      </c>
      <c r="C27" s="9" t="s">
        <v>141</v>
      </c>
      <c r="D27" s="1" t="s">
        <v>284</v>
      </c>
      <c r="E27" s="1" t="s">
        <v>1027</v>
      </c>
      <c r="F27" s="4">
        <v>1456877</v>
      </c>
      <c r="G27" s="4">
        <v>19707.900000000001</v>
      </c>
      <c r="H27" s="4">
        <v>2.34</v>
      </c>
    </row>
    <row r="28" spans="2:8">
      <c r="B28" s="1" t="s">
        <v>367</v>
      </c>
      <c r="C28" s="9" t="s">
        <v>141</v>
      </c>
      <c r="D28" s="1" t="s">
        <v>324</v>
      </c>
      <c r="E28" s="1" t="s">
        <v>368</v>
      </c>
      <c r="F28" s="4">
        <v>1880566</v>
      </c>
      <c r="G28" s="4">
        <v>19062.36</v>
      </c>
      <c r="H28" s="4">
        <v>2.27</v>
      </c>
    </row>
    <row r="29" spans="2:8">
      <c r="B29" s="1" t="s">
        <v>2032</v>
      </c>
      <c r="C29" s="9" t="s">
        <v>141</v>
      </c>
      <c r="D29" s="1" t="s">
        <v>314</v>
      </c>
      <c r="E29" s="1" t="s">
        <v>1028</v>
      </c>
      <c r="F29" s="4">
        <v>6000000</v>
      </c>
      <c r="G29" s="4">
        <v>18702</v>
      </c>
      <c r="H29" s="4">
        <v>2.2200000000000002</v>
      </c>
    </row>
    <row r="30" spans="2:8">
      <c r="B30" s="1" t="s">
        <v>1671</v>
      </c>
      <c r="C30" s="9" t="s">
        <v>141</v>
      </c>
      <c r="D30" s="1" t="s">
        <v>322</v>
      </c>
      <c r="E30" s="1" t="s">
        <v>366</v>
      </c>
      <c r="F30" s="4">
        <v>2378531</v>
      </c>
      <c r="G30" s="4">
        <v>18608.439999999999</v>
      </c>
      <c r="H30" s="4">
        <v>2.21</v>
      </c>
    </row>
    <row r="31" spans="2:8">
      <c r="B31" s="1" t="s">
        <v>1670</v>
      </c>
      <c r="C31" s="9" t="s">
        <v>141</v>
      </c>
      <c r="D31" s="1" t="s">
        <v>364</v>
      </c>
      <c r="E31" s="1" t="s">
        <v>365</v>
      </c>
      <c r="F31" s="4">
        <v>278942</v>
      </c>
      <c r="G31" s="4">
        <v>18389.53</v>
      </c>
      <c r="H31" s="4">
        <v>2.19</v>
      </c>
    </row>
    <row r="32" spans="2:8">
      <c r="B32" s="1" t="s">
        <v>1817</v>
      </c>
      <c r="C32" s="9" t="s">
        <v>141</v>
      </c>
      <c r="D32" s="1" t="s">
        <v>333</v>
      </c>
      <c r="E32" s="1" t="s">
        <v>623</v>
      </c>
      <c r="F32" s="4">
        <v>900000</v>
      </c>
      <c r="G32" s="4">
        <v>17656.650000000001</v>
      </c>
      <c r="H32" s="4">
        <v>2.1</v>
      </c>
    </row>
    <row r="33" spans="2:8">
      <c r="B33" s="1" t="s">
        <v>1848</v>
      </c>
      <c r="C33" s="9" t="s">
        <v>141</v>
      </c>
      <c r="D33" s="1" t="s">
        <v>282</v>
      </c>
      <c r="E33" s="1" t="s">
        <v>662</v>
      </c>
      <c r="F33" s="4">
        <v>700000</v>
      </c>
      <c r="G33" s="4">
        <v>15681.4</v>
      </c>
      <c r="H33" s="4">
        <v>1.86</v>
      </c>
    </row>
    <row r="34" spans="2:8">
      <c r="B34" s="1" t="s">
        <v>1883</v>
      </c>
      <c r="C34" s="9" t="s">
        <v>141</v>
      </c>
      <c r="D34" s="1" t="s">
        <v>264</v>
      </c>
      <c r="E34" s="1" t="s">
        <v>714</v>
      </c>
      <c r="F34" s="4">
        <v>7800000</v>
      </c>
      <c r="G34" s="4">
        <v>15623.4</v>
      </c>
      <c r="H34" s="4">
        <v>1.86</v>
      </c>
    </row>
    <row r="35" spans="2:8">
      <c r="B35" s="1" t="s">
        <v>1955</v>
      </c>
      <c r="C35" s="9" t="s">
        <v>141</v>
      </c>
      <c r="D35" s="1" t="s">
        <v>291</v>
      </c>
      <c r="E35" s="1" t="s">
        <v>880</v>
      </c>
      <c r="F35" s="4">
        <v>350000</v>
      </c>
      <c r="G35" s="4">
        <v>15033.38</v>
      </c>
      <c r="H35" s="4">
        <v>1.79</v>
      </c>
    </row>
    <row r="36" spans="2:8">
      <c r="B36" s="1" t="s">
        <v>1939</v>
      </c>
      <c r="C36" s="9" t="s">
        <v>141</v>
      </c>
      <c r="D36" s="1" t="s">
        <v>306</v>
      </c>
      <c r="E36" s="1" t="s">
        <v>832</v>
      </c>
      <c r="F36" s="4">
        <v>2200000</v>
      </c>
      <c r="G36" s="4">
        <v>14836.8</v>
      </c>
      <c r="H36" s="4">
        <v>1.76</v>
      </c>
    </row>
    <row r="37" spans="2:8">
      <c r="B37" s="1" t="s">
        <v>2033</v>
      </c>
      <c r="C37" s="9" t="s">
        <v>141</v>
      </c>
      <c r="D37" s="1" t="s">
        <v>306</v>
      </c>
      <c r="E37" s="1" t="s">
        <v>1029</v>
      </c>
      <c r="F37" s="4">
        <v>4600000</v>
      </c>
      <c r="G37" s="4">
        <v>14460.1</v>
      </c>
      <c r="H37" s="4">
        <v>1.72</v>
      </c>
    </row>
    <row r="38" spans="2:8">
      <c r="B38" s="1" t="s">
        <v>1613</v>
      </c>
      <c r="C38" s="9" t="s">
        <v>141</v>
      </c>
      <c r="D38" s="1" t="s">
        <v>142</v>
      </c>
      <c r="E38" s="1" t="s">
        <v>144</v>
      </c>
      <c r="F38" s="4">
        <v>314205</v>
      </c>
      <c r="G38" s="4">
        <v>14308.11</v>
      </c>
      <c r="H38" s="4">
        <v>1.7</v>
      </c>
    </row>
    <row r="39" spans="2:8">
      <c r="B39" s="1" t="s">
        <v>1621</v>
      </c>
      <c r="C39" s="9" t="s">
        <v>141</v>
      </c>
      <c r="D39" s="1" t="s">
        <v>274</v>
      </c>
      <c r="E39" s="1" t="s">
        <v>275</v>
      </c>
      <c r="F39" s="4">
        <v>360000</v>
      </c>
      <c r="G39" s="4">
        <v>13336.74</v>
      </c>
      <c r="H39" s="4">
        <v>1.59</v>
      </c>
    </row>
    <row r="40" spans="2:8">
      <c r="B40" s="1" t="s">
        <v>1803</v>
      </c>
      <c r="C40" s="9" t="s">
        <v>141</v>
      </c>
      <c r="D40" s="1" t="s">
        <v>443</v>
      </c>
      <c r="E40" s="1" t="s">
        <v>597</v>
      </c>
      <c r="F40" s="4">
        <v>5200000</v>
      </c>
      <c r="G40" s="4">
        <v>13335.4</v>
      </c>
      <c r="H40" s="4">
        <v>1.59</v>
      </c>
    </row>
    <row r="41" spans="2:8">
      <c r="B41" s="1" t="s">
        <v>1675</v>
      </c>
      <c r="C41" s="9" t="s">
        <v>141</v>
      </c>
      <c r="D41" s="1" t="s">
        <v>364</v>
      </c>
      <c r="E41" s="1" t="s">
        <v>372</v>
      </c>
      <c r="F41" s="4">
        <v>102551</v>
      </c>
      <c r="G41" s="4">
        <v>12329.6</v>
      </c>
      <c r="H41" s="4">
        <v>1.47</v>
      </c>
    </row>
    <row r="42" spans="2:8">
      <c r="B42" s="1" t="s">
        <v>1732</v>
      </c>
      <c r="C42" s="9" t="s">
        <v>141</v>
      </c>
      <c r="D42" s="1" t="s">
        <v>293</v>
      </c>
      <c r="E42" s="1" t="s">
        <v>467</v>
      </c>
      <c r="F42" s="4">
        <v>1157787</v>
      </c>
      <c r="G42" s="4">
        <v>11663.55</v>
      </c>
      <c r="H42" s="4">
        <v>1.39</v>
      </c>
    </row>
    <row r="43" spans="2:8">
      <c r="B43" s="1" t="s">
        <v>1618</v>
      </c>
      <c r="C43" s="9" t="s">
        <v>141</v>
      </c>
      <c r="D43" s="1" t="s">
        <v>269</v>
      </c>
      <c r="E43" s="1" t="s">
        <v>270</v>
      </c>
      <c r="F43" s="4">
        <v>2303000</v>
      </c>
      <c r="G43" s="4">
        <v>11558.76</v>
      </c>
      <c r="H43" s="4">
        <v>1.37</v>
      </c>
    </row>
    <row r="44" spans="2:8">
      <c r="B44" s="1" t="s">
        <v>1797</v>
      </c>
      <c r="C44" s="9" t="s">
        <v>141</v>
      </c>
      <c r="D44" s="1" t="s">
        <v>291</v>
      </c>
      <c r="E44" s="1" t="s">
        <v>589</v>
      </c>
      <c r="F44" s="4">
        <v>720646</v>
      </c>
      <c r="G44" s="4">
        <v>11436.65</v>
      </c>
      <c r="H44" s="4">
        <v>1.36</v>
      </c>
    </row>
    <row r="45" spans="2:8">
      <c r="B45" s="1" t="s">
        <v>1847</v>
      </c>
      <c r="C45" s="9" t="s">
        <v>141</v>
      </c>
      <c r="D45" s="1" t="s">
        <v>468</v>
      </c>
      <c r="E45" s="1" t="s">
        <v>661</v>
      </c>
      <c r="F45" s="4">
        <v>100000</v>
      </c>
      <c r="G45" s="4">
        <v>10891.55</v>
      </c>
      <c r="H45" s="4">
        <v>1.29</v>
      </c>
    </row>
    <row r="46" spans="2:8">
      <c r="B46" s="1" t="s">
        <v>1654</v>
      </c>
      <c r="C46" s="9" t="s">
        <v>141</v>
      </c>
      <c r="D46" s="1" t="s">
        <v>286</v>
      </c>
      <c r="E46" s="1" t="s">
        <v>332</v>
      </c>
      <c r="F46" s="4">
        <v>450000</v>
      </c>
      <c r="G46" s="4">
        <v>10481.18</v>
      </c>
      <c r="H46" s="4">
        <v>1.25</v>
      </c>
    </row>
    <row r="47" spans="2:8">
      <c r="B47" s="1" t="s">
        <v>1612</v>
      </c>
      <c r="C47" s="9" t="s">
        <v>141</v>
      </c>
      <c r="D47" s="1" t="s">
        <v>142</v>
      </c>
      <c r="E47" s="1" t="s">
        <v>143</v>
      </c>
      <c r="F47" s="4">
        <v>500000</v>
      </c>
      <c r="G47" s="4">
        <v>9718.5</v>
      </c>
      <c r="H47" s="4">
        <v>1.1599999999999999</v>
      </c>
    </row>
    <row r="48" spans="2:8">
      <c r="B48" s="1" t="s">
        <v>1912</v>
      </c>
      <c r="C48" s="9" t="s">
        <v>141</v>
      </c>
      <c r="D48" s="1" t="s">
        <v>385</v>
      </c>
      <c r="E48" s="1" t="s">
        <v>774</v>
      </c>
      <c r="F48" s="4">
        <v>5203000</v>
      </c>
      <c r="G48" s="4">
        <v>9152.6</v>
      </c>
      <c r="H48" s="4">
        <v>1.0900000000000001</v>
      </c>
    </row>
    <row r="49" spans="2:8">
      <c r="B49" s="1" t="s">
        <v>1775</v>
      </c>
      <c r="C49" s="9" t="s">
        <v>141</v>
      </c>
      <c r="D49" s="1" t="s">
        <v>286</v>
      </c>
      <c r="E49" s="1" t="s">
        <v>554</v>
      </c>
      <c r="F49" s="4">
        <v>1100000</v>
      </c>
      <c r="G49" s="4">
        <v>9143.75</v>
      </c>
      <c r="H49" s="4">
        <v>1.0900000000000001</v>
      </c>
    </row>
    <row r="50" spans="2:8">
      <c r="B50" s="1" t="s">
        <v>1685</v>
      </c>
      <c r="C50" s="9" t="s">
        <v>141</v>
      </c>
      <c r="D50" s="1" t="s">
        <v>322</v>
      </c>
      <c r="E50" s="1" t="s">
        <v>388</v>
      </c>
      <c r="F50" s="4">
        <v>4500000</v>
      </c>
      <c r="G50" s="4">
        <v>9083.25</v>
      </c>
      <c r="H50" s="4">
        <v>1.08</v>
      </c>
    </row>
    <row r="51" spans="2:8">
      <c r="B51" s="1" t="s">
        <v>1827</v>
      </c>
      <c r="C51" s="9" t="s">
        <v>141</v>
      </c>
      <c r="D51" s="1" t="s">
        <v>320</v>
      </c>
      <c r="E51" s="1" t="s">
        <v>633</v>
      </c>
      <c r="F51" s="4">
        <v>1950000</v>
      </c>
      <c r="G51" s="4">
        <v>8630.7000000000007</v>
      </c>
      <c r="H51" s="4">
        <v>1.03</v>
      </c>
    </row>
    <row r="52" spans="2:8">
      <c r="B52" s="1" t="s">
        <v>1888</v>
      </c>
      <c r="C52" s="9" t="s">
        <v>141</v>
      </c>
      <c r="D52" s="1" t="s">
        <v>282</v>
      </c>
      <c r="E52" s="1" t="s">
        <v>722</v>
      </c>
      <c r="F52" s="4">
        <v>250000</v>
      </c>
      <c r="G52" s="4">
        <v>8108.88</v>
      </c>
      <c r="H52" s="4">
        <v>0.96</v>
      </c>
    </row>
    <row r="53" spans="2:8">
      <c r="B53" s="1" t="s">
        <v>1901</v>
      </c>
      <c r="C53" s="9" t="s">
        <v>141</v>
      </c>
      <c r="D53" s="1" t="s">
        <v>311</v>
      </c>
      <c r="E53" s="1" t="s">
        <v>745</v>
      </c>
      <c r="F53" s="4">
        <v>180000</v>
      </c>
      <c r="G53" s="4">
        <v>7871.04</v>
      </c>
      <c r="H53" s="4">
        <v>0.94</v>
      </c>
    </row>
    <row r="54" spans="2:8">
      <c r="B54" s="1" t="s">
        <v>1629</v>
      </c>
      <c r="C54" s="9" t="s">
        <v>141</v>
      </c>
      <c r="D54" s="1" t="s">
        <v>286</v>
      </c>
      <c r="E54" s="1" t="s">
        <v>287</v>
      </c>
      <c r="F54" s="4">
        <v>56000</v>
      </c>
      <c r="G54" s="4">
        <v>6329.06</v>
      </c>
      <c r="H54" s="4">
        <v>0.75</v>
      </c>
    </row>
    <row r="55" spans="2:8">
      <c r="B55" s="1" t="s">
        <v>1698</v>
      </c>
      <c r="C55" s="9" t="s">
        <v>141</v>
      </c>
      <c r="D55" s="1" t="s">
        <v>272</v>
      </c>
      <c r="E55" s="1" t="s">
        <v>404</v>
      </c>
      <c r="F55" s="4">
        <v>181800</v>
      </c>
      <c r="G55" s="4">
        <v>6299.64</v>
      </c>
      <c r="H55" s="4">
        <v>0.75</v>
      </c>
    </row>
    <row r="56" spans="2:8">
      <c r="B56" s="1" t="s">
        <v>2020</v>
      </c>
      <c r="C56" s="9" t="s">
        <v>141</v>
      </c>
      <c r="D56" s="1" t="s">
        <v>288</v>
      </c>
      <c r="E56" s="1" t="s">
        <v>990</v>
      </c>
      <c r="F56" s="4">
        <v>296277</v>
      </c>
      <c r="G56" s="4">
        <v>5754.14</v>
      </c>
      <c r="H56" s="4">
        <v>0.68</v>
      </c>
    </row>
    <row r="57" spans="2:8">
      <c r="B57" s="1" t="s">
        <v>1899</v>
      </c>
      <c r="C57" s="9" t="s">
        <v>141</v>
      </c>
      <c r="D57" s="1" t="s">
        <v>142</v>
      </c>
      <c r="E57" s="1" t="s">
        <v>743</v>
      </c>
      <c r="F57" s="4">
        <v>50000</v>
      </c>
      <c r="G57" s="4">
        <v>5494.35</v>
      </c>
      <c r="H57" s="4">
        <v>0.65</v>
      </c>
    </row>
    <row r="58" spans="2:8">
      <c r="B58" s="1" t="s">
        <v>1624</v>
      </c>
      <c r="C58" s="9" t="s">
        <v>141</v>
      </c>
      <c r="D58" s="1" t="s">
        <v>264</v>
      </c>
      <c r="E58" s="1" t="s">
        <v>278</v>
      </c>
      <c r="F58" s="4">
        <v>290000</v>
      </c>
      <c r="G58" s="4">
        <v>5164.32</v>
      </c>
      <c r="H58" s="4">
        <v>0.61</v>
      </c>
    </row>
    <row r="59" spans="2:8">
      <c r="B59" s="1" t="s">
        <v>1810</v>
      </c>
      <c r="C59" s="9" t="s">
        <v>141</v>
      </c>
      <c r="D59" s="1" t="s">
        <v>284</v>
      </c>
      <c r="E59" s="1" t="s">
        <v>614</v>
      </c>
      <c r="F59" s="4">
        <v>127832</v>
      </c>
      <c r="G59" s="4">
        <v>5152.6499999999996</v>
      </c>
      <c r="H59" s="4">
        <v>0.61</v>
      </c>
    </row>
    <row r="60" spans="2:8">
      <c r="B60" s="1" t="s">
        <v>1852</v>
      </c>
      <c r="C60" s="9" t="s">
        <v>141</v>
      </c>
      <c r="D60" s="1" t="s">
        <v>282</v>
      </c>
      <c r="E60" s="1" t="s">
        <v>666</v>
      </c>
      <c r="F60" s="4">
        <v>62937</v>
      </c>
      <c r="G60" s="4">
        <v>3883.43</v>
      </c>
      <c r="H60" s="4">
        <v>0.46</v>
      </c>
    </row>
    <row r="61" spans="2:8">
      <c r="B61" s="1" t="s">
        <v>1627</v>
      </c>
      <c r="C61" s="9" t="s">
        <v>141</v>
      </c>
      <c r="D61" s="1" t="s">
        <v>282</v>
      </c>
      <c r="E61" s="1" t="s">
        <v>283</v>
      </c>
      <c r="F61" s="4">
        <v>50000</v>
      </c>
      <c r="G61" s="4">
        <v>3515.68</v>
      </c>
      <c r="H61" s="4">
        <v>0.42</v>
      </c>
    </row>
    <row r="62" spans="2:8">
      <c r="B62" s="1" t="s">
        <v>1631</v>
      </c>
      <c r="C62" s="9" t="s">
        <v>141</v>
      </c>
      <c r="D62" s="1" t="s">
        <v>269</v>
      </c>
      <c r="E62" s="1" t="s">
        <v>290</v>
      </c>
      <c r="F62" s="4">
        <v>115000</v>
      </c>
      <c r="G62" s="4">
        <v>3194.7</v>
      </c>
      <c r="H62" s="4">
        <v>0.38</v>
      </c>
    </row>
    <row r="63" spans="2:8" ht="15">
      <c r="B63" s="1" t="s">
        <v>1030</v>
      </c>
      <c r="C63" s="9" t="s">
        <v>141</v>
      </c>
      <c r="D63" s="1" t="s">
        <v>311</v>
      </c>
      <c r="E63" s="156" t="s">
        <v>3390</v>
      </c>
      <c r="F63" s="4">
        <v>485595</v>
      </c>
      <c r="G63" s="4">
        <v>2185.1799999999998</v>
      </c>
      <c r="H63" s="4">
        <v>0.26</v>
      </c>
    </row>
    <row r="64" spans="2:8">
      <c r="B64" s="1" t="s">
        <v>1646</v>
      </c>
      <c r="C64" s="9" t="s">
        <v>141</v>
      </c>
      <c r="D64" s="1" t="s">
        <v>282</v>
      </c>
      <c r="E64" s="1" t="s">
        <v>317</v>
      </c>
      <c r="F64" s="4">
        <v>27375</v>
      </c>
      <c r="G64" s="4">
        <v>1394.46</v>
      </c>
      <c r="H64" s="4">
        <v>0.17</v>
      </c>
    </row>
    <row r="65" spans="2:8">
      <c r="B65" s="1" t="s">
        <v>2034</v>
      </c>
      <c r="C65" s="9" t="s">
        <v>141</v>
      </c>
      <c r="D65" s="1" t="s">
        <v>333</v>
      </c>
      <c r="E65" s="1" t="s">
        <v>1031</v>
      </c>
      <c r="F65" s="4">
        <v>103571</v>
      </c>
      <c r="G65" s="4">
        <v>1235.8599999999999</v>
      </c>
      <c r="H65" s="4">
        <v>0.15</v>
      </c>
    </row>
    <row r="66" spans="2:8">
      <c r="B66" s="2" t="s">
        <v>153</v>
      </c>
      <c r="C66" s="13"/>
      <c r="D66" s="2"/>
      <c r="E66" s="2"/>
      <c r="F66" s="14"/>
      <c r="G66" s="14">
        <f>SUM(G12:G65)</f>
        <v>800957.64000000025</v>
      </c>
      <c r="H66" s="14">
        <f>SUM(H12:H65)</f>
        <v>95.230000000000032</v>
      </c>
    </row>
    <row r="67" spans="2:8">
      <c r="B67" s="2" t="s">
        <v>354</v>
      </c>
      <c r="C67" s="13"/>
      <c r="D67" s="2"/>
      <c r="E67" s="2"/>
      <c r="F67" s="14"/>
      <c r="G67" s="14">
        <v>15545.88</v>
      </c>
      <c r="H67" s="14">
        <v>1.85</v>
      </c>
    </row>
    <row r="68" spans="2:8">
      <c r="B68" s="2" t="s">
        <v>154</v>
      </c>
      <c r="C68" s="13"/>
      <c r="D68" s="2"/>
      <c r="E68" s="2"/>
      <c r="F68" s="14"/>
      <c r="G68" s="14">
        <v>816503.52</v>
      </c>
      <c r="H68" s="14">
        <v>97.08</v>
      </c>
    </row>
    <row r="69" spans="2:8">
      <c r="B69" s="2" t="s">
        <v>155</v>
      </c>
      <c r="C69" s="13"/>
      <c r="D69" s="2"/>
      <c r="E69" s="2"/>
      <c r="F69" s="14"/>
      <c r="G69" s="14">
        <v>24737.307573589969</v>
      </c>
      <c r="H69" s="14">
        <v>2.9200000000000017</v>
      </c>
    </row>
    <row r="70" spans="2:8">
      <c r="B70" s="2" t="s">
        <v>156</v>
      </c>
      <c r="C70" s="13"/>
      <c r="D70" s="2"/>
      <c r="E70" s="2"/>
      <c r="F70" s="14"/>
      <c r="G70" s="14">
        <v>841240.82757358998</v>
      </c>
      <c r="H70" s="14">
        <v>100</v>
      </c>
    </row>
    <row r="71" spans="2:8">
      <c r="B71" s="1" t="s">
        <v>157</v>
      </c>
    </row>
    <row r="72" spans="2:8">
      <c r="B72" s="2" t="s">
        <v>158</v>
      </c>
    </row>
    <row r="73" spans="2:8">
      <c r="B73" s="2" t="s">
        <v>159</v>
      </c>
      <c r="C73" s="9" t="s">
        <v>160</v>
      </c>
    </row>
    <row r="74" spans="2:8">
      <c r="B74" s="2" t="s">
        <v>163</v>
      </c>
      <c r="C74" s="9" t="s">
        <v>162</v>
      </c>
    </row>
    <row r="75" spans="2:8">
      <c r="B75" s="2" t="s">
        <v>164</v>
      </c>
      <c r="C75" s="9" t="s">
        <v>162</v>
      </c>
    </row>
    <row r="76" spans="2:8">
      <c r="B76" s="2" t="s">
        <v>165</v>
      </c>
      <c r="C76" s="9" t="s">
        <v>166</v>
      </c>
    </row>
    <row r="77" spans="2:8">
      <c r="B77" s="2" t="s">
        <v>1032</v>
      </c>
      <c r="C77" s="13"/>
    </row>
    <row r="78" spans="2:8">
      <c r="B78" s="2" t="s">
        <v>1033</v>
      </c>
      <c r="C78" s="13"/>
    </row>
    <row r="79" spans="2:8">
      <c r="B79" s="2" t="s">
        <v>1034</v>
      </c>
      <c r="C79" s="13"/>
    </row>
    <row r="80" spans="2:8">
      <c r="B80" s="2" t="s">
        <v>1035</v>
      </c>
      <c r="C80" s="13"/>
    </row>
    <row r="81" spans="2:3">
      <c r="B81" s="2" t="s">
        <v>1036</v>
      </c>
      <c r="C81" s="13"/>
    </row>
    <row r="82" spans="2:3">
      <c r="B82" s="2" t="s">
        <v>1037</v>
      </c>
      <c r="C82" s="13"/>
    </row>
    <row r="83" spans="2:3">
      <c r="B83" s="2" t="s">
        <v>1038</v>
      </c>
      <c r="C83" s="13"/>
    </row>
    <row r="84" spans="2:3">
      <c r="B84" s="2" t="s">
        <v>1039</v>
      </c>
      <c r="C84" s="13"/>
    </row>
    <row r="85" spans="2:3">
      <c r="B85" s="2" t="s">
        <v>436</v>
      </c>
      <c r="C85" s="13"/>
    </row>
    <row r="86" spans="2:3">
      <c r="B86" s="1" t="s">
        <v>175</v>
      </c>
    </row>
    <row r="87" spans="2:3">
      <c r="B87" s="1" t="s">
        <v>246</v>
      </c>
    </row>
    <row r="90" spans="2:3" ht="15">
      <c r="B90" s="35" t="s">
        <v>2541</v>
      </c>
      <c r="C90" s="36"/>
    </row>
    <row r="91" spans="2:3" ht="30">
      <c r="B91" s="35" t="s">
        <v>247</v>
      </c>
      <c r="C91" s="37" t="s">
        <v>248</v>
      </c>
    </row>
    <row r="92" spans="2:3" ht="15">
      <c r="B92" s="16" t="s">
        <v>249</v>
      </c>
      <c r="C92" s="17"/>
    </row>
    <row r="93" spans="2:3" ht="15">
      <c r="B93" s="16" t="s">
        <v>250</v>
      </c>
      <c r="C93" s="17"/>
    </row>
    <row r="94" spans="2:3" ht="15">
      <c r="B94" s="16" t="s">
        <v>251</v>
      </c>
      <c r="C94" s="17"/>
    </row>
    <row r="95" spans="2:3" ht="15">
      <c r="B95" s="16" t="s">
        <v>252</v>
      </c>
      <c r="C95" s="17"/>
    </row>
    <row r="96" spans="2:3" ht="15">
      <c r="B96" s="16" t="s">
        <v>253</v>
      </c>
      <c r="C96" s="17"/>
    </row>
    <row r="97" spans="2:6" ht="15">
      <c r="B97" s="16" t="s">
        <v>254</v>
      </c>
      <c r="C97" s="17"/>
    </row>
    <row r="98" spans="2:6" ht="15">
      <c r="B98" s="35" t="s">
        <v>255</v>
      </c>
      <c r="C98" s="36"/>
    </row>
    <row r="100" spans="2:6" ht="15">
      <c r="B100" s="16" t="s">
        <v>184</v>
      </c>
      <c r="C100" s="17"/>
      <c r="D100" s="16"/>
    </row>
    <row r="101" spans="2:6" ht="30">
      <c r="B101" s="19" t="s">
        <v>185</v>
      </c>
      <c r="C101" s="18" t="s">
        <v>186</v>
      </c>
      <c r="D101" s="19" t="s">
        <v>187</v>
      </c>
    </row>
    <row r="102" spans="2:6" ht="15">
      <c r="B102" s="16" t="s">
        <v>162</v>
      </c>
      <c r="C102" s="17" t="s">
        <v>162</v>
      </c>
      <c r="D102" s="16" t="s">
        <v>162</v>
      </c>
    </row>
    <row r="104" spans="2:6">
      <c r="B104" s="20" t="s">
        <v>188</v>
      </c>
      <c r="C104" s="21">
        <v>45535</v>
      </c>
      <c r="D104" s="22"/>
      <c r="E104" s="23"/>
      <c r="F104" s="24"/>
    </row>
    <row r="105" spans="2:6">
      <c r="B105" s="20" t="s">
        <v>189</v>
      </c>
      <c r="C105" s="25" t="s">
        <v>190</v>
      </c>
      <c r="D105" s="20" t="s">
        <v>191</v>
      </c>
      <c r="E105" s="26" t="s">
        <v>192</v>
      </c>
      <c r="F105" s="27" t="s">
        <v>193</v>
      </c>
    </row>
    <row r="106" spans="2:6">
      <c r="B106" s="28" t="s">
        <v>162</v>
      </c>
      <c r="C106" s="29" t="s">
        <v>162</v>
      </c>
      <c r="D106" s="28" t="s">
        <v>162</v>
      </c>
      <c r="E106" s="30" t="s">
        <v>162</v>
      </c>
      <c r="F106" s="31" t="s">
        <v>162</v>
      </c>
    </row>
    <row r="109" spans="2:6">
      <c r="B109" s="2" t="s">
        <v>194</v>
      </c>
    </row>
    <row r="110" spans="2:6">
      <c r="B110" s="2"/>
    </row>
    <row r="111" spans="2:6">
      <c r="B111" s="2" t="s">
        <v>195</v>
      </c>
    </row>
    <row r="112" spans="2:6">
      <c r="B112" s="20" t="s">
        <v>196</v>
      </c>
      <c r="C112" s="25" t="s">
        <v>197</v>
      </c>
      <c r="D112" s="2"/>
    </row>
    <row r="113" spans="2:6">
      <c r="B113" s="22" t="s">
        <v>162</v>
      </c>
      <c r="C113" s="32" t="s">
        <v>162</v>
      </c>
    </row>
    <row r="115" spans="2:6">
      <c r="B115" s="20" t="s">
        <v>198</v>
      </c>
      <c r="C115" s="25" t="s">
        <v>197</v>
      </c>
    </row>
    <row r="116" spans="2:6">
      <c r="B116" s="22" t="s">
        <v>162</v>
      </c>
      <c r="C116" s="32" t="s">
        <v>162</v>
      </c>
    </row>
    <row r="118" spans="2:6">
      <c r="B118" s="20" t="s">
        <v>162</v>
      </c>
      <c r="C118" s="25" t="s">
        <v>162</v>
      </c>
    </row>
    <row r="119" spans="2:6">
      <c r="B119" s="22" t="s">
        <v>162</v>
      </c>
      <c r="C119" s="32" t="s">
        <v>162</v>
      </c>
    </row>
    <row r="121" spans="2:6">
      <c r="B121" s="26" t="s">
        <v>199</v>
      </c>
      <c r="C121" s="25" t="s">
        <v>200</v>
      </c>
    </row>
    <row r="122" spans="2:6">
      <c r="B122" s="23" t="s">
        <v>162</v>
      </c>
      <c r="C122" s="32" t="s">
        <v>162</v>
      </c>
    </row>
    <row r="124" spans="2:6">
      <c r="B124" s="20" t="s">
        <v>201</v>
      </c>
      <c r="C124" s="25" t="s">
        <v>162</v>
      </c>
    </row>
    <row r="126" spans="2:6">
      <c r="B126" s="20" t="s">
        <v>202</v>
      </c>
      <c r="C126" s="21">
        <v>45535</v>
      </c>
      <c r="D126" s="22"/>
      <c r="E126" s="23"/>
      <c r="F126" s="24"/>
    </row>
    <row r="127" spans="2:6">
      <c r="B127" s="20" t="s">
        <v>189</v>
      </c>
      <c r="C127" s="25" t="s">
        <v>190</v>
      </c>
      <c r="D127" s="20" t="s">
        <v>191</v>
      </c>
      <c r="E127" s="26" t="s">
        <v>192</v>
      </c>
      <c r="F127" s="27" t="s">
        <v>193</v>
      </c>
    </row>
    <row r="128" spans="2:6">
      <c r="B128" s="28" t="s">
        <v>162</v>
      </c>
      <c r="C128" s="29" t="s">
        <v>162</v>
      </c>
      <c r="D128" s="28" t="s">
        <v>162</v>
      </c>
      <c r="E128" s="30" t="s">
        <v>162</v>
      </c>
      <c r="F128" s="31" t="s">
        <v>162</v>
      </c>
    </row>
    <row r="129" spans="2:4">
      <c r="B129" s="2" t="s">
        <v>194</v>
      </c>
    </row>
    <row r="130" spans="2:4">
      <c r="B130" s="2"/>
    </row>
    <row r="131" spans="2:4">
      <c r="B131" s="2" t="s">
        <v>195</v>
      </c>
    </row>
    <row r="132" spans="2:4">
      <c r="B132" s="20" t="s">
        <v>196</v>
      </c>
      <c r="C132" s="25" t="s">
        <v>197</v>
      </c>
      <c r="D132" s="2"/>
    </row>
    <row r="133" spans="2:4">
      <c r="B133" s="22" t="s">
        <v>162</v>
      </c>
      <c r="C133" s="32" t="s">
        <v>162</v>
      </c>
    </row>
    <row r="135" spans="2:4">
      <c r="B135" s="20" t="s">
        <v>198</v>
      </c>
      <c r="C135" s="25" t="s">
        <v>197</v>
      </c>
    </row>
    <row r="136" spans="2:4">
      <c r="B136" s="22" t="s">
        <v>162</v>
      </c>
      <c r="C136" s="32" t="s">
        <v>162</v>
      </c>
    </row>
    <row r="138" spans="2:4">
      <c r="B138" s="20" t="s">
        <v>162</v>
      </c>
      <c r="C138" s="25" t="s">
        <v>162</v>
      </c>
    </row>
    <row r="139" spans="2:4">
      <c r="B139" s="22" t="s">
        <v>162</v>
      </c>
      <c r="C139" s="32" t="s">
        <v>162</v>
      </c>
    </row>
    <row r="141" spans="2:4">
      <c r="B141" s="26" t="s">
        <v>199</v>
      </c>
      <c r="C141" s="25" t="s">
        <v>200</v>
      </c>
    </row>
    <row r="142" spans="2:4">
      <c r="B142" s="23" t="s">
        <v>162</v>
      </c>
      <c r="C142" s="32" t="s">
        <v>162</v>
      </c>
    </row>
    <row r="144" spans="2:4">
      <c r="B144" s="20" t="s">
        <v>201</v>
      </c>
      <c r="C144" s="25" t="s">
        <v>162</v>
      </c>
    </row>
    <row r="147" spans="2:5">
      <c r="B147" s="2" t="s">
        <v>203</v>
      </c>
    </row>
    <row r="149" spans="2:5">
      <c r="B149" s="20" t="s">
        <v>189</v>
      </c>
      <c r="C149" s="25" t="s">
        <v>204</v>
      </c>
      <c r="D149" s="20" t="s">
        <v>205</v>
      </c>
      <c r="E149" s="20" t="s">
        <v>206</v>
      </c>
    </row>
    <row r="150" spans="2:5">
      <c r="B150" s="22" t="s">
        <v>162</v>
      </c>
      <c r="C150" s="32" t="s">
        <v>162</v>
      </c>
      <c r="D150" s="22" t="s">
        <v>162</v>
      </c>
      <c r="E150" s="22" t="s">
        <v>162</v>
      </c>
    </row>
    <row r="153" spans="2:5">
      <c r="B153" s="2" t="s">
        <v>207</v>
      </c>
      <c r="C153" s="13" t="s">
        <v>162</v>
      </c>
      <c r="D153" s="2"/>
      <c r="E153" s="2"/>
    </row>
    <row r="155" spans="2:5">
      <c r="B155" s="2" t="s">
        <v>208</v>
      </c>
    </row>
    <row r="157" spans="2:5">
      <c r="B157" s="20" t="s">
        <v>209</v>
      </c>
      <c r="C157" s="25" t="s">
        <v>197</v>
      </c>
      <c r="D157" s="2"/>
    </row>
    <row r="158" spans="2:5">
      <c r="B158" s="22" t="s">
        <v>162</v>
      </c>
      <c r="C158" s="32" t="s">
        <v>162</v>
      </c>
    </row>
    <row r="161" spans="2:6">
      <c r="B161" s="20" t="s">
        <v>210</v>
      </c>
      <c r="C161" s="25" t="s">
        <v>211</v>
      </c>
      <c r="D161" s="2"/>
    </row>
    <row r="162" spans="2:6">
      <c r="B162" s="22" t="s">
        <v>162</v>
      </c>
      <c r="C162" s="32" t="s">
        <v>162</v>
      </c>
    </row>
    <row r="165" spans="2:6">
      <c r="B165" s="2" t="s">
        <v>212</v>
      </c>
    </row>
    <row r="168" spans="2:6">
      <c r="B168" s="2" t="s">
        <v>213</v>
      </c>
    </row>
    <row r="170" spans="2:6">
      <c r="B170" s="20" t="s">
        <v>189</v>
      </c>
      <c r="C170" s="25" t="s">
        <v>214</v>
      </c>
      <c r="D170" s="20" t="s">
        <v>204</v>
      </c>
      <c r="E170" s="20" t="s">
        <v>205</v>
      </c>
      <c r="F170" s="27" t="s">
        <v>206</v>
      </c>
    </row>
    <row r="171" spans="2:6">
      <c r="B171" s="22" t="s">
        <v>162</v>
      </c>
      <c r="C171" s="32" t="s">
        <v>162</v>
      </c>
      <c r="D171" s="22" t="s">
        <v>162</v>
      </c>
      <c r="E171" s="22" t="s">
        <v>162</v>
      </c>
      <c r="F171" s="33" t="s">
        <v>162</v>
      </c>
    </row>
    <row r="174" spans="2:6">
      <c r="B174" s="2" t="s">
        <v>207</v>
      </c>
      <c r="C174" s="13" t="s">
        <v>162</v>
      </c>
      <c r="D174" s="2"/>
      <c r="E174" s="2"/>
      <c r="F174" s="14"/>
    </row>
    <row r="176" spans="2:6">
      <c r="B176" s="2" t="s">
        <v>208</v>
      </c>
    </row>
    <row r="178" spans="2:6">
      <c r="B178" s="20" t="s">
        <v>209</v>
      </c>
      <c r="C178" s="25" t="s">
        <v>197</v>
      </c>
      <c r="D178" s="2"/>
    </row>
    <row r="179" spans="2:6">
      <c r="B179" s="22" t="s">
        <v>162</v>
      </c>
      <c r="C179" s="32" t="s">
        <v>162</v>
      </c>
    </row>
    <row r="182" spans="2:6">
      <c r="B182" s="20" t="s">
        <v>210</v>
      </c>
      <c r="C182" s="25" t="s">
        <v>211</v>
      </c>
      <c r="D182" s="2"/>
    </row>
    <row r="183" spans="2:6">
      <c r="B183" s="22" t="s">
        <v>162</v>
      </c>
      <c r="C183" s="32" t="s">
        <v>162</v>
      </c>
    </row>
    <row r="186" spans="2:6">
      <c r="B186" s="2" t="s">
        <v>212</v>
      </c>
    </row>
    <row r="189" spans="2:6">
      <c r="B189" s="2" t="s">
        <v>215</v>
      </c>
    </row>
    <row r="190" spans="2:6">
      <c r="B190" s="20" t="s">
        <v>189</v>
      </c>
      <c r="C190" s="25" t="s">
        <v>216</v>
      </c>
      <c r="D190" s="20" t="s">
        <v>217</v>
      </c>
      <c r="E190" s="20" t="s">
        <v>218</v>
      </c>
      <c r="F190" s="27" t="s">
        <v>219</v>
      </c>
    </row>
    <row r="191" spans="2:6">
      <c r="B191" s="22" t="s">
        <v>162</v>
      </c>
      <c r="C191" s="32" t="s">
        <v>162</v>
      </c>
      <c r="D191" s="22" t="s">
        <v>162</v>
      </c>
      <c r="E191" s="22" t="s">
        <v>162</v>
      </c>
      <c r="F191" s="33" t="s">
        <v>162</v>
      </c>
    </row>
    <row r="192" spans="2:6">
      <c r="B192" s="1" t="s">
        <v>220</v>
      </c>
    </row>
  </sheetData>
  <mergeCells count="3">
    <mergeCell ref="B1:E1"/>
    <mergeCell ref="C3:C7"/>
    <mergeCell ref="D3:D7"/>
  </mergeCells>
  <hyperlinks>
    <hyperlink ref="A1" location="Index!A1" display="Index" xr:uid="{DBBAB1BD-DE16-40D6-A6DD-3989967D89AE}"/>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2F68-7F63-4967-A3E8-ADAFC690768B}">
  <sheetPr codeName="Sheet39"/>
  <dimension ref="A1:I209"/>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69</v>
      </c>
      <c r="C1" s="257"/>
      <c r="D1" s="257"/>
      <c r="E1" s="257"/>
    </row>
    <row r="3" spans="1:9" ht="15" customHeight="1">
      <c r="B3" s="5" t="s">
        <v>1040</v>
      </c>
      <c r="C3" s="258"/>
      <c r="D3" s="259"/>
      <c r="E3" s="6"/>
    </row>
    <row r="4" spans="1:9" ht="15" customHeight="1">
      <c r="B4" s="7" t="s">
        <v>1041</v>
      </c>
      <c r="C4" s="258"/>
      <c r="D4" s="259"/>
      <c r="E4" s="6"/>
    </row>
    <row r="5" spans="1:9" ht="15" customHeight="1">
      <c r="B5" s="7" t="s">
        <v>129</v>
      </c>
      <c r="C5" s="258"/>
      <c r="D5" s="259"/>
      <c r="E5" s="6"/>
    </row>
    <row r="6" spans="1:9" ht="15" customHeight="1">
      <c r="B6" s="34" t="s">
        <v>130</v>
      </c>
      <c r="C6" s="258"/>
      <c r="D6" s="259"/>
      <c r="E6" s="6"/>
    </row>
    <row r="7" spans="1:9" ht="30" customHeight="1">
      <c r="B7" s="7" t="s">
        <v>1042</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1621</v>
      </c>
      <c r="C15" s="9" t="s">
        <v>141</v>
      </c>
      <c r="D15" s="1" t="s">
        <v>274</v>
      </c>
      <c r="E15" s="1" t="s">
        <v>275</v>
      </c>
      <c r="F15" s="4">
        <v>349889</v>
      </c>
      <c r="G15" s="4">
        <v>12962.16</v>
      </c>
      <c r="H15" s="4">
        <v>5.05</v>
      </c>
    </row>
    <row r="16" spans="1:9">
      <c r="B16" s="1" t="s">
        <v>1755</v>
      </c>
      <c r="C16" s="9" t="s">
        <v>141</v>
      </c>
      <c r="D16" s="1" t="s">
        <v>293</v>
      </c>
      <c r="E16" s="1" t="s">
        <v>528</v>
      </c>
      <c r="F16" s="4">
        <v>2325000</v>
      </c>
      <c r="G16" s="4">
        <v>9676.65</v>
      </c>
      <c r="H16" s="4">
        <v>3.77</v>
      </c>
    </row>
    <row r="17" spans="2:8">
      <c r="B17" s="1" t="s">
        <v>1718</v>
      </c>
      <c r="C17" s="9" t="s">
        <v>141</v>
      </c>
      <c r="D17" s="1" t="s">
        <v>373</v>
      </c>
      <c r="E17" s="1" t="s">
        <v>449</v>
      </c>
      <c r="F17" s="4">
        <v>460000</v>
      </c>
      <c r="G17" s="4">
        <v>6816.74</v>
      </c>
      <c r="H17" s="4">
        <v>2.66</v>
      </c>
    </row>
    <row r="18" spans="2:8">
      <c r="B18" s="1" t="s">
        <v>1775</v>
      </c>
      <c r="C18" s="9" t="s">
        <v>141</v>
      </c>
      <c r="D18" s="1" t="s">
        <v>286</v>
      </c>
      <c r="E18" s="1" t="s">
        <v>554</v>
      </c>
      <c r="F18" s="4">
        <v>696000</v>
      </c>
      <c r="G18" s="4">
        <v>5785.5</v>
      </c>
      <c r="H18" s="4">
        <v>2.2599999999999998</v>
      </c>
    </row>
    <row r="19" spans="2:8">
      <c r="B19" s="1" t="s">
        <v>2019</v>
      </c>
      <c r="C19" s="9" t="s">
        <v>141</v>
      </c>
      <c r="D19" s="1" t="s">
        <v>274</v>
      </c>
      <c r="E19" s="1" t="s">
        <v>987</v>
      </c>
      <c r="F19" s="4">
        <v>377647</v>
      </c>
      <c r="G19" s="4">
        <v>5776.68</v>
      </c>
      <c r="H19" s="4">
        <v>2.25</v>
      </c>
    </row>
    <row r="20" spans="2:8">
      <c r="B20" s="1" t="s">
        <v>1896</v>
      </c>
      <c r="C20" s="9" t="s">
        <v>141</v>
      </c>
      <c r="D20" s="1" t="s">
        <v>293</v>
      </c>
      <c r="E20" s="1" t="s">
        <v>740</v>
      </c>
      <c r="F20" s="4">
        <v>320000</v>
      </c>
      <c r="G20" s="4">
        <v>5579.2</v>
      </c>
      <c r="H20" s="4">
        <v>2.17</v>
      </c>
    </row>
    <row r="21" spans="2:8">
      <c r="B21" s="1" t="s">
        <v>2024</v>
      </c>
      <c r="C21" s="9" t="s">
        <v>141</v>
      </c>
      <c r="D21" s="1" t="s">
        <v>311</v>
      </c>
      <c r="E21" s="1" t="s">
        <v>1005</v>
      </c>
      <c r="F21" s="4">
        <v>78880</v>
      </c>
      <c r="G21" s="4">
        <v>5437.28</v>
      </c>
      <c r="H21" s="4">
        <v>2.12</v>
      </c>
    </row>
    <row r="22" spans="2:8">
      <c r="B22" s="1" t="s">
        <v>1875</v>
      </c>
      <c r="C22" s="9" t="s">
        <v>141</v>
      </c>
      <c r="D22" s="1" t="s">
        <v>352</v>
      </c>
      <c r="E22" s="1" t="s">
        <v>697</v>
      </c>
      <c r="F22" s="4">
        <v>640000</v>
      </c>
      <c r="G22" s="4">
        <v>5408.64</v>
      </c>
      <c r="H22" s="4">
        <v>2.11</v>
      </c>
    </row>
    <row r="23" spans="2:8">
      <c r="B23" s="1" t="s">
        <v>1629</v>
      </c>
      <c r="C23" s="9" t="s">
        <v>141</v>
      </c>
      <c r="D23" s="1" t="s">
        <v>286</v>
      </c>
      <c r="E23" s="1" t="s">
        <v>287</v>
      </c>
      <c r="F23" s="4">
        <v>47300</v>
      </c>
      <c r="G23" s="4">
        <v>5345.8</v>
      </c>
      <c r="H23" s="4">
        <v>2.08</v>
      </c>
    </row>
    <row r="24" spans="2:8">
      <c r="B24" s="1" t="s">
        <v>1732</v>
      </c>
      <c r="C24" s="9" t="s">
        <v>141</v>
      </c>
      <c r="D24" s="1" t="s">
        <v>293</v>
      </c>
      <c r="E24" s="1" t="s">
        <v>467</v>
      </c>
      <c r="F24" s="4">
        <v>522143</v>
      </c>
      <c r="G24" s="4">
        <v>5260.07</v>
      </c>
      <c r="H24" s="4">
        <v>2.0499999999999998</v>
      </c>
    </row>
    <row r="25" spans="2:8">
      <c r="B25" s="1" t="s">
        <v>1809</v>
      </c>
      <c r="C25" s="9" t="s">
        <v>141</v>
      </c>
      <c r="D25" s="1" t="s">
        <v>291</v>
      </c>
      <c r="E25" s="1" t="s">
        <v>613</v>
      </c>
      <c r="F25" s="4">
        <v>136168</v>
      </c>
      <c r="G25" s="4">
        <v>5099.08</v>
      </c>
      <c r="H25" s="4">
        <v>1.99</v>
      </c>
    </row>
    <row r="26" spans="2:8">
      <c r="B26" s="1" t="s">
        <v>2035</v>
      </c>
      <c r="C26" s="9" t="s">
        <v>141</v>
      </c>
      <c r="D26" s="1" t="s">
        <v>311</v>
      </c>
      <c r="E26" s="1" t="s">
        <v>1043</v>
      </c>
      <c r="F26" s="4">
        <v>61500</v>
      </c>
      <c r="G26" s="4">
        <v>4880.67</v>
      </c>
      <c r="H26" s="4">
        <v>1.9</v>
      </c>
    </row>
    <row r="27" spans="2:8">
      <c r="B27" s="1" t="s">
        <v>1811</v>
      </c>
      <c r="C27" s="9" t="s">
        <v>141</v>
      </c>
      <c r="D27" s="1" t="s">
        <v>311</v>
      </c>
      <c r="E27" s="1" t="s">
        <v>615</v>
      </c>
      <c r="F27" s="4">
        <v>1575000</v>
      </c>
      <c r="G27" s="4">
        <v>4576.16</v>
      </c>
      <c r="H27" s="4">
        <v>1.78</v>
      </c>
    </row>
    <row r="28" spans="2:8">
      <c r="B28" s="1" t="s">
        <v>1767</v>
      </c>
      <c r="C28" s="9" t="s">
        <v>141</v>
      </c>
      <c r="D28" s="1" t="s">
        <v>293</v>
      </c>
      <c r="E28" s="1" t="s">
        <v>546</v>
      </c>
      <c r="F28" s="4">
        <v>1293333</v>
      </c>
      <c r="G28" s="4">
        <v>4363.71</v>
      </c>
      <c r="H28" s="4">
        <v>1.7</v>
      </c>
    </row>
    <row r="29" spans="2:8">
      <c r="B29" s="1" t="s">
        <v>1632</v>
      </c>
      <c r="C29" s="9" t="s">
        <v>141</v>
      </c>
      <c r="D29" s="1" t="s">
        <v>291</v>
      </c>
      <c r="E29" s="1" t="s">
        <v>292</v>
      </c>
      <c r="F29" s="4">
        <v>176700</v>
      </c>
      <c r="G29" s="4">
        <v>4312.3599999999997</v>
      </c>
      <c r="H29" s="4">
        <v>1.68</v>
      </c>
    </row>
    <row r="30" spans="2:8">
      <c r="B30" s="1" t="s">
        <v>1729</v>
      </c>
      <c r="C30" s="9" t="s">
        <v>141</v>
      </c>
      <c r="D30" s="1" t="s">
        <v>311</v>
      </c>
      <c r="E30" s="1" t="s">
        <v>464</v>
      </c>
      <c r="F30" s="4">
        <v>30435</v>
      </c>
      <c r="G30" s="4">
        <v>4292.6899999999996</v>
      </c>
      <c r="H30" s="4">
        <v>1.67</v>
      </c>
    </row>
    <row r="31" spans="2:8">
      <c r="B31" s="1" t="s">
        <v>1830</v>
      </c>
      <c r="C31" s="9" t="s">
        <v>141</v>
      </c>
      <c r="D31" s="1" t="s">
        <v>311</v>
      </c>
      <c r="E31" s="1" t="s">
        <v>636</v>
      </c>
      <c r="F31" s="4">
        <v>445000</v>
      </c>
      <c r="G31" s="4">
        <v>4215.71</v>
      </c>
      <c r="H31" s="4">
        <v>1.64</v>
      </c>
    </row>
    <row r="32" spans="2:8">
      <c r="B32" s="1" t="s">
        <v>1655</v>
      </c>
      <c r="C32" s="9" t="s">
        <v>141</v>
      </c>
      <c r="D32" s="1" t="s">
        <v>333</v>
      </c>
      <c r="E32" s="1" t="s">
        <v>334</v>
      </c>
      <c r="F32" s="4">
        <v>903458</v>
      </c>
      <c r="G32" s="4">
        <v>4142.3500000000004</v>
      </c>
      <c r="H32" s="4">
        <v>1.61</v>
      </c>
    </row>
    <row r="33" spans="2:8">
      <c r="B33" s="1" t="s">
        <v>1758</v>
      </c>
      <c r="C33" s="9" t="s">
        <v>141</v>
      </c>
      <c r="D33" s="1" t="s">
        <v>286</v>
      </c>
      <c r="E33" s="1" t="s">
        <v>537</v>
      </c>
      <c r="F33" s="4">
        <v>650000</v>
      </c>
      <c r="G33" s="4">
        <v>4010.83</v>
      </c>
      <c r="H33" s="4">
        <v>1.56</v>
      </c>
    </row>
    <row r="34" spans="2:8">
      <c r="B34" s="1" t="s">
        <v>1684</v>
      </c>
      <c r="C34" s="9" t="s">
        <v>141</v>
      </c>
      <c r="D34" s="1" t="s">
        <v>291</v>
      </c>
      <c r="E34" s="1" t="s">
        <v>387</v>
      </c>
      <c r="F34" s="4">
        <v>427755</v>
      </c>
      <c r="G34" s="4">
        <v>3971.71</v>
      </c>
      <c r="H34" s="4">
        <v>1.55</v>
      </c>
    </row>
    <row r="35" spans="2:8">
      <c r="B35" s="1" t="s">
        <v>1901</v>
      </c>
      <c r="C35" s="9" t="s">
        <v>141</v>
      </c>
      <c r="D35" s="1" t="s">
        <v>311</v>
      </c>
      <c r="E35" s="1" t="s">
        <v>745</v>
      </c>
      <c r="F35" s="4">
        <v>90638</v>
      </c>
      <c r="G35" s="4">
        <v>3963.42</v>
      </c>
      <c r="H35" s="4">
        <v>1.54</v>
      </c>
    </row>
    <row r="36" spans="2:8">
      <c r="B36" s="1" t="s">
        <v>1676</v>
      </c>
      <c r="C36" s="9" t="s">
        <v>141</v>
      </c>
      <c r="D36" s="1" t="s">
        <v>373</v>
      </c>
      <c r="E36" s="1" t="s">
        <v>374</v>
      </c>
      <c r="F36" s="4">
        <v>1724690</v>
      </c>
      <c r="G36" s="4">
        <v>3889.35</v>
      </c>
      <c r="H36" s="4">
        <v>1.52</v>
      </c>
    </row>
    <row r="37" spans="2:8">
      <c r="B37" s="1" t="s">
        <v>1955</v>
      </c>
      <c r="C37" s="9" t="s">
        <v>141</v>
      </c>
      <c r="D37" s="1" t="s">
        <v>291</v>
      </c>
      <c r="E37" s="1" t="s">
        <v>880</v>
      </c>
      <c r="F37" s="4">
        <v>88400</v>
      </c>
      <c r="G37" s="4">
        <v>3797</v>
      </c>
      <c r="H37" s="4">
        <v>1.48</v>
      </c>
    </row>
    <row r="38" spans="2:8">
      <c r="B38" s="1" t="s">
        <v>1759</v>
      </c>
      <c r="C38" s="9" t="s">
        <v>141</v>
      </c>
      <c r="D38" s="1" t="s">
        <v>293</v>
      </c>
      <c r="E38" s="1" t="s">
        <v>538</v>
      </c>
      <c r="F38" s="4">
        <v>600000</v>
      </c>
      <c r="G38" s="4">
        <v>3792.3</v>
      </c>
      <c r="H38" s="4">
        <v>1.48</v>
      </c>
    </row>
    <row r="39" spans="2:8">
      <c r="B39" s="1" t="s">
        <v>1764</v>
      </c>
      <c r="C39" s="9" t="s">
        <v>141</v>
      </c>
      <c r="D39" s="1" t="s">
        <v>286</v>
      </c>
      <c r="E39" s="1" t="s">
        <v>543</v>
      </c>
      <c r="F39" s="4">
        <v>140000</v>
      </c>
      <c r="G39" s="4">
        <v>3778.39</v>
      </c>
      <c r="H39" s="4">
        <v>1.47</v>
      </c>
    </row>
    <row r="40" spans="2:8">
      <c r="B40" s="1" t="s">
        <v>1951</v>
      </c>
      <c r="C40" s="9" t="s">
        <v>141</v>
      </c>
      <c r="D40" s="1" t="s">
        <v>274</v>
      </c>
      <c r="E40" s="1" t="s">
        <v>875</v>
      </c>
      <c r="F40" s="4">
        <v>1123700</v>
      </c>
      <c r="G40" s="4">
        <v>3718.89</v>
      </c>
      <c r="H40" s="4">
        <v>1.45</v>
      </c>
    </row>
    <row r="41" spans="2:8">
      <c r="B41" s="1" t="s">
        <v>1716</v>
      </c>
      <c r="C41" s="9" t="s">
        <v>141</v>
      </c>
      <c r="D41" s="1" t="s">
        <v>286</v>
      </c>
      <c r="E41" s="1" t="s">
        <v>447</v>
      </c>
      <c r="F41" s="4">
        <v>1093548</v>
      </c>
      <c r="G41" s="4">
        <v>3715.88</v>
      </c>
      <c r="H41" s="4">
        <v>1.45</v>
      </c>
    </row>
    <row r="42" spans="2:8">
      <c r="B42" s="1" t="s">
        <v>1642</v>
      </c>
      <c r="C42" s="9" t="s">
        <v>141</v>
      </c>
      <c r="D42" s="1" t="s">
        <v>311</v>
      </c>
      <c r="E42" s="1" t="s">
        <v>312</v>
      </c>
      <c r="F42" s="4">
        <v>68566</v>
      </c>
      <c r="G42" s="4">
        <v>3691.73</v>
      </c>
      <c r="H42" s="4">
        <v>1.44</v>
      </c>
    </row>
    <row r="43" spans="2:8">
      <c r="B43" s="1" t="s">
        <v>1654</v>
      </c>
      <c r="C43" s="9" t="s">
        <v>141</v>
      </c>
      <c r="D43" s="1" t="s">
        <v>286</v>
      </c>
      <c r="E43" s="1" t="s">
        <v>332</v>
      </c>
      <c r="F43" s="4">
        <v>158000</v>
      </c>
      <c r="G43" s="4">
        <v>3680.06</v>
      </c>
      <c r="H43" s="4">
        <v>1.43</v>
      </c>
    </row>
    <row r="44" spans="2:8">
      <c r="B44" s="1" t="s">
        <v>2036</v>
      </c>
      <c r="C44" s="9" t="s">
        <v>141</v>
      </c>
      <c r="D44" s="1" t="s">
        <v>284</v>
      </c>
      <c r="E44" s="1" t="s">
        <v>1044</v>
      </c>
      <c r="F44" s="4">
        <v>92500</v>
      </c>
      <c r="G44" s="4">
        <v>3646.03</v>
      </c>
      <c r="H44" s="4">
        <v>1.42</v>
      </c>
    </row>
    <row r="45" spans="2:8">
      <c r="B45" s="1" t="s">
        <v>1762</v>
      </c>
      <c r="C45" s="9" t="s">
        <v>141</v>
      </c>
      <c r="D45" s="1" t="s">
        <v>286</v>
      </c>
      <c r="E45" s="1" t="s">
        <v>541</v>
      </c>
      <c r="F45" s="4">
        <v>1000000</v>
      </c>
      <c r="G45" s="4">
        <v>3627</v>
      </c>
      <c r="H45" s="4">
        <v>1.41</v>
      </c>
    </row>
    <row r="46" spans="2:8">
      <c r="B46" s="1" t="s">
        <v>1856</v>
      </c>
      <c r="C46" s="9" t="s">
        <v>141</v>
      </c>
      <c r="D46" s="1" t="s">
        <v>291</v>
      </c>
      <c r="E46" s="1" t="s">
        <v>670</v>
      </c>
      <c r="F46" s="4">
        <v>186700</v>
      </c>
      <c r="G46" s="4">
        <v>3583.43</v>
      </c>
      <c r="H46" s="4">
        <v>1.4</v>
      </c>
    </row>
    <row r="47" spans="2:8">
      <c r="B47" s="1" t="s">
        <v>1864</v>
      </c>
      <c r="C47" s="9" t="s">
        <v>141</v>
      </c>
      <c r="D47" s="1" t="s">
        <v>678</v>
      </c>
      <c r="E47" s="1" t="s">
        <v>679</v>
      </c>
      <c r="F47" s="4">
        <v>146900</v>
      </c>
      <c r="G47" s="4">
        <v>3509.81</v>
      </c>
      <c r="H47" s="4">
        <v>1.37</v>
      </c>
    </row>
    <row r="48" spans="2:8">
      <c r="B48" s="1" t="s">
        <v>1045</v>
      </c>
      <c r="C48" s="9" t="s">
        <v>141</v>
      </c>
      <c r="D48" s="1" t="s">
        <v>342</v>
      </c>
      <c r="E48" s="1" t="s">
        <v>1046</v>
      </c>
      <c r="F48" s="4">
        <v>310658</v>
      </c>
      <c r="G48" s="4">
        <v>3509.5</v>
      </c>
      <c r="H48" s="4">
        <v>1.37</v>
      </c>
    </row>
    <row r="49" spans="2:8">
      <c r="B49" s="1" t="s">
        <v>982</v>
      </c>
      <c r="C49" s="9" t="s">
        <v>141</v>
      </c>
      <c r="D49" s="1" t="s">
        <v>373</v>
      </c>
      <c r="E49" s="1" t="s">
        <v>983</v>
      </c>
      <c r="F49" s="4">
        <v>1080865</v>
      </c>
      <c r="G49" s="4">
        <v>3508.49</v>
      </c>
      <c r="H49" s="4">
        <v>1.37</v>
      </c>
    </row>
    <row r="50" spans="2:8">
      <c r="B50" s="1" t="s">
        <v>1661</v>
      </c>
      <c r="C50" s="9" t="s">
        <v>141</v>
      </c>
      <c r="D50" s="1" t="s">
        <v>274</v>
      </c>
      <c r="E50" s="1" t="s">
        <v>340</v>
      </c>
      <c r="F50" s="4">
        <v>774000</v>
      </c>
      <c r="G50" s="4">
        <v>3480.29</v>
      </c>
      <c r="H50" s="4">
        <v>1.36</v>
      </c>
    </row>
    <row r="51" spans="2:8">
      <c r="B51" s="1" t="s">
        <v>1777</v>
      </c>
      <c r="C51" s="9" t="s">
        <v>141</v>
      </c>
      <c r="D51" s="1" t="s">
        <v>383</v>
      </c>
      <c r="E51" s="1" t="s">
        <v>557</v>
      </c>
      <c r="F51" s="4">
        <v>1000000</v>
      </c>
      <c r="G51" s="4">
        <v>3457</v>
      </c>
      <c r="H51" s="4">
        <v>1.35</v>
      </c>
    </row>
    <row r="52" spans="2:8">
      <c r="B52" s="1" t="s">
        <v>1877</v>
      </c>
      <c r="C52" s="9" t="s">
        <v>141</v>
      </c>
      <c r="D52" s="1" t="s">
        <v>352</v>
      </c>
      <c r="E52" s="1" t="s">
        <v>699</v>
      </c>
      <c r="F52" s="4">
        <v>91000</v>
      </c>
      <c r="G52" s="4">
        <v>3430.15</v>
      </c>
      <c r="H52" s="4">
        <v>1.34</v>
      </c>
    </row>
    <row r="53" spans="2:8">
      <c r="B53" s="1" t="s">
        <v>1761</v>
      </c>
      <c r="C53" s="9" t="s">
        <v>141</v>
      </c>
      <c r="D53" s="1" t="s">
        <v>293</v>
      </c>
      <c r="E53" s="1" t="s">
        <v>540</v>
      </c>
      <c r="F53" s="4">
        <v>775000</v>
      </c>
      <c r="G53" s="4">
        <v>3368.54</v>
      </c>
      <c r="H53" s="4">
        <v>1.31</v>
      </c>
    </row>
    <row r="54" spans="2:8">
      <c r="B54" s="1" t="s">
        <v>2037</v>
      </c>
      <c r="C54" s="9" t="s">
        <v>141</v>
      </c>
      <c r="D54" s="1" t="s">
        <v>352</v>
      </c>
      <c r="E54" s="1" t="s">
        <v>1047</v>
      </c>
      <c r="F54" s="4">
        <v>1409174</v>
      </c>
      <c r="G54" s="4">
        <v>3230.39</v>
      </c>
      <c r="H54" s="4">
        <v>1.26</v>
      </c>
    </row>
    <row r="55" spans="2:8">
      <c r="B55" s="1" t="s">
        <v>2021</v>
      </c>
      <c r="C55" s="9" t="s">
        <v>141</v>
      </c>
      <c r="D55" s="1" t="s">
        <v>284</v>
      </c>
      <c r="E55" s="1" t="s">
        <v>991</v>
      </c>
      <c r="F55" s="4">
        <v>20700</v>
      </c>
      <c r="G55" s="4">
        <v>3222.54</v>
      </c>
      <c r="H55" s="4">
        <v>1.26</v>
      </c>
    </row>
    <row r="56" spans="2:8">
      <c r="B56" s="1" t="s">
        <v>1780</v>
      </c>
      <c r="C56" s="9" t="s">
        <v>141</v>
      </c>
      <c r="D56" s="1" t="s">
        <v>291</v>
      </c>
      <c r="E56" s="1" t="s">
        <v>560</v>
      </c>
      <c r="F56" s="4">
        <v>85496</v>
      </c>
      <c r="G56" s="4">
        <v>3153.31</v>
      </c>
      <c r="H56" s="4">
        <v>1.23</v>
      </c>
    </row>
    <row r="57" spans="2:8">
      <c r="B57" s="1" t="s">
        <v>1633</v>
      </c>
      <c r="C57" s="9" t="s">
        <v>141</v>
      </c>
      <c r="D57" s="1" t="s">
        <v>293</v>
      </c>
      <c r="E57" s="1" t="s">
        <v>294</v>
      </c>
      <c r="F57" s="4">
        <v>1600000</v>
      </c>
      <c r="G57" s="4">
        <v>3104.64</v>
      </c>
      <c r="H57" s="4">
        <v>1.21</v>
      </c>
    </row>
    <row r="58" spans="2:8">
      <c r="B58" s="1" t="s">
        <v>2038</v>
      </c>
      <c r="C58" s="9" t="s">
        <v>141</v>
      </c>
      <c r="D58" s="1" t="s">
        <v>291</v>
      </c>
      <c r="E58" s="1" t="s">
        <v>1048</v>
      </c>
      <c r="F58" s="4">
        <v>80323</v>
      </c>
      <c r="G58" s="4">
        <v>3089.5</v>
      </c>
      <c r="H58" s="4">
        <v>1.2</v>
      </c>
    </row>
    <row r="59" spans="2:8">
      <c r="B59" s="1" t="s">
        <v>2027</v>
      </c>
      <c r="C59" s="9" t="s">
        <v>141</v>
      </c>
      <c r="D59" s="1" t="s">
        <v>383</v>
      </c>
      <c r="E59" s="1" t="s">
        <v>1008</v>
      </c>
      <c r="F59" s="4">
        <v>5810</v>
      </c>
      <c r="G59" s="4">
        <v>2961.3</v>
      </c>
      <c r="H59" s="4">
        <v>1.1499999999999999</v>
      </c>
    </row>
    <row r="60" spans="2:8">
      <c r="B60" s="1" t="s">
        <v>1822</v>
      </c>
      <c r="C60" s="9" t="s">
        <v>141</v>
      </c>
      <c r="D60" s="1" t="s">
        <v>352</v>
      </c>
      <c r="E60" s="1" t="s">
        <v>628</v>
      </c>
      <c r="F60" s="4">
        <v>167000</v>
      </c>
      <c r="G60" s="4">
        <v>2959.82</v>
      </c>
      <c r="H60" s="4">
        <v>1.1499999999999999</v>
      </c>
    </row>
    <row r="61" spans="2:8">
      <c r="B61" s="1" t="s">
        <v>1650</v>
      </c>
      <c r="C61" s="9" t="s">
        <v>141</v>
      </c>
      <c r="D61" s="1" t="s">
        <v>324</v>
      </c>
      <c r="E61" s="1" t="s">
        <v>325</v>
      </c>
      <c r="F61" s="4">
        <v>8170</v>
      </c>
      <c r="G61" s="4">
        <v>2913.72</v>
      </c>
      <c r="H61" s="4">
        <v>1.1399999999999999</v>
      </c>
    </row>
    <row r="62" spans="2:8">
      <c r="B62" s="1" t="s">
        <v>1959</v>
      </c>
      <c r="C62" s="9" t="s">
        <v>141</v>
      </c>
      <c r="D62" s="1" t="s">
        <v>272</v>
      </c>
      <c r="E62" s="1" t="s">
        <v>884</v>
      </c>
      <c r="F62" s="4">
        <v>215535</v>
      </c>
      <c r="G62" s="4">
        <v>2911.55</v>
      </c>
      <c r="H62" s="4">
        <v>1.1299999999999999</v>
      </c>
    </row>
    <row r="63" spans="2:8">
      <c r="B63" s="1" t="s">
        <v>2039</v>
      </c>
      <c r="C63" s="9" t="s">
        <v>141</v>
      </c>
      <c r="D63" s="1" t="s">
        <v>311</v>
      </c>
      <c r="E63" s="1" t="s">
        <v>1049</v>
      </c>
      <c r="F63" s="4">
        <v>24048</v>
      </c>
      <c r="G63" s="4">
        <v>2908.62</v>
      </c>
      <c r="H63" s="4">
        <v>1.1299999999999999</v>
      </c>
    </row>
    <row r="64" spans="2:8">
      <c r="B64" s="1" t="s">
        <v>1827</v>
      </c>
      <c r="C64" s="9" t="s">
        <v>141</v>
      </c>
      <c r="D64" s="1" t="s">
        <v>320</v>
      </c>
      <c r="E64" s="1" t="s">
        <v>633</v>
      </c>
      <c r="F64" s="4">
        <v>640000</v>
      </c>
      <c r="G64" s="4">
        <v>2832.64</v>
      </c>
      <c r="H64" s="4">
        <v>1.1000000000000001</v>
      </c>
    </row>
    <row r="65" spans="2:8">
      <c r="B65" s="1" t="s">
        <v>1050</v>
      </c>
      <c r="C65" s="9" t="s">
        <v>141</v>
      </c>
      <c r="D65" s="1" t="s">
        <v>383</v>
      </c>
      <c r="E65" s="1" t="s">
        <v>1051</v>
      </c>
      <c r="F65" s="4">
        <v>377384</v>
      </c>
      <c r="G65" s="4">
        <v>2819.62</v>
      </c>
      <c r="H65" s="4">
        <v>1.1000000000000001</v>
      </c>
    </row>
    <row r="66" spans="2:8">
      <c r="B66" s="1" t="s">
        <v>1770</v>
      </c>
      <c r="C66" s="9" t="s">
        <v>141</v>
      </c>
      <c r="D66" s="1" t="s">
        <v>267</v>
      </c>
      <c r="E66" s="1" t="s">
        <v>549</v>
      </c>
      <c r="F66" s="4">
        <v>667500</v>
      </c>
      <c r="G66" s="4">
        <v>2797.16</v>
      </c>
      <c r="H66" s="4">
        <v>1.0900000000000001</v>
      </c>
    </row>
    <row r="67" spans="2:8">
      <c r="B67" s="1" t="s">
        <v>1879</v>
      </c>
      <c r="C67" s="9" t="s">
        <v>141</v>
      </c>
      <c r="D67" s="1" t="s">
        <v>352</v>
      </c>
      <c r="E67" s="1" t="s">
        <v>701</v>
      </c>
      <c r="F67" s="4">
        <v>160757</v>
      </c>
      <c r="G67" s="4">
        <v>2716.39</v>
      </c>
      <c r="H67" s="4">
        <v>1.06</v>
      </c>
    </row>
    <row r="68" spans="2:8">
      <c r="B68" s="1" t="s">
        <v>2023</v>
      </c>
      <c r="C68" s="9" t="s">
        <v>141</v>
      </c>
      <c r="D68" s="1" t="s">
        <v>291</v>
      </c>
      <c r="E68" s="1" t="s">
        <v>993</v>
      </c>
      <c r="F68" s="4">
        <v>50000</v>
      </c>
      <c r="G68" s="4">
        <v>2639.6</v>
      </c>
      <c r="H68" s="4">
        <v>1.03</v>
      </c>
    </row>
    <row r="69" spans="2:8">
      <c r="B69" s="1" t="s">
        <v>1052</v>
      </c>
      <c r="C69" s="9" t="s">
        <v>141</v>
      </c>
      <c r="D69" s="1" t="s">
        <v>477</v>
      </c>
      <c r="E69" s="1" t="s">
        <v>1053</v>
      </c>
      <c r="F69" s="4">
        <v>92970</v>
      </c>
      <c r="G69" s="4">
        <v>2607.1999999999998</v>
      </c>
      <c r="H69" s="4">
        <v>1.02</v>
      </c>
    </row>
    <row r="70" spans="2:8">
      <c r="B70" s="1" t="s">
        <v>1663</v>
      </c>
      <c r="C70" s="9" t="s">
        <v>141</v>
      </c>
      <c r="D70" s="1" t="s">
        <v>342</v>
      </c>
      <c r="E70" s="1" t="s">
        <v>343</v>
      </c>
      <c r="F70" s="4">
        <v>490000</v>
      </c>
      <c r="G70" s="4">
        <v>2440.69</v>
      </c>
      <c r="H70" s="4">
        <v>0.95</v>
      </c>
    </row>
    <row r="71" spans="2:8">
      <c r="B71" s="1" t="s">
        <v>2040</v>
      </c>
      <c r="C71" s="9" t="s">
        <v>141</v>
      </c>
      <c r="D71" s="1" t="s">
        <v>291</v>
      </c>
      <c r="E71" s="1" t="s">
        <v>1054</v>
      </c>
      <c r="F71" s="4">
        <v>207156</v>
      </c>
      <c r="G71" s="4">
        <v>2436.4699999999998</v>
      </c>
      <c r="H71" s="4">
        <v>0.95</v>
      </c>
    </row>
    <row r="72" spans="2:8">
      <c r="B72" s="1" t="s">
        <v>1055</v>
      </c>
      <c r="C72" s="9" t="s">
        <v>141</v>
      </c>
      <c r="D72" s="1" t="s">
        <v>274</v>
      </c>
      <c r="E72" s="1" t="s">
        <v>1056</v>
      </c>
      <c r="F72" s="4">
        <v>172687</v>
      </c>
      <c r="G72" s="4">
        <v>2381.27</v>
      </c>
      <c r="H72" s="4">
        <v>0.93</v>
      </c>
    </row>
    <row r="73" spans="2:8">
      <c r="B73" s="1" t="s">
        <v>1785</v>
      </c>
      <c r="C73" s="9" t="s">
        <v>141</v>
      </c>
      <c r="D73" s="1" t="s">
        <v>320</v>
      </c>
      <c r="E73" s="1" t="s">
        <v>565</v>
      </c>
      <c r="F73" s="4">
        <v>380000</v>
      </c>
      <c r="G73" s="4">
        <v>2306.41</v>
      </c>
      <c r="H73" s="4">
        <v>0.9</v>
      </c>
    </row>
    <row r="74" spans="2:8">
      <c r="B74" s="1" t="s">
        <v>2041</v>
      </c>
      <c r="C74" s="9" t="s">
        <v>141</v>
      </c>
      <c r="D74" s="1" t="s">
        <v>291</v>
      </c>
      <c r="E74" s="1" t="s">
        <v>1057</v>
      </c>
      <c r="F74" s="4">
        <v>53000</v>
      </c>
      <c r="G74" s="4">
        <v>2236.7600000000002</v>
      </c>
      <c r="H74" s="4">
        <v>0.87</v>
      </c>
    </row>
    <row r="75" spans="2:8">
      <c r="B75" s="1" t="s">
        <v>1906</v>
      </c>
      <c r="C75" s="9" t="s">
        <v>141</v>
      </c>
      <c r="D75" s="1" t="s">
        <v>364</v>
      </c>
      <c r="E75" s="1" t="s">
        <v>758</v>
      </c>
      <c r="F75" s="4">
        <v>29798</v>
      </c>
      <c r="G75" s="4">
        <v>2152.9899999999998</v>
      </c>
      <c r="H75" s="4">
        <v>0.84</v>
      </c>
    </row>
    <row r="76" spans="2:8">
      <c r="B76" s="1" t="s">
        <v>330</v>
      </c>
      <c r="C76" s="9" t="s">
        <v>141</v>
      </c>
      <c r="D76" s="1" t="s">
        <v>291</v>
      </c>
      <c r="E76" s="1" t="s">
        <v>331</v>
      </c>
      <c r="F76" s="4">
        <v>468988</v>
      </c>
      <c r="G76" s="4">
        <v>1897.99</v>
      </c>
      <c r="H76" s="4">
        <v>0.74</v>
      </c>
    </row>
    <row r="77" spans="2:8">
      <c r="B77" s="1" t="s">
        <v>2042</v>
      </c>
      <c r="C77" s="9" t="s">
        <v>141</v>
      </c>
      <c r="D77" s="1" t="s">
        <v>311</v>
      </c>
      <c r="E77" s="1" t="s">
        <v>1058</v>
      </c>
      <c r="F77" s="4">
        <v>118136</v>
      </c>
      <c r="G77" s="4">
        <v>1822.78</v>
      </c>
      <c r="H77" s="4">
        <v>0.71</v>
      </c>
    </row>
    <row r="78" spans="2:8">
      <c r="B78" s="1" t="s">
        <v>1722</v>
      </c>
      <c r="C78" s="9" t="s">
        <v>141</v>
      </c>
      <c r="D78" s="1" t="s">
        <v>352</v>
      </c>
      <c r="E78" s="1" t="s">
        <v>456</v>
      </c>
      <c r="F78" s="4">
        <v>91000</v>
      </c>
      <c r="G78" s="4">
        <v>518.11</v>
      </c>
      <c r="H78" s="4">
        <v>0.2</v>
      </c>
    </row>
    <row r="79" spans="2:8">
      <c r="B79" s="1" t="s">
        <v>1962</v>
      </c>
      <c r="C79" s="9" t="s">
        <v>141</v>
      </c>
      <c r="D79" s="1" t="s">
        <v>352</v>
      </c>
      <c r="E79" s="1" t="s">
        <v>889</v>
      </c>
      <c r="F79" s="4">
        <v>23075</v>
      </c>
      <c r="G79" s="4">
        <v>199.08</v>
      </c>
      <c r="H79" s="4">
        <v>0.08</v>
      </c>
    </row>
    <row r="80" spans="2:8">
      <c r="B80" s="1" t="s">
        <v>1789</v>
      </c>
      <c r="C80" s="9" t="s">
        <v>141</v>
      </c>
      <c r="D80" s="1" t="s">
        <v>286</v>
      </c>
      <c r="E80" s="1" t="s">
        <v>569</v>
      </c>
      <c r="F80" s="4">
        <v>5262</v>
      </c>
      <c r="G80" s="4">
        <v>93.56</v>
      </c>
      <c r="H80" s="4">
        <v>0.04</v>
      </c>
    </row>
    <row r="81" spans="2:8">
      <c r="B81" s="2" t="s">
        <v>350</v>
      </c>
    </row>
    <row r="82" spans="2:8">
      <c r="B82" s="1" t="s">
        <v>351</v>
      </c>
      <c r="C82" s="9" t="s">
        <v>141</v>
      </c>
      <c r="D82" s="1" t="s">
        <v>352</v>
      </c>
      <c r="E82" s="1" t="s">
        <v>353</v>
      </c>
      <c r="F82" s="4">
        <v>575247</v>
      </c>
      <c r="G82" s="4">
        <v>1531.08</v>
      </c>
      <c r="H82" s="4">
        <v>0.6</v>
      </c>
    </row>
    <row r="83" spans="2:8">
      <c r="B83" s="2" t="s">
        <v>153</v>
      </c>
      <c r="C83" s="13"/>
      <c r="D83" s="2"/>
      <c r="E83" s="2"/>
      <c r="F83" s="14"/>
      <c r="G83" s="14">
        <v>247946.44000000006</v>
      </c>
      <c r="H83" s="14">
        <v>96.63000000000001</v>
      </c>
    </row>
    <row r="84" spans="2:8">
      <c r="B84" s="2" t="s">
        <v>354</v>
      </c>
      <c r="C84" s="13"/>
      <c r="D84" s="2"/>
      <c r="E84" s="2"/>
      <c r="F84" s="14"/>
      <c r="G84" s="14">
        <v>3503.29</v>
      </c>
      <c r="H84" s="14">
        <v>1.37</v>
      </c>
    </row>
    <row r="85" spans="2:8">
      <c r="B85" s="2" t="s">
        <v>154</v>
      </c>
      <c r="C85" s="13"/>
      <c r="D85" s="2"/>
      <c r="E85" s="2"/>
      <c r="F85" s="14"/>
      <c r="G85" s="14">
        <v>251449.73000000007</v>
      </c>
      <c r="H85" s="14">
        <v>98.000000000000014</v>
      </c>
    </row>
    <row r="86" spans="2:8">
      <c r="B86" s="2" t="s">
        <v>155</v>
      </c>
      <c r="C86" s="13"/>
      <c r="D86" s="2"/>
      <c r="E86" s="2"/>
      <c r="F86" s="14"/>
      <c r="G86" s="14">
        <v>5098.9997117199237</v>
      </c>
      <c r="H86" s="14">
        <v>1.9999999999999858</v>
      </c>
    </row>
    <row r="87" spans="2:8">
      <c r="B87" s="2" t="s">
        <v>156</v>
      </c>
      <c r="C87" s="13"/>
      <c r="D87" s="2"/>
      <c r="E87" s="2"/>
      <c r="F87" s="14"/>
      <c r="G87" s="14">
        <v>256548.72971171999</v>
      </c>
      <c r="H87" s="14">
        <v>100</v>
      </c>
    </row>
    <row r="88" spans="2:8">
      <c r="B88" s="1" t="s">
        <v>157</v>
      </c>
    </row>
    <row r="89" spans="2:8">
      <c r="B89" s="2" t="s">
        <v>158</v>
      </c>
    </row>
    <row r="90" spans="2:8">
      <c r="B90" s="2" t="s">
        <v>159</v>
      </c>
      <c r="C90" s="9" t="s">
        <v>160</v>
      </c>
    </row>
    <row r="91" spans="2:8">
      <c r="B91" s="2" t="s">
        <v>163</v>
      </c>
      <c r="C91" s="9" t="s">
        <v>162</v>
      </c>
    </row>
    <row r="92" spans="2:8">
      <c r="B92" s="2" t="s">
        <v>164</v>
      </c>
      <c r="C92" s="9" t="s">
        <v>162</v>
      </c>
    </row>
    <row r="93" spans="2:8">
      <c r="B93" s="2" t="s">
        <v>165</v>
      </c>
      <c r="C93" s="9" t="s">
        <v>166</v>
      </c>
    </row>
    <row r="94" spans="2:8">
      <c r="B94" s="2" t="s">
        <v>1059</v>
      </c>
      <c r="C94" s="13"/>
    </row>
    <row r="95" spans="2:8">
      <c r="B95" s="2" t="s">
        <v>1060</v>
      </c>
      <c r="C95" s="13"/>
    </row>
    <row r="96" spans="2:8">
      <c r="B96" s="2" t="s">
        <v>1061</v>
      </c>
      <c r="C96" s="13"/>
    </row>
    <row r="97" spans="2:3">
      <c r="B97" s="2" t="s">
        <v>1062</v>
      </c>
      <c r="C97" s="13"/>
    </row>
    <row r="98" spans="2:3">
      <c r="B98" s="2" t="s">
        <v>1063</v>
      </c>
      <c r="C98" s="13"/>
    </row>
    <row r="99" spans="2:3">
      <c r="B99" s="2" t="s">
        <v>1064</v>
      </c>
      <c r="C99" s="13"/>
    </row>
    <row r="100" spans="2:3">
      <c r="B100" s="2" t="s">
        <v>1065</v>
      </c>
      <c r="C100" s="13"/>
    </row>
    <row r="101" spans="2:3">
      <c r="B101" s="2" t="s">
        <v>1066</v>
      </c>
      <c r="C101" s="13"/>
    </row>
    <row r="102" spans="2:3">
      <c r="B102" s="2" t="s">
        <v>1601</v>
      </c>
      <c r="C102" s="13"/>
    </row>
    <row r="103" spans="2:3">
      <c r="B103" s="1" t="s">
        <v>175</v>
      </c>
    </row>
    <row r="104" spans="2:3">
      <c r="B104" s="1" t="s">
        <v>246</v>
      </c>
    </row>
    <row r="107" spans="2:3" ht="15">
      <c r="B107" s="35" t="s">
        <v>2541</v>
      </c>
      <c r="C107" s="36"/>
    </row>
    <row r="108" spans="2:3" ht="30">
      <c r="B108" s="35" t="s">
        <v>247</v>
      </c>
      <c r="C108" s="37" t="s">
        <v>248</v>
      </c>
    </row>
    <row r="109" spans="2:3" ht="15">
      <c r="B109" s="16" t="s">
        <v>249</v>
      </c>
      <c r="C109" s="52">
        <v>400</v>
      </c>
    </row>
    <row r="110" spans="2:3" ht="15">
      <c r="B110" s="16" t="s">
        <v>250</v>
      </c>
      <c r="C110" s="52">
        <v>0</v>
      </c>
    </row>
    <row r="111" spans="2:3" ht="15">
      <c r="B111" s="16" t="s">
        <v>251</v>
      </c>
      <c r="C111" s="52">
        <v>0</v>
      </c>
    </row>
    <row r="112" spans="2:3" ht="15">
      <c r="B112" s="16" t="s">
        <v>252</v>
      </c>
      <c r="C112" s="52">
        <v>0</v>
      </c>
    </row>
    <row r="113" spans="2:6" ht="15">
      <c r="B113" s="16" t="s">
        <v>253</v>
      </c>
      <c r="C113" s="52">
        <v>0</v>
      </c>
    </row>
    <row r="114" spans="2:6" ht="15">
      <c r="B114" s="16" t="s">
        <v>254</v>
      </c>
      <c r="C114" s="52">
        <v>0</v>
      </c>
    </row>
    <row r="115" spans="2:6" ht="15">
      <c r="B115" s="35" t="s">
        <v>255</v>
      </c>
      <c r="C115" s="52">
        <v>400</v>
      </c>
    </row>
    <row r="117" spans="2:6" ht="15">
      <c r="B117" s="16" t="s">
        <v>184</v>
      </c>
      <c r="C117" s="17"/>
      <c r="D117" s="16"/>
    </row>
    <row r="118" spans="2:6" ht="30">
      <c r="B118" s="19" t="s">
        <v>185</v>
      </c>
      <c r="C118" s="18" t="s">
        <v>186</v>
      </c>
      <c r="D118" s="19" t="s">
        <v>187</v>
      </c>
    </row>
    <row r="119" spans="2:6" ht="15">
      <c r="B119" s="16" t="s">
        <v>162</v>
      </c>
      <c r="C119" s="17" t="s">
        <v>162</v>
      </c>
      <c r="D119" s="16" t="s">
        <v>162</v>
      </c>
    </row>
    <row r="121" spans="2:6">
      <c r="B121" s="20" t="s">
        <v>188</v>
      </c>
      <c r="C121" s="21">
        <v>45535</v>
      </c>
      <c r="D121" s="22"/>
      <c r="E121" s="23"/>
      <c r="F121" s="24"/>
    </row>
    <row r="122" spans="2:6">
      <c r="B122" s="20" t="s">
        <v>189</v>
      </c>
      <c r="C122" s="25" t="s">
        <v>190</v>
      </c>
      <c r="D122" s="20" t="s">
        <v>191</v>
      </c>
      <c r="E122" s="26" t="s">
        <v>192</v>
      </c>
      <c r="F122" s="27" t="s">
        <v>193</v>
      </c>
    </row>
    <row r="123" spans="2:6">
      <c r="B123" s="28" t="s">
        <v>162</v>
      </c>
      <c r="C123" s="29" t="s">
        <v>162</v>
      </c>
      <c r="D123" s="28" t="s">
        <v>162</v>
      </c>
      <c r="E123" s="30" t="s">
        <v>162</v>
      </c>
      <c r="F123" s="31">
        <f>C115</f>
        <v>400</v>
      </c>
    </row>
    <row r="126" spans="2:6">
      <c r="B126" s="2" t="s">
        <v>194</v>
      </c>
    </row>
    <row r="127" spans="2:6">
      <c r="B127" s="2"/>
    </row>
    <row r="128" spans="2:6">
      <c r="B128" s="2" t="s">
        <v>195</v>
      </c>
    </row>
    <row r="129" spans="2:6">
      <c r="B129" s="20" t="s">
        <v>196</v>
      </c>
      <c r="C129" s="25" t="s">
        <v>197</v>
      </c>
      <c r="D129" s="2"/>
    </row>
    <row r="130" spans="2:6">
      <c r="B130" s="22" t="s">
        <v>162</v>
      </c>
      <c r="C130" s="32" t="s">
        <v>162</v>
      </c>
    </row>
    <row r="132" spans="2:6">
      <c r="B132" s="20" t="s">
        <v>198</v>
      </c>
      <c r="C132" s="25" t="s">
        <v>197</v>
      </c>
    </row>
    <row r="133" spans="2:6">
      <c r="B133" s="22" t="s">
        <v>162</v>
      </c>
      <c r="C133" s="32" t="s">
        <v>162</v>
      </c>
    </row>
    <row r="135" spans="2:6">
      <c r="B135" s="20" t="s">
        <v>162</v>
      </c>
      <c r="C135" s="25" t="s">
        <v>162</v>
      </c>
    </row>
    <row r="136" spans="2:6">
      <c r="B136" s="22" t="s">
        <v>162</v>
      </c>
      <c r="C136" s="32" t="s">
        <v>162</v>
      </c>
    </row>
    <row r="138" spans="2:6">
      <c r="B138" s="26" t="s">
        <v>199</v>
      </c>
      <c r="C138" s="25" t="s">
        <v>200</v>
      </c>
    </row>
    <row r="139" spans="2:6">
      <c r="B139" s="23" t="s">
        <v>162</v>
      </c>
      <c r="C139" s="32" t="s">
        <v>162</v>
      </c>
    </row>
    <row r="141" spans="2:6">
      <c r="B141" s="20" t="s">
        <v>201</v>
      </c>
      <c r="C141" s="25" t="s">
        <v>162</v>
      </c>
    </row>
    <row r="143" spans="2:6">
      <c r="B143" s="20" t="s">
        <v>202</v>
      </c>
      <c r="C143" s="21">
        <v>45535</v>
      </c>
      <c r="D143" s="22"/>
      <c r="E143" s="23"/>
      <c r="F143" s="24"/>
    </row>
    <row r="144" spans="2:6">
      <c r="B144" s="20" t="s">
        <v>189</v>
      </c>
      <c r="C144" s="25" t="s">
        <v>190</v>
      </c>
      <c r="D144" s="20" t="s">
        <v>191</v>
      </c>
      <c r="E144" s="26" t="s">
        <v>192</v>
      </c>
      <c r="F144" s="27" t="s">
        <v>193</v>
      </c>
    </row>
    <row r="145" spans="2:6">
      <c r="B145" s="28" t="s">
        <v>162</v>
      </c>
      <c r="C145" s="29" t="s">
        <v>162</v>
      </c>
      <c r="D145" s="28" t="s">
        <v>162</v>
      </c>
      <c r="E145" s="30" t="s">
        <v>162</v>
      </c>
      <c r="F145" s="31" t="s">
        <v>162</v>
      </c>
    </row>
    <row r="146" spans="2:6">
      <c r="B146" s="2" t="s">
        <v>194</v>
      </c>
    </row>
    <row r="147" spans="2:6">
      <c r="B147" s="2"/>
    </row>
    <row r="148" spans="2:6">
      <c r="B148" s="2" t="s">
        <v>195</v>
      </c>
    </row>
    <row r="149" spans="2:6">
      <c r="B149" s="20" t="s">
        <v>196</v>
      </c>
      <c r="C149" s="25" t="s">
        <v>197</v>
      </c>
      <c r="D149" s="2"/>
    </row>
    <row r="150" spans="2:6">
      <c r="B150" s="22" t="s">
        <v>162</v>
      </c>
      <c r="C150" s="32" t="s">
        <v>162</v>
      </c>
    </row>
    <row r="152" spans="2:6">
      <c r="B152" s="20" t="s">
        <v>198</v>
      </c>
      <c r="C152" s="25" t="s">
        <v>197</v>
      </c>
    </row>
    <row r="153" spans="2:6">
      <c r="B153" s="22" t="s">
        <v>162</v>
      </c>
      <c r="C153" s="32" t="s">
        <v>162</v>
      </c>
    </row>
    <row r="155" spans="2:6">
      <c r="B155" s="20" t="s">
        <v>162</v>
      </c>
      <c r="C155" s="25" t="s">
        <v>162</v>
      </c>
    </row>
    <row r="156" spans="2:6">
      <c r="B156" s="22" t="s">
        <v>162</v>
      </c>
      <c r="C156" s="32" t="s">
        <v>162</v>
      </c>
    </row>
    <row r="158" spans="2:6">
      <c r="B158" s="26" t="s">
        <v>199</v>
      </c>
      <c r="C158" s="25" t="s">
        <v>200</v>
      </c>
    </row>
    <row r="159" spans="2:6">
      <c r="B159" s="23" t="s">
        <v>162</v>
      </c>
      <c r="C159" s="32" t="s">
        <v>162</v>
      </c>
    </row>
    <row r="161" spans="2:5">
      <c r="B161" s="20" t="s">
        <v>201</v>
      </c>
      <c r="C161" s="25" t="s">
        <v>162</v>
      </c>
    </row>
    <row r="164" spans="2:5">
      <c r="B164" s="2" t="s">
        <v>203</v>
      </c>
    </row>
    <row r="166" spans="2:5">
      <c r="B166" s="20" t="s">
        <v>189</v>
      </c>
      <c r="C166" s="25" t="s">
        <v>204</v>
      </c>
      <c r="D166" s="20" t="s">
        <v>205</v>
      </c>
      <c r="E166" s="20" t="s">
        <v>206</v>
      </c>
    </row>
    <row r="167" spans="2:5">
      <c r="B167" s="22" t="s">
        <v>162</v>
      </c>
      <c r="C167" s="32" t="s">
        <v>162</v>
      </c>
      <c r="D167" s="22" t="s">
        <v>162</v>
      </c>
      <c r="E167" s="22" t="s">
        <v>162</v>
      </c>
    </row>
    <row r="170" spans="2:5">
      <c r="B170" s="2" t="s">
        <v>207</v>
      </c>
      <c r="C170" s="13" t="s">
        <v>162</v>
      </c>
      <c r="D170" s="2"/>
      <c r="E170" s="2"/>
    </row>
    <row r="172" spans="2:5">
      <c r="B172" s="2" t="s">
        <v>208</v>
      </c>
    </row>
    <row r="174" spans="2:5">
      <c r="B174" s="20" t="s">
        <v>209</v>
      </c>
      <c r="C174" s="25" t="s">
        <v>197</v>
      </c>
      <c r="D174" s="2"/>
    </row>
    <row r="175" spans="2:5">
      <c r="B175" s="22" t="s">
        <v>162</v>
      </c>
      <c r="C175" s="32" t="s">
        <v>162</v>
      </c>
    </row>
    <row r="178" spans="2:6">
      <c r="B178" s="20" t="s">
        <v>210</v>
      </c>
      <c r="C178" s="25" t="s">
        <v>211</v>
      </c>
      <c r="D178" s="2"/>
    </row>
    <row r="179" spans="2:6">
      <c r="B179" s="22" t="s">
        <v>162</v>
      </c>
      <c r="C179" s="32" t="s">
        <v>162</v>
      </c>
    </row>
    <row r="182" spans="2:6">
      <c r="B182" s="2" t="s">
        <v>212</v>
      </c>
    </row>
    <row r="185" spans="2:6">
      <c r="B185" s="2" t="s">
        <v>213</v>
      </c>
    </row>
    <row r="187" spans="2:6">
      <c r="B187" s="20" t="s">
        <v>189</v>
      </c>
      <c r="C187" s="25" t="s">
        <v>214</v>
      </c>
      <c r="D187" s="20" t="s">
        <v>204</v>
      </c>
      <c r="E187" s="20" t="s">
        <v>205</v>
      </c>
      <c r="F187" s="27" t="s">
        <v>206</v>
      </c>
    </row>
    <row r="188" spans="2:6">
      <c r="B188" s="22" t="s">
        <v>162</v>
      </c>
      <c r="C188" s="32" t="s">
        <v>162</v>
      </c>
      <c r="D188" s="22" t="s">
        <v>162</v>
      </c>
      <c r="E188" s="22" t="s">
        <v>162</v>
      </c>
      <c r="F188" s="33" t="s">
        <v>162</v>
      </c>
    </row>
    <row r="191" spans="2:6">
      <c r="B191" s="2" t="s">
        <v>207</v>
      </c>
      <c r="C191" s="13" t="s">
        <v>162</v>
      </c>
      <c r="D191" s="2"/>
      <c r="E191" s="2"/>
      <c r="F191" s="14"/>
    </row>
    <row r="193" spans="2:6">
      <c r="B193" s="2" t="s">
        <v>208</v>
      </c>
    </row>
    <row r="195" spans="2:6">
      <c r="B195" s="20" t="s">
        <v>209</v>
      </c>
      <c r="C195" s="25" t="s">
        <v>197</v>
      </c>
      <c r="D195" s="2"/>
    </row>
    <row r="196" spans="2:6">
      <c r="B196" s="22" t="s">
        <v>162</v>
      </c>
      <c r="C196" s="32" t="s">
        <v>162</v>
      </c>
    </row>
    <row r="199" spans="2:6">
      <c r="B199" s="20" t="s">
        <v>210</v>
      </c>
      <c r="C199" s="25" t="s">
        <v>211</v>
      </c>
      <c r="D199" s="2"/>
    </row>
    <row r="200" spans="2:6">
      <c r="B200" s="22" t="s">
        <v>162</v>
      </c>
      <c r="C200" s="32" t="s">
        <v>162</v>
      </c>
    </row>
    <row r="203" spans="2:6">
      <c r="B203" s="2" t="s">
        <v>212</v>
      </c>
    </row>
    <row r="206" spans="2:6">
      <c r="B206" s="2" t="s">
        <v>215</v>
      </c>
    </row>
    <row r="207" spans="2:6">
      <c r="B207" s="20" t="s">
        <v>189</v>
      </c>
      <c r="C207" s="25" t="s">
        <v>216</v>
      </c>
      <c r="D207" s="20" t="s">
        <v>217</v>
      </c>
      <c r="E207" s="20" t="s">
        <v>218</v>
      </c>
      <c r="F207" s="27" t="s">
        <v>219</v>
      </c>
    </row>
    <row r="208" spans="2:6">
      <c r="B208" s="22" t="s">
        <v>162</v>
      </c>
      <c r="C208" s="32" t="s">
        <v>162</v>
      </c>
      <c r="D208" s="22" t="s">
        <v>162</v>
      </c>
      <c r="E208" s="22" t="s">
        <v>162</v>
      </c>
      <c r="F208" s="33" t="s">
        <v>162</v>
      </c>
    </row>
    <row r="209" spans="2:2">
      <c r="B209" s="1" t="s">
        <v>220</v>
      </c>
    </row>
  </sheetData>
  <mergeCells count="3">
    <mergeCell ref="B1:E1"/>
    <mergeCell ref="C3:C7"/>
    <mergeCell ref="D3:D7"/>
  </mergeCells>
  <hyperlinks>
    <hyperlink ref="A1" location="Index!A1" display="Index" xr:uid="{4FA48955-8EBB-4D7D-9E3B-1292616E1707}"/>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F8346-70A0-404B-86CE-41C01A9AA7BC}">
  <sheetPr codeName="Sheet38"/>
  <dimension ref="A1:I174"/>
  <sheetViews>
    <sheetView topLeftCell="A33" workbookViewId="0">
      <selection activeCell="B45" sqref="B45"/>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67</v>
      </c>
      <c r="C1" s="257"/>
      <c r="D1" s="257"/>
      <c r="E1" s="257"/>
    </row>
    <row r="3" spans="1:9" ht="15" customHeight="1">
      <c r="B3" s="5" t="s">
        <v>1067</v>
      </c>
      <c r="C3" s="258"/>
      <c r="D3" s="259"/>
      <c r="E3" s="6"/>
    </row>
    <row r="4" spans="1:9" ht="15" customHeight="1">
      <c r="B4" s="7" t="s">
        <v>1068</v>
      </c>
      <c r="C4" s="258"/>
      <c r="D4" s="259"/>
      <c r="E4" s="6"/>
    </row>
    <row r="5" spans="1:9" ht="15" customHeight="1">
      <c r="B5" s="7" t="s">
        <v>129</v>
      </c>
      <c r="C5" s="258"/>
      <c r="D5" s="259"/>
      <c r="E5" s="6"/>
    </row>
    <row r="6" spans="1:9" ht="15" customHeight="1">
      <c r="B6" s="34" t="s">
        <v>130</v>
      </c>
      <c r="C6" s="258"/>
      <c r="D6" s="259"/>
      <c r="E6" s="6"/>
    </row>
    <row r="7" spans="1:9" ht="30" customHeight="1">
      <c r="B7" s="34" t="s">
        <v>1069</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1846</v>
      </c>
      <c r="C15" s="9" t="s">
        <v>141</v>
      </c>
      <c r="D15" s="1" t="s">
        <v>282</v>
      </c>
      <c r="E15" s="1" t="s">
        <v>660</v>
      </c>
      <c r="F15" s="4">
        <v>804300</v>
      </c>
      <c r="G15" s="4">
        <v>14651.53</v>
      </c>
      <c r="H15" s="4">
        <v>12.38</v>
      </c>
    </row>
    <row r="16" spans="1:9">
      <c r="B16" s="1" t="s">
        <v>1730</v>
      </c>
      <c r="C16" s="9" t="s">
        <v>141</v>
      </c>
      <c r="D16" s="1" t="s">
        <v>282</v>
      </c>
      <c r="E16" s="1" t="s">
        <v>465</v>
      </c>
      <c r="F16" s="4">
        <v>741000</v>
      </c>
      <c r="G16" s="4">
        <v>11629.25</v>
      </c>
      <c r="H16" s="4">
        <v>9.83</v>
      </c>
    </row>
    <row r="17" spans="2:8">
      <c r="B17" s="1" t="s">
        <v>1848</v>
      </c>
      <c r="C17" s="9" t="s">
        <v>141</v>
      </c>
      <c r="D17" s="1" t="s">
        <v>282</v>
      </c>
      <c r="E17" s="1" t="s">
        <v>662</v>
      </c>
      <c r="F17" s="4">
        <v>410240</v>
      </c>
      <c r="G17" s="4">
        <v>9190.2000000000007</v>
      </c>
      <c r="H17" s="4">
        <v>7.77</v>
      </c>
    </row>
    <row r="18" spans="2:8">
      <c r="B18" s="1" t="s">
        <v>1627</v>
      </c>
      <c r="C18" s="9" t="s">
        <v>141</v>
      </c>
      <c r="D18" s="1" t="s">
        <v>282</v>
      </c>
      <c r="E18" s="1" t="s">
        <v>283</v>
      </c>
      <c r="F18" s="4">
        <v>122911</v>
      </c>
      <c r="G18" s="4">
        <v>8642.2999999999993</v>
      </c>
      <c r="H18" s="4">
        <v>7.3</v>
      </c>
    </row>
    <row r="19" spans="2:8">
      <c r="B19" s="1" t="s">
        <v>1798</v>
      </c>
      <c r="C19" s="9" t="s">
        <v>141</v>
      </c>
      <c r="D19" s="1" t="s">
        <v>282</v>
      </c>
      <c r="E19" s="1" t="s">
        <v>590</v>
      </c>
      <c r="F19" s="4">
        <v>490000</v>
      </c>
      <c r="G19" s="4">
        <v>8109.01</v>
      </c>
      <c r="H19" s="4">
        <v>6.85</v>
      </c>
    </row>
    <row r="20" spans="2:8">
      <c r="B20" s="1" t="s">
        <v>1646</v>
      </c>
      <c r="C20" s="9" t="s">
        <v>141</v>
      </c>
      <c r="D20" s="1" t="s">
        <v>282</v>
      </c>
      <c r="E20" s="1" t="s">
        <v>317</v>
      </c>
      <c r="F20" s="4">
        <v>104965</v>
      </c>
      <c r="G20" s="4">
        <v>5346.81</v>
      </c>
      <c r="H20" s="4">
        <v>4.5199999999999996</v>
      </c>
    </row>
    <row r="21" spans="2:8">
      <c r="B21" s="1" t="s">
        <v>1967</v>
      </c>
      <c r="C21" s="9" t="s">
        <v>141</v>
      </c>
      <c r="D21" s="1" t="s">
        <v>282</v>
      </c>
      <c r="E21" s="1" t="s">
        <v>920</v>
      </c>
      <c r="F21" s="4">
        <v>471287</v>
      </c>
      <c r="G21" s="4">
        <v>5315.65</v>
      </c>
      <c r="H21" s="4">
        <v>4.49</v>
      </c>
    </row>
    <row r="22" spans="2:8">
      <c r="B22" s="1" t="s">
        <v>1886</v>
      </c>
      <c r="C22" s="9" t="s">
        <v>141</v>
      </c>
      <c r="D22" s="1" t="s">
        <v>302</v>
      </c>
      <c r="E22" s="1" t="s">
        <v>720</v>
      </c>
      <c r="F22" s="4">
        <v>855100</v>
      </c>
      <c r="G22" s="4">
        <v>4718.4399999999996</v>
      </c>
      <c r="H22" s="4">
        <v>3.99</v>
      </c>
    </row>
    <row r="23" spans="2:8">
      <c r="B23" s="1" t="s">
        <v>1852</v>
      </c>
      <c r="C23" s="9" t="s">
        <v>141</v>
      </c>
      <c r="D23" s="1" t="s">
        <v>282</v>
      </c>
      <c r="E23" s="1" t="s">
        <v>666</v>
      </c>
      <c r="F23" s="4">
        <v>75249</v>
      </c>
      <c r="G23" s="4">
        <v>4643.13</v>
      </c>
      <c r="H23" s="4">
        <v>3.92</v>
      </c>
    </row>
    <row r="24" spans="2:8">
      <c r="B24" s="1" t="s">
        <v>1812</v>
      </c>
      <c r="C24" s="9" t="s">
        <v>141</v>
      </c>
      <c r="D24" s="1" t="s">
        <v>302</v>
      </c>
      <c r="E24" s="1" t="s">
        <v>616</v>
      </c>
      <c r="F24" s="4">
        <v>58903</v>
      </c>
      <c r="G24" s="4">
        <v>4080.51</v>
      </c>
      <c r="H24" s="4">
        <v>3.45</v>
      </c>
    </row>
    <row r="25" spans="2:8">
      <c r="B25" s="1" t="s">
        <v>1888</v>
      </c>
      <c r="C25" s="9" t="s">
        <v>141</v>
      </c>
      <c r="D25" s="1" t="s">
        <v>282</v>
      </c>
      <c r="E25" s="1" t="s">
        <v>722</v>
      </c>
      <c r="F25" s="4">
        <v>94737</v>
      </c>
      <c r="G25" s="4">
        <v>3072.84</v>
      </c>
      <c r="H25" s="4">
        <v>2.6</v>
      </c>
    </row>
    <row r="26" spans="2:8">
      <c r="B26" s="1" t="s">
        <v>1966</v>
      </c>
      <c r="C26" s="9" t="s">
        <v>141</v>
      </c>
      <c r="D26" s="1" t="s">
        <v>282</v>
      </c>
      <c r="E26" s="1" t="s">
        <v>913</v>
      </c>
      <c r="F26" s="4">
        <v>175000</v>
      </c>
      <c r="G26" s="4">
        <v>2661.66</v>
      </c>
      <c r="H26" s="4">
        <v>2.25</v>
      </c>
    </row>
    <row r="27" spans="2:8">
      <c r="B27" s="1" t="s">
        <v>2043</v>
      </c>
      <c r="C27" s="9" t="s">
        <v>141</v>
      </c>
      <c r="D27" s="1" t="s">
        <v>282</v>
      </c>
      <c r="E27" s="1" t="s">
        <v>1070</v>
      </c>
      <c r="F27" s="4">
        <v>471283</v>
      </c>
      <c r="G27" s="4">
        <v>2559.77</v>
      </c>
      <c r="H27" s="4">
        <v>2.16</v>
      </c>
    </row>
    <row r="28" spans="2:8">
      <c r="B28" s="1" t="s">
        <v>2044</v>
      </c>
      <c r="C28" s="9" t="s">
        <v>141</v>
      </c>
      <c r="D28" s="1" t="s">
        <v>282</v>
      </c>
      <c r="E28" s="1" t="s">
        <v>1071</v>
      </c>
      <c r="F28" s="4">
        <v>70921</v>
      </c>
      <c r="G28" s="4">
        <v>2471.6999999999998</v>
      </c>
      <c r="H28" s="4">
        <v>2.09</v>
      </c>
    </row>
    <row r="29" spans="2:8">
      <c r="B29" s="1" t="s">
        <v>2045</v>
      </c>
      <c r="C29" s="9" t="s">
        <v>141</v>
      </c>
      <c r="D29" s="1" t="s">
        <v>295</v>
      </c>
      <c r="E29" s="1" t="s">
        <v>1072</v>
      </c>
      <c r="F29" s="4">
        <v>418670</v>
      </c>
      <c r="G29" s="4">
        <v>2470.36</v>
      </c>
      <c r="H29" s="4">
        <v>2.09</v>
      </c>
    </row>
    <row r="30" spans="2:8">
      <c r="B30" s="1" t="s">
        <v>1691</v>
      </c>
      <c r="C30" s="9" t="s">
        <v>141</v>
      </c>
      <c r="D30" s="1" t="s">
        <v>302</v>
      </c>
      <c r="E30" s="1" t="s">
        <v>395</v>
      </c>
      <c r="F30" s="4">
        <v>566121</v>
      </c>
      <c r="G30" s="4">
        <v>2192.02</v>
      </c>
      <c r="H30" s="4">
        <v>1.85</v>
      </c>
    </row>
    <row r="31" spans="2:8">
      <c r="B31" s="1" t="s">
        <v>2046</v>
      </c>
      <c r="C31" s="9" t="s">
        <v>141</v>
      </c>
      <c r="D31" s="1" t="s">
        <v>282</v>
      </c>
      <c r="E31" s="1" t="s">
        <v>1073</v>
      </c>
      <c r="F31" s="4">
        <v>193423</v>
      </c>
      <c r="G31" s="4">
        <v>2032.1</v>
      </c>
      <c r="H31" s="4">
        <v>1.72</v>
      </c>
    </row>
    <row r="32" spans="2:8">
      <c r="B32" s="1" t="s">
        <v>1859</v>
      </c>
      <c r="C32" s="9" t="s">
        <v>141</v>
      </c>
      <c r="D32" s="1" t="s">
        <v>282</v>
      </c>
      <c r="E32" s="1" t="s">
        <v>673</v>
      </c>
      <c r="F32" s="4">
        <v>142452</v>
      </c>
      <c r="G32" s="4">
        <v>1972.46</v>
      </c>
      <c r="H32" s="4">
        <v>1.67</v>
      </c>
    </row>
    <row r="33" spans="2:8">
      <c r="B33" s="1" t="s">
        <v>1638</v>
      </c>
      <c r="C33" s="9" t="s">
        <v>141</v>
      </c>
      <c r="D33" s="1" t="s">
        <v>302</v>
      </c>
      <c r="E33" s="1" t="s">
        <v>303</v>
      </c>
      <c r="F33" s="4">
        <v>106389</v>
      </c>
      <c r="G33" s="4">
        <v>1423.33</v>
      </c>
      <c r="H33" s="4">
        <v>1.2</v>
      </c>
    </row>
    <row r="34" spans="2:8">
      <c r="B34" s="1" t="s">
        <v>1665</v>
      </c>
      <c r="C34" s="9" t="s">
        <v>141</v>
      </c>
      <c r="D34" s="1" t="s">
        <v>282</v>
      </c>
      <c r="E34" s="1" t="s">
        <v>345</v>
      </c>
      <c r="F34" s="4">
        <v>19164</v>
      </c>
      <c r="G34" s="4">
        <v>1304.8800000000001</v>
      </c>
      <c r="H34" s="4">
        <v>1.1000000000000001</v>
      </c>
    </row>
    <row r="35" spans="2:8">
      <c r="B35" s="1" t="s">
        <v>1074</v>
      </c>
      <c r="C35" s="9" t="s">
        <v>141</v>
      </c>
      <c r="D35" s="1" t="s">
        <v>282</v>
      </c>
      <c r="E35" s="1" t="s">
        <v>1075</v>
      </c>
      <c r="F35" s="4">
        <v>147268</v>
      </c>
      <c r="G35" s="4">
        <v>1272.47</v>
      </c>
      <c r="H35" s="4">
        <v>1.08</v>
      </c>
    </row>
    <row r="36" spans="2:8">
      <c r="B36" s="1" t="s">
        <v>680</v>
      </c>
      <c r="C36" s="9" t="s">
        <v>141</v>
      </c>
      <c r="D36" s="1" t="s">
        <v>282</v>
      </c>
      <c r="E36" s="1" t="s">
        <v>681</v>
      </c>
      <c r="F36" s="4">
        <v>596702</v>
      </c>
      <c r="G36" s="4">
        <v>1127.6500000000001</v>
      </c>
      <c r="H36" s="4">
        <v>0.95</v>
      </c>
    </row>
    <row r="37" spans="2:8">
      <c r="B37" s="1" t="s">
        <v>1892</v>
      </c>
      <c r="C37" s="9" t="s">
        <v>141</v>
      </c>
      <c r="D37" s="1" t="s">
        <v>302</v>
      </c>
      <c r="E37" s="1" t="s">
        <v>726</v>
      </c>
      <c r="F37" s="4">
        <v>264625</v>
      </c>
      <c r="G37" s="4">
        <v>1076.23</v>
      </c>
      <c r="H37" s="4">
        <v>0.91</v>
      </c>
    </row>
    <row r="38" spans="2:8">
      <c r="B38" s="1" t="s">
        <v>1782</v>
      </c>
      <c r="C38" s="9" t="s">
        <v>141</v>
      </c>
      <c r="D38" s="1" t="s">
        <v>326</v>
      </c>
      <c r="E38" s="1" t="s">
        <v>562</v>
      </c>
      <c r="F38" s="4">
        <v>60000</v>
      </c>
      <c r="G38" s="4">
        <v>1054.95</v>
      </c>
      <c r="H38" s="4">
        <v>0.89</v>
      </c>
    </row>
    <row r="39" spans="2:8">
      <c r="B39" s="1" t="s">
        <v>599</v>
      </c>
      <c r="C39" s="9" t="s">
        <v>141</v>
      </c>
      <c r="D39" s="1" t="s">
        <v>282</v>
      </c>
      <c r="E39" s="1" t="s">
        <v>600</v>
      </c>
      <c r="F39" s="4">
        <v>41446</v>
      </c>
      <c r="G39" s="4">
        <v>1031.07</v>
      </c>
      <c r="H39" s="4">
        <v>0.87</v>
      </c>
    </row>
    <row r="40" spans="2:8">
      <c r="B40" s="1" t="s">
        <v>2047</v>
      </c>
      <c r="C40" s="9" t="s">
        <v>141</v>
      </c>
      <c r="D40" s="1" t="s">
        <v>282</v>
      </c>
      <c r="E40" s="1" t="s">
        <v>1076</v>
      </c>
      <c r="F40" s="4">
        <v>276851</v>
      </c>
      <c r="G40" s="4">
        <v>1000.68</v>
      </c>
      <c r="H40" s="4">
        <v>0.85</v>
      </c>
    </row>
    <row r="41" spans="2:8">
      <c r="B41" s="1" t="s">
        <v>1887</v>
      </c>
      <c r="C41" s="9" t="s">
        <v>141</v>
      </c>
      <c r="D41" s="1" t="s">
        <v>302</v>
      </c>
      <c r="E41" s="1" t="s">
        <v>721</v>
      </c>
      <c r="F41" s="4">
        <v>107046</v>
      </c>
      <c r="G41" s="4">
        <v>929.96</v>
      </c>
      <c r="H41" s="4">
        <v>0.79</v>
      </c>
    </row>
    <row r="42" spans="2:8">
      <c r="B42" s="1" t="s">
        <v>2048</v>
      </c>
      <c r="C42" s="9" t="s">
        <v>141</v>
      </c>
      <c r="D42" s="1" t="s">
        <v>282</v>
      </c>
      <c r="E42" s="1" t="s">
        <v>1077</v>
      </c>
      <c r="F42" s="4">
        <v>16000</v>
      </c>
      <c r="G42" s="4">
        <v>834.83</v>
      </c>
      <c r="H42" s="4">
        <v>0.71</v>
      </c>
    </row>
    <row r="43" spans="2:8">
      <c r="B43" s="1" t="s">
        <v>2049</v>
      </c>
      <c r="C43" s="9" t="s">
        <v>141</v>
      </c>
      <c r="D43" s="1" t="s">
        <v>314</v>
      </c>
      <c r="E43" s="1" t="s">
        <v>1078</v>
      </c>
      <c r="F43" s="4">
        <v>118808</v>
      </c>
      <c r="G43" s="4">
        <v>807.18</v>
      </c>
      <c r="H43" s="4">
        <v>0.68</v>
      </c>
    </row>
    <row r="44" spans="2:8">
      <c r="B44" s="1" t="s">
        <v>2050</v>
      </c>
      <c r="C44" s="9" t="s">
        <v>141</v>
      </c>
      <c r="D44" s="1" t="s">
        <v>282</v>
      </c>
      <c r="E44" s="1" t="s">
        <v>1079</v>
      </c>
      <c r="F44" s="4">
        <v>50000</v>
      </c>
      <c r="G44" s="4">
        <v>690.53</v>
      </c>
      <c r="H44" s="4">
        <v>0.57999999999999996</v>
      </c>
    </row>
    <row r="45" spans="2:8" ht="15">
      <c r="B45" s="1" t="s">
        <v>1669</v>
      </c>
      <c r="C45" s="9" t="s">
        <v>141</v>
      </c>
      <c r="D45" s="1" t="s">
        <v>282</v>
      </c>
      <c r="E45" s="156" t="s">
        <v>3388</v>
      </c>
      <c r="F45" s="4">
        <v>19164</v>
      </c>
      <c r="G45" s="4">
        <v>682.16</v>
      </c>
      <c r="H45" s="4">
        <v>0.57999999999999996</v>
      </c>
    </row>
    <row r="46" spans="2:8">
      <c r="B46" s="1" t="s">
        <v>1891</v>
      </c>
      <c r="C46" s="9" t="s">
        <v>141</v>
      </c>
      <c r="D46" s="1" t="s">
        <v>282</v>
      </c>
      <c r="E46" s="1" t="s">
        <v>725</v>
      </c>
      <c r="F46" s="4">
        <v>24588</v>
      </c>
      <c r="G46" s="4">
        <v>674.97</v>
      </c>
      <c r="H46" s="4">
        <v>0.56999999999999995</v>
      </c>
    </row>
    <row r="47" spans="2:8">
      <c r="B47" s="1" t="s">
        <v>1784</v>
      </c>
      <c r="C47" s="9" t="s">
        <v>141</v>
      </c>
      <c r="D47" s="1" t="s">
        <v>364</v>
      </c>
      <c r="E47" s="1" t="s">
        <v>564</v>
      </c>
      <c r="F47" s="4">
        <v>17909</v>
      </c>
      <c r="G47" s="4">
        <v>521.34</v>
      </c>
      <c r="H47" s="4">
        <v>0.44</v>
      </c>
    </row>
    <row r="48" spans="2:8">
      <c r="B48" s="2" t="s">
        <v>153</v>
      </c>
      <c r="C48" s="13"/>
      <c r="D48" s="2"/>
      <c r="E48" s="2"/>
      <c r="F48" s="14"/>
      <c r="G48" s="14">
        <f>SUM(G12:G47)</f>
        <v>110191.97000000002</v>
      </c>
      <c r="H48" s="14">
        <f>SUM(H12:H47)</f>
        <v>93.13</v>
      </c>
    </row>
    <row r="49" spans="2:8">
      <c r="B49" s="2" t="s">
        <v>354</v>
      </c>
      <c r="C49" s="13"/>
      <c r="D49" s="2"/>
      <c r="E49" s="2"/>
      <c r="F49" s="14"/>
      <c r="G49" s="14">
        <v>437.93</v>
      </c>
      <c r="H49" s="14">
        <v>0.37</v>
      </c>
    </row>
    <row r="50" spans="2:8">
      <c r="B50" s="2" t="s">
        <v>154</v>
      </c>
      <c r="C50" s="13"/>
      <c r="D50" s="2"/>
      <c r="E50" s="2"/>
      <c r="F50" s="14"/>
      <c r="G50" s="14">
        <v>110629.9</v>
      </c>
      <c r="H50" s="14">
        <v>93.5</v>
      </c>
    </row>
    <row r="51" spans="2:8">
      <c r="B51" s="2" t="s">
        <v>155</v>
      </c>
      <c r="C51" s="13"/>
      <c r="D51" s="2"/>
      <c r="E51" s="2"/>
      <c r="F51" s="14"/>
      <c r="G51" s="14">
        <v>7687.7828709999958</v>
      </c>
      <c r="H51" s="14">
        <v>6.5</v>
      </c>
    </row>
    <row r="52" spans="2:8">
      <c r="B52" s="2" t="s">
        <v>156</v>
      </c>
      <c r="C52" s="13"/>
      <c r="D52" s="2"/>
      <c r="E52" s="2"/>
      <c r="F52" s="14"/>
      <c r="G52" s="14">
        <v>118317.682871</v>
      </c>
      <c r="H52" s="14">
        <v>100</v>
      </c>
    </row>
    <row r="53" spans="2:8">
      <c r="B53" s="1" t="s">
        <v>157</v>
      </c>
    </row>
    <row r="54" spans="2:8">
      <c r="B54" s="2" t="s">
        <v>158</v>
      </c>
    </row>
    <row r="55" spans="2:8">
      <c r="B55" s="2" t="s">
        <v>159</v>
      </c>
      <c r="C55" s="9" t="s">
        <v>160</v>
      </c>
    </row>
    <row r="56" spans="2:8">
      <c r="B56" s="2" t="s">
        <v>163</v>
      </c>
      <c r="C56" s="9" t="s">
        <v>162</v>
      </c>
    </row>
    <row r="57" spans="2:8">
      <c r="B57" s="2" t="s">
        <v>164</v>
      </c>
      <c r="C57" s="9" t="s">
        <v>162</v>
      </c>
    </row>
    <row r="58" spans="2:8">
      <c r="B58" s="2" t="s">
        <v>165</v>
      </c>
      <c r="C58" s="9" t="s">
        <v>166</v>
      </c>
    </row>
    <row r="59" spans="2:8">
      <c r="B59" s="2" t="s">
        <v>1080</v>
      </c>
      <c r="C59" s="13"/>
    </row>
    <row r="60" spans="2:8">
      <c r="B60" s="2" t="s">
        <v>1081</v>
      </c>
      <c r="C60" s="13"/>
    </row>
    <row r="61" spans="2:8">
      <c r="B61" s="2" t="s">
        <v>1082</v>
      </c>
      <c r="C61" s="13"/>
    </row>
    <row r="62" spans="2:8">
      <c r="B62" s="2" t="s">
        <v>1083</v>
      </c>
      <c r="C62" s="13"/>
    </row>
    <row r="63" spans="2:8">
      <c r="B63" s="2" t="s">
        <v>1084</v>
      </c>
      <c r="C63" s="13"/>
    </row>
    <row r="64" spans="2:8">
      <c r="B64" s="2" t="s">
        <v>1085</v>
      </c>
      <c r="C64" s="13"/>
    </row>
    <row r="65" spans="2:3">
      <c r="B65" s="2" t="s">
        <v>1086</v>
      </c>
      <c r="C65" s="13"/>
    </row>
    <row r="66" spans="2:3">
      <c r="B66" s="2" t="s">
        <v>1087</v>
      </c>
      <c r="C66" s="13"/>
    </row>
    <row r="67" spans="2:3">
      <c r="B67" s="2" t="s">
        <v>842</v>
      </c>
      <c r="C67" s="13"/>
    </row>
    <row r="68" spans="2:3">
      <c r="B68" s="1" t="s">
        <v>175</v>
      </c>
    </row>
    <row r="69" spans="2:3">
      <c r="B69" s="1" t="s">
        <v>246</v>
      </c>
    </row>
    <row r="72" spans="2:3" ht="15">
      <c r="B72" s="35" t="s">
        <v>2541</v>
      </c>
      <c r="C72" s="36"/>
    </row>
    <row r="73" spans="2:3" ht="30">
      <c r="B73" s="35" t="s">
        <v>247</v>
      </c>
      <c r="C73" s="37" t="s">
        <v>248</v>
      </c>
    </row>
    <row r="74" spans="2:3" ht="15">
      <c r="B74" s="16" t="s">
        <v>249</v>
      </c>
      <c r="C74" s="17"/>
    </row>
    <row r="75" spans="2:3" ht="15">
      <c r="B75" s="16" t="s">
        <v>250</v>
      </c>
      <c r="C75" s="17"/>
    </row>
    <row r="76" spans="2:3" ht="15">
      <c r="B76" s="16" t="s">
        <v>251</v>
      </c>
      <c r="C76" s="17"/>
    </row>
    <row r="77" spans="2:3" ht="15">
      <c r="B77" s="16" t="s">
        <v>252</v>
      </c>
      <c r="C77" s="17"/>
    </row>
    <row r="78" spans="2:3" ht="15">
      <c r="B78" s="16" t="s">
        <v>253</v>
      </c>
      <c r="C78" s="17"/>
    </row>
    <row r="79" spans="2:3" ht="15">
      <c r="B79" s="16" t="s">
        <v>254</v>
      </c>
      <c r="C79" s="17"/>
    </row>
    <row r="80" spans="2:3" ht="15">
      <c r="B80" s="35" t="s">
        <v>255</v>
      </c>
      <c r="C80" s="36"/>
    </row>
    <row r="82" spans="2:6" ht="15">
      <c r="B82" s="16" t="s">
        <v>184</v>
      </c>
      <c r="C82" s="17"/>
      <c r="D82" s="16"/>
    </row>
    <row r="83" spans="2:6" ht="30">
      <c r="B83" s="19" t="s">
        <v>185</v>
      </c>
      <c r="C83" s="18" t="s">
        <v>186</v>
      </c>
      <c r="D83" s="19" t="s">
        <v>187</v>
      </c>
    </row>
    <row r="84" spans="2:6" ht="15">
      <c r="B84" s="16" t="s">
        <v>162</v>
      </c>
      <c r="C84" s="17" t="s">
        <v>162</v>
      </c>
      <c r="D84" s="16" t="s">
        <v>162</v>
      </c>
    </row>
    <row r="86" spans="2:6">
      <c r="B86" s="20" t="s">
        <v>188</v>
      </c>
      <c r="C86" s="21">
        <v>45535</v>
      </c>
      <c r="D86" s="22"/>
      <c r="E86" s="23"/>
      <c r="F86" s="24"/>
    </row>
    <row r="87" spans="2:6">
      <c r="B87" s="20" t="s">
        <v>189</v>
      </c>
      <c r="C87" s="25" t="s">
        <v>190</v>
      </c>
      <c r="D87" s="20" t="s">
        <v>191</v>
      </c>
      <c r="E87" s="26" t="s">
        <v>192</v>
      </c>
      <c r="F87" s="27" t="s">
        <v>193</v>
      </c>
    </row>
    <row r="88" spans="2:6">
      <c r="B88" s="28" t="s">
        <v>162</v>
      </c>
      <c r="C88" s="29" t="s">
        <v>162</v>
      </c>
      <c r="D88" s="28" t="s">
        <v>162</v>
      </c>
      <c r="E88" s="30" t="s">
        <v>162</v>
      </c>
      <c r="F88" s="31" t="s">
        <v>162</v>
      </c>
    </row>
    <row r="91" spans="2:6">
      <c r="B91" s="2" t="s">
        <v>194</v>
      </c>
    </row>
    <row r="92" spans="2:6">
      <c r="B92" s="2"/>
    </row>
    <row r="93" spans="2:6">
      <c r="B93" s="2" t="s">
        <v>195</v>
      </c>
    </row>
    <row r="94" spans="2:6">
      <c r="B94" s="20" t="s">
        <v>196</v>
      </c>
      <c r="C94" s="25" t="s">
        <v>197</v>
      </c>
      <c r="D94" s="2"/>
    </row>
    <row r="95" spans="2:6">
      <c r="B95" s="22" t="s">
        <v>162</v>
      </c>
      <c r="C95" s="32" t="s">
        <v>162</v>
      </c>
    </row>
    <row r="97" spans="2:6">
      <c r="B97" s="20" t="s">
        <v>198</v>
      </c>
      <c r="C97" s="25" t="s">
        <v>197</v>
      </c>
    </row>
    <row r="98" spans="2:6">
      <c r="B98" s="22" t="s">
        <v>162</v>
      </c>
      <c r="C98" s="32" t="s">
        <v>162</v>
      </c>
    </row>
    <row r="100" spans="2:6">
      <c r="B100" s="20" t="s">
        <v>162</v>
      </c>
      <c r="C100" s="25" t="s">
        <v>162</v>
      </c>
    </row>
    <row r="101" spans="2:6">
      <c r="B101" s="22" t="s">
        <v>162</v>
      </c>
      <c r="C101" s="32" t="s">
        <v>162</v>
      </c>
    </row>
    <row r="103" spans="2:6">
      <c r="B103" s="26" t="s">
        <v>199</v>
      </c>
      <c r="C103" s="25" t="s">
        <v>200</v>
      </c>
    </row>
    <row r="104" spans="2:6">
      <c r="B104" s="23" t="s">
        <v>162</v>
      </c>
      <c r="C104" s="32" t="s">
        <v>162</v>
      </c>
    </row>
    <row r="106" spans="2:6">
      <c r="B106" s="20" t="s">
        <v>201</v>
      </c>
      <c r="C106" s="25" t="s">
        <v>162</v>
      </c>
    </row>
    <row r="108" spans="2:6">
      <c r="B108" s="20" t="s">
        <v>202</v>
      </c>
      <c r="C108" s="21">
        <v>45535</v>
      </c>
      <c r="D108" s="22"/>
      <c r="E108" s="23"/>
      <c r="F108" s="24"/>
    </row>
    <row r="109" spans="2:6">
      <c r="B109" s="20" t="s">
        <v>189</v>
      </c>
      <c r="C109" s="25" t="s">
        <v>190</v>
      </c>
      <c r="D109" s="20" t="s">
        <v>191</v>
      </c>
      <c r="E109" s="26" t="s">
        <v>192</v>
      </c>
      <c r="F109" s="27" t="s">
        <v>193</v>
      </c>
    </row>
    <row r="110" spans="2:6">
      <c r="B110" s="28" t="s">
        <v>162</v>
      </c>
      <c r="C110" s="29" t="s">
        <v>162</v>
      </c>
      <c r="D110" s="28" t="s">
        <v>162</v>
      </c>
      <c r="E110" s="30" t="s">
        <v>162</v>
      </c>
      <c r="F110" s="31" t="s">
        <v>162</v>
      </c>
    </row>
    <row r="111" spans="2:6">
      <c r="B111" s="2" t="s">
        <v>194</v>
      </c>
    </row>
    <row r="113" spans="2:3">
      <c r="B113" s="2" t="s">
        <v>195</v>
      </c>
    </row>
    <row r="114" spans="2:3">
      <c r="B114" s="20" t="s">
        <v>196</v>
      </c>
      <c r="C114" s="25" t="s">
        <v>197</v>
      </c>
    </row>
    <row r="115" spans="2:3">
      <c r="B115" s="22" t="s">
        <v>162</v>
      </c>
      <c r="C115" s="32" t="s">
        <v>162</v>
      </c>
    </row>
    <row r="117" spans="2:3">
      <c r="B117" s="20" t="s">
        <v>198</v>
      </c>
      <c r="C117" s="25" t="s">
        <v>197</v>
      </c>
    </row>
    <row r="118" spans="2:3">
      <c r="B118" s="22" t="s">
        <v>162</v>
      </c>
      <c r="C118" s="32" t="s">
        <v>162</v>
      </c>
    </row>
    <row r="120" spans="2:3">
      <c r="B120" s="20" t="s">
        <v>162</v>
      </c>
      <c r="C120" s="25" t="s">
        <v>162</v>
      </c>
    </row>
    <row r="121" spans="2:3">
      <c r="B121" s="22" t="s">
        <v>162</v>
      </c>
      <c r="C121" s="32" t="s">
        <v>162</v>
      </c>
    </row>
    <row r="123" spans="2:3">
      <c r="B123" s="26" t="s">
        <v>199</v>
      </c>
      <c r="C123" s="25" t="s">
        <v>200</v>
      </c>
    </row>
    <row r="124" spans="2:3">
      <c r="B124" s="23" t="s">
        <v>162</v>
      </c>
      <c r="C124" s="32" t="s">
        <v>162</v>
      </c>
    </row>
    <row r="126" spans="2:3">
      <c r="B126" s="20" t="s">
        <v>201</v>
      </c>
      <c r="C126" s="25" t="s">
        <v>162</v>
      </c>
    </row>
    <row r="129" spans="2:5">
      <c r="B129" s="2" t="s">
        <v>203</v>
      </c>
    </row>
    <row r="131" spans="2:5">
      <c r="B131" s="20" t="s">
        <v>189</v>
      </c>
      <c r="C131" s="25" t="s">
        <v>204</v>
      </c>
      <c r="D131" s="20" t="s">
        <v>205</v>
      </c>
      <c r="E131" s="20" t="s">
        <v>206</v>
      </c>
    </row>
    <row r="132" spans="2:5">
      <c r="B132" s="22" t="s">
        <v>162</v>
      </c>
      <c r="C132" s="32" t="s">
        <v>162</v>
      </c>
      <c r="D132" s="22" t="s">
        <v>162</v>
      </c>
      <c r="E132" s="22" t="s">
        <v>162</v>
      </c>
    </row>
    <row r="135" spans="2:5">
      <c r="B135" s="2" t="s">
        <v>207</v>
      </c>
      <c r="C135" s="13" t="s">
        <v>162</v>
      </c>
      <c r="D135" s="2"/>
      <c r="E135" s="2"/>
    </row>
    <row r="137" spans="2:5">
      <c r="B137" s="2" t="s">
        <v>208</v>
      </c>
    </row>
    <row r="139" spans="2:5">
      <c r="B139" s="20" t="s">
        <v>209</v>
      </c>
      <c r="C139" s="25" t="s">
        <v>197</v>
      </c>
      <c r="D139" s="2"/>
    </row>
    <row r="140" spans="2:5">
      <c r="B140" s="22" t="s">
        <v>162</v>
      </c>
      <c r="C140" s="32" t="s">
        <v>162</v>
      </c>
    </row>
    <row r="143" spans="2:5">
      <c r="B143" s="20" t="s">
        <v>210</v>
      </c>
      <c r="C143" s="25" t="s">
        <v>211</v>
      </c>
      <c r="D143" s="2"/>
    </row>
    <row r="144" spans="2:5">
      <c r="B144" s="22" t="s">
        <v>162</v>
      </c>
      <c r="C144" s="32" t="s">
        <v>162</v>
      </c>
    </row>
    <row r="147" spans="2:6">
      <c r="B147" s="2" t="s">
        <v>212</v>
      </c>
    </row>
    <row r="150" spans="2:6">
      <c r="B150" s="2" t="s">
        <v>213</v>
      </c>
    </row>
    <row r="152" spans="2:6">
      <c r="B152" s="20" t="s">
        <v>189</v>
      </c>
      <c r="C152" s="25" t="s">
        <v>214</v>
      </c>
      <c r="D152" s="20" t="s">
        <v>204</v>
      </c>
      <c r="E152" s="20" t="s">
        <v>205</v>
      </c>
      <c r="F152" s="27" t="s">
        <v>206</v>
      </c>
    </row>
    <row r="153" spans="2:6">
      <c r="B153" s="22" t="s">
        <v>162</v>
      </c>
      <c r="C153" s="32" t="s">
        <v>162</v>
      </c>
      <c r="D153" s="22" t="s">
        <v>162</v>
      </c>
      <c r="E153" s="22" t="s">
        <v>162</v>
      </c>
      <c r="F153" s="33" t="s">
        <v>162</v>
      </c>
    </row>
    <row r="156" spans="2:6">
      <c r="B156" s="2" t="s">
        <v>207</v>
      </c>
      <c r="C156" s="13" t="s">
        <v>162</v>
      </c>
      <c r="D156" s="2"/>
      <c r="E156" s="2"/>
      <c r="F156" s="14"/>
    </row>
    <row r="158" spans="2:6">
      <c r="B158" s="2" t="s">
        <v>208</v>
      </c>
    </row>
    <row r="160" spans="2:6">
      <c r="B160" s="20" t="s">
        <v>209</v>
      </c>
      <c r="C160" s="25" t="s">
        <v>197</v>
      </c>
      <c r="D160" s="2"/>
    </row>
    <row r="161" spans="2:6">
      <c r="B161" s="22" t="s">
        <v>162</v>
      </c>
      <c r="C161" s="32" t="s">
        <v>162</v>
      </c>
    </row>
    <row r="164" spans="2:6">
      <c r="B164" s="20" t="s">
        <v>210</v>
      </c>
      <c r="C164" s="25" t="s">
        <v>211</v>
      </c>
      <c r="D164" s="2"/>
    </row>
    <row r="165" spans="2:6">
      <c r="B165" s="22" t="s">
        <v>162</v>
      </c>
      <c r="C165" s="32" t="s">
        <v>162</v>
      </c>
    </row>
    <row r="168" spans="2:6">
      <c r="B168" s="2" t="s">
        <v>212</v>
      </c>
    </row>
    <row r="171" spans="2:6">
      <c r="B171" s="2" t="s">
        <v>215</v>
      </c>
    </row>
    <row r="172" spans="2:6">
      <c r="B172" s="20" t="s">
        <v>189</v>
      </c>
      <c r="C172" s="25" t="s">
        <v>216</v>
      </c>
      <c r="D172" s="20" t="s">
        <v>217</v>
      </c>
      <c r="E172" s="20" t="s">
        <v>218</v>
      </c>
      <c r="F172" s="27" t="s">
        <v>219</v>
      </c>
    </row>
    <row r="173" spans="2:6">
      <c r="B173" s="22" t="s">
        <v>162</v>
      </c>
      <c r="C173" s="32" t="s">
        <v>162</v>
      </c>
      <c r="D173" s="22" t="s">
        <v>162</v>
      </c>
      <c r="E173" s="22" t="s">
        <v>162</v>
      </c>
      <c r="F173" s="33" t="s">
        <v>162</v>
      </c>
    </row>
    <row r="174" spans="2:6">
      <c r="B174" s="1" t="s">
        <v>220</v>
      </c>
    </row>
  </sheetData>
  <mergeCells count="3">
    <mergeCell ref="B1:E1"/>
    <mergeCell ref="C3:C7"/>
    <mergeCell ref="D3:D7"/>
  </mergeCells>
  <hyperlinks>
    <hyperlink ref="A1" location="Index!A1" display="Index" xr:uid="{C98A6136-0785-401B-BD43-1ACF9EDC0F1C}"/>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225E-F276-4E13-9C01-07ABC79A6204}">
  <sheetPr codeName="Sheet37"/>
  <dimension ref="A1:I180"/>
  <sheetViews>
    <sheetView topLeftCell="A40" workbookViewId="0">
      <selection activeCell="B52" sqref="B52"/>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65</v>
      </c>
      <c r="C1" s="257"/>
      <c r="D1" s="257"/>
      <c r="E1" s="257"/>
    </row>
    <row r="3" spans="1:9" ht="15" customHeight="1">
      <c r="B3" s="5" t="s">
        <v>1088</v>
      </c>
      <c r="C3" s="258"/>
      <c r="D3" s="259"/>
      <c r="E3" s="6"/>
    </row>
    <row r="4" spans="1:9" ht="15" customHeight="1">
      <c r="B4" s="7" t="s">
        <v>1089</v>
      </c>
      <c r="C4" s="258"/>
      <c r="D4" s="259"/>
      <c r="E4" s="6"/>
    </row>
    <row r="5" spans="1:9" ht="15" customHeight="1">
      <c r="B5" s="7" t="s">
        <v>129</v>
      </c>
      <c r="C5" s="258"/>
      <c r="D5" s="259"/>
      <c r="E5" s="6"/>
    </row>
    <row r="6" spans="1:9" ht="15" customHeight="1">
      <c r="B6" s="7" t="s">
        <v>130</v>
      </c>
      <c r="C6" s="258"/>
      <c r="D6" s="259"/>
      <c r="E6" s="6"/>
    </row>
    <row r="7" spans="1:9" ht="30" customHeight="1">
      <c r="B7" s="7" t="s">
        <v>1090</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1618</v>
      </c>
      <c r="C15" s="9" t="s">
        <v>141</v>
      </c>
      <c r="D15" s="1" t="s">
        <v>269</v>
      </c>
      <c r="E15" s="1" t="s">
        <v>270</v>
      </c>
      <c r="F15" s="4">
        <v>4536010</v>
      </c>
      <c r="G15" s="4">
        <v>22766.23</v>
      </c>
      <c r="H15" s="4">
        <v>9.6</v>
      </c>
    </row>
    <row r="16" spans="1:9">
      <c r="B16" s="1" t="s">
        <v>1710</v>
      </c>
      <c r="C16" s="9" t="s">
        <v>141</v>
      </c>
      <c r="D16" s="1" t="s">
        <v>314</v>
      </c>
      <c r="E16" s="1" t="s">
        <v>440</v>
      </c>
      <c r="F16" s="4">
        <v>8478000</v>
      </c>
      <c r="G16" s="4">
        <v>21239.93</v>
      </c>
      <c r="H16" s="4">
        <v>8.9600000000000009</v>
      </c>
    </row>
    <row r="17" spans="2:8">
      <c r="B17" s="1" t="s">
        <v>1723</v>
      </c>
      <c r="C17" s="9" t="s">
        <v>141</v>
      </c>
      <c r="D17" s="1" t="s">
        <v>457</v>
      </c>
      <c r="E17" s="1" t="s">
        <v>458</v>
      </c>
      <c r="F17" s="4">
        <v>495000</v>
      </c>
      <c r="G17" s="4">
        <v>12378.71</v>
      </c>
      <c r="H17" s="4">
        <v>5.22</v>
      </c>
    </row>
    <row r="18" spans="2:8">
      <c r="B18" s="1" t="s">
        <v>1677</v>
      </c>
      <c r="C18" s="9" t="s">
        <v>141</v>
      </c>
      <c r="D18" s="1" t="s">
        <v>280</v>
      </c>
      <c r="E18" s="1" t="s">
        <v>375</v>
      </c>
      <c r="F18" s="4">
        <v>631500</v>
      </c>
      <c r="G18" s="4">
        <v>12264.05</v>
      </c>
      <c r="H18" s="4">
        <v>5.17</v>
      </c>
    </row>
    <row r="19" spans="2:8">
      <c r="B19" s="1" t="s">
        <v>1739</v>
      </c>
      <c r="C19" s="9" t="s">
        <v>141</v>
      </c>
      <c r="D19" s="1" t="s">
        <v>468</v>
      </c>
      <c r="E19" s="1" t="s">
        <v>475</v>
      </c>
      <c r="F19" s="4">
        <v>92400</v>
      </c>
      <c r="G19" s="4">
        <v>11460.37</v>
      </c>
      <c r="H19" s="4">
        <v>4.83</v>
      </c>
    </row>
    <row r="20" spans="2:8">
      <c r="B20" s="1" t="s">
        <v>1630</v>
      </c>
      <c r="C20" s="9" t="s">
        <v>141</v>
      </c>
      <c r="D20" s="1" t="s">
        <v>288</v>
      </c>
      <c r="E20" s="1" t="s">
        <v>289</v>
      </c>
      <c r="F20" s="4">
        <v>948115</v>
      </c>
      <c r="G20" s="4">
        <v>11378.8</v>
      </c>
      <c r="H20" s="4">
        <v>4.8</v>
      </c>
    </row>
    <row r="21" spans="2:8">
      <c r="B21" s="1" t="s">
        <v>1793</v>
      </c>
      <c r="C21" s="9" t="s">
        <v>141</v>
      </c>
      <c r="D21" s="1" t="s">
        <v>314</v>
      </c>
      <c r="E21" s="1" t="s">
        <v>585</v>
      </c>
      <c r="F21" s="4">
        <v>144000</v>
      </c>
      <c r="G21" s="4">
        <v>10308.6</v>
      </c>
      <c r="H21" s="4">
        <v>4.3499999999999996</v>
      </c>
    </row>
    <row r="22" spans="2:8">
      <c r="B22" s="1" t="s">
        <v>1091</v>
      </c>
      <c r="C22" s="9" t="s">
        <v>141</v>
      </c>
      <c r="D22" s="1" t="s">
        <v>457</v>
      </c>
      <c r="E22" s="1" t="s">
        <v>1092</v>
      </c>
      <c r="F22" s="4">
        <v>1193774</v>
      </c>
      <c r="G22" s="4">
        <v>9849.83</v>
      </c>
      <c r="H22" s="4">
        <v>4.1500000000000004</v>
      </c>
    </row>
    <row r="23" spans="2:8">
      <c r="B23" s="1" t="s">
        <v>1714</v>
      </c>
      <c r="C23" s="9" t="s">
        <v>141</v>
      </c>
      <c r="D23" s="1" t="s">
        <v>299</v>
      </c>
      <c r="E23" s="1" t="s">
        <v>445</v>
      </c>
      <c r="F23" s="4">
        <v>315000</v>
      </c>
      <c r="G23" s="4">
        <v>8212.84</v>
      </c>
      <c r="H23" s="4">
        <v>3.46</v>
      </c>
    </row>
    <row r="24" spans="2:8">
      <c r="B24" s="1" t="s">
        <v>1724</v>
      </c>
      <c r="C24" s="9" t="s">
        <v>141</v>
      </c>
      <c r="D24" s="1" t="s">
        <v>272</v>
      </c>
      <c r="E24" s="1" t="s">
        <v>459</v>
      </c>
      <c r="F24" s="4">
        <v>53399</v>
      </c>
      <c r="G24" s="4">
        <v>7033.16</v>
      </c>
      <c r="H24" s="4">
        <v>2.97</v>
      </c>
    </row>
    <row r="25" spans="2:8">
      <c r="B25" s="1" t="s">
        <v>1639</v>
      </c>
      <c r="C25" s="9" t="s">
        <v>141</v>
      </c>
      <c r="D25" s="1" t="s">
        <v>272</v>
      </c>
      <c r="E25" s="1" t="s">
        <v>304</v>
      </c>
      <c r="F25" s="4">
        <v>456797</v>
      </c>
      <c r="G25" s="4">
        <v>5966</v>
      </c>
      <c r="H25" s="4">
        <v>2.52</v>
      </c>
    </row>
    <row r="26" spans="2:8">
      <c r="B26" s="1" t="s">
        <v>1644</v>
      </c>
      <c r="C26" s="9" t="s">
        <v>141</v>
      </c>
      <c r="D26" s="1" t="s">
        <v>314</v>
      </c>
      <c r="E26" s="1" t="s">
        <v>315</v>
      </c>
      <c r="F26" s="4">
        <v>119300</v>
      </c>
      <c r="G26" s="4">
        <v>5878.45</v>
      </c>
      <c r="H26" s="4">
        <v>2.48</v>
      </c>
    </row>
    <row r="27" spans="2:8">
      <c r="B27" s="1" t="s">
        <v>779</v>
      </c>
      <c r="C27" s="9" t="s">
        <v>141</v>
      </c>
      <c r="D27" s="1" t="s">
        <v>385</v>
      </c>
      <c r="E27" s="1" t="s">
        <v>780</v>
      </c>
      <c r="F27" s="4">
        <v>5000000</v>
      </c>
      <c r="G27" s="4">
        <v>5497</v>
      </c>
      <c r="H27" s="4">
        <v>2.3199999999999998</v>
      </c>
    </row>
    <row r="28" spans="2:8">
      <c r="B28" s="1" t="s">
        <v>1946</v>
      </c>
      <c r="C28" s="9" t="s">
        <v>141</v>
      </c>
      <c r="D28" s="1" t="s">
        <v>869</v>
      </c>
      <c r="E28" s="1" t="s">
        <v>870</v>
      </c>
      <c r="F28" s="4">
        <v>802000</v>
      </c>
      <c r="G28" s="4">
        <v>5109.9399999999996</v>
      </c>
      <c r="H28" s="4">
        <v>2.15</v>
      </c>
    </row>
    <row r="29" spans="2:8">
      <c r="B29" s="1" t="s">
        <v>2051</v>
      </c>
      <c r="C29" s="9" t="s">
        <v>141</v>
      </c>
      <c r="D29" s="1" t="s">
        <v>272</v>
      </c>
      <c r="E29" s="1" t="s">
        <v>1093</v>
      </c>
      <c r="F29" s="4">
        <v>1252500</v>
      </c>
      <c r="G29" s="4">
        <v>4952.3900000000003</v>
      </c>
      <c r="H29" s="4">
        <v>2.09</v>
      </c>
    </row>
    <row r="30" spans="2:8">
      <c r="B30" s="1" t="s">
        <v>1733</v>
      </c>
      <c r="C30" s="9" t="s">
        <v>141</v>
      </c>
      <c r="D30" s="1" t="s">
        <v>468</v>
      </c>
      <c r="E30" s="1" t="s">
        <v>469</v>
      </c>
      <c r="F30" s="4">
        <v>90000</v>
      </c>
      <c r="G30" s="4">
        <v>4909.8599999999997</v>
      </c>
      <c r="H30" s="4">
        <v>2.0699999999999998</v>
      </c>
    </row>
    <row r="31" spans="2:8">
      <c r="B31" s="1" t="s">
        <v>1620</v>
      </c>
      <c r="C31" s="9" t="s">
        <v>141</v>
      </c>
      <c r="D31" s="1" t="s">
        <v>272</v>
      </c>
      <c r="E31" s="1" t="s">
        <v>273</v>
      </c>
      <c r="F31" s="4">
        <v>133900</v>
      </c>
      <c r="G31" s="4">
        <v>4773.74</v>
      </c>
      <c r="H31" s="4">
        <v>2.0099999999999998</v>
      </c>
    </row>
    <row r="32" spans="2:8">
      <c r="B32" s="1" t="s">
        <v>1636</v>
      </c>
      <c r="C32" s="9" t="s">
        <v>141</v>
      </c>
      <c r="D32" s="1" t="s">
        <v>299</v>
      </c>
      <c r="E32" s="1" t="s">
        <v>300</v>
      </c>
      <c r="F32" s="4">
        <v>843244</v>
      </c>
      <c r="G32" s="4">
        <v>4551.83</v>
      </c>
      <c r="H32" s="4">
        <v>1.92</v>
      </c>
    </row>
    <row r="33" spans="2:8">
      <c r="B33" s="1" t="s">
        <v>1626</v>
      </c>
      <c r="C33" s="9" t="s">
        <v>141</v>
      </c>
      <c r="D33" s="1" t="s">
        <v>280</v>
      </c>
      <c r="E33" s="1" t="s">
        <v>281</v>
      </c>
      <c r="F33" s="4">
        <v>306000</v>
      </c>
      <c r="G33" s="4">
        <v>4511.51</v>
      </c>
      <c r="H33" s="4">
        <v>1.9</v>
      </c>
    </row>
    <row r="34" spans="2:8">
      <c r="B34" s="1" t="s">
        <v>1726</v>
      </c>
      <c r="C34" s="9" t="s">
        <v>141</v>
      </c>
      <c r="D34" s="1" t="s">
        <v>291</v>
      </c>
      <c r="E34" s="1" t="s">
        <v>461</v>
      </c>
      <c r="F34" s="4">
        <v>63000</v>
      </c>
      <c r="G34" s="4">
        <v>4292.4399999999996</v>
      </c>
      <c r="H34" s="4">
        <v>1.81</v>
      </c>
    </row>
    <row r="35" spans="2:8">
      <c r="B35" s="1" t="s">
        <v>1719</v>
      </c>
      <c r="C35" s="9" t="s">
        <v>141</v>
      </c>
      <c r="D35" s="1" t="s">
        <v>450</v>
      </c>
      <c r="E35" s="1" t="s">
        <v>451</v>
      </c>
      <c r="F35" s="4">
        <v>230657</v>
      </c>
      <c r="G35" s="4">
        <v>4087.82</v>
      </c>
      <c r="H35" s="4">
        <v>1.72</v>
      </c>
    </row>
    <row r="36" spans="2:8">
      <c r="B36" s="1" t="s">
        <v>1910</v>
      </c>
      <c r="C36" s="9" t="s">
        <v>141</v>
      </c>
      <c r="D36" s="1" t="s">
        <v>385</v>
      </c>
      <c r="E36" s="1" t="s">
        <v>772</v>
      </c>
      <c r="F36" s="4">
        <v>432000</v>
      </c>
      <c r="G36" s="4">
        <v>4029.7</v>
      </c>
      <c r="H36" s="4">
        <v>1.7</v>
      </c>
    </row>
    <row r="37" spans="2:8">
      <c r="B37" s="1" t="s">
        <v>1094</v>
      </c>
      <c r="C37" s="9" t="s">
        <v>141</v>
      </c>
      <c r="D37" s="1" t="s">
        <v>272</v>
      </c>
      <c r="E37" s="1" t="s">
        <v>1095</v>
      </c>
      <c r="F37" s="4">
        <v>429433</v>
      </c>
      <c r="G37" s="4">
        <v>3878.85</v>
      </c>
      <c r="H37" s="4">
        <v>1.64</v>
      </c>
    </row>
    <row r="38" spans="2:8">
      <c r="B38" s="1" t="s">
        <v>1800</v>
      </c>
      <c r="C38" s="9" t="s">
        <v>141</v>
      </c>
      <c r="D38" s="1" t="s">
        <v>272</v>
      </c>
      <c r="E38" s="1" t="s">
        <v>592</v>
      </c>
      <c r="F38" s="4">
        <v>216000</v>
      </c>
      <c r="G38" s="4">
        <v>3766.28</v>
      </c>
      <c r="H38" s="4">
        <v>1.59</v>
      </c>
    </row>
    <row r="39" spans="2:8">
      <c r="B39" s="1" t="s">
        <v>454</v>
      </c>
      <c r="C39" s="9" t="s">
        <v>141</v>
      </c>
      <c r="D39" s="1" t="s">
        <v>383</v>
      </c>
      <c r="E39" s="1" t="s">
        <v>455</v>
      </c>
      <c r="F39" s="4">
        <v>77200</v>
      </c>
      <c r="G39" s="4">
        <v>3669.93</v>
      </c>
      <c r="H39" s="4">
        <v>1.55</v>
      </c>
    </row>
    <row r="40" spans="2:8">
      <c r="B40" s="1" t="s">
        <v>2052</v>
      </c>
      <c r="C40" s="9" t="s">
        <v>141</v>
      </c>
      <c r="D40" s="1" t="s">
        <v>272</v>
      </c>
      <c r="E40" s="1" t="s">
        <v>1096</v>
      </c>
      <c r="F40" s="4">
        <v>630000</v>
      </c>
      <c r="G40" s="4">
        <v>3308.45</v>
      </c>
      <c r="H40" s="4">
        <v>1.4</v>
      </c>
    </row>
    <row r="41" spans="2:8">
      <c r="B41" s="1" t="s">
        <v>1749</v>
      </c>
      <c r="C41" s="9" t="s">
        <v>141</v>
      </c>
      <c r="D41" s="1" t="s">
        <v>272</v>
      </c>
      <c r="E41" s="1" t="s">
        <v>493</v>
      </c>
      <c r="F41" s="4">
        <v>73898</v>
      </c>
      <c r="G41" s="4">
        <v>3301.25</v>
      </c>
      <c r="H41" s="4">
        <v>1.39</v>
      </c>
    </row>
    <row r="42" spans="2:8">
      <c r="B42" s="1" t="s">
        <v>1847</v>
      </c>
      <c r="C42" s="9" t="s">
        <v>141</v>
      </c>
      <c r="D42" s="1" t="s">
        <v>468</v>
      </c>
      <c r="E42" s="1" t="s">
        <v>661</v>
      </c>
      <c r="F42" s="4">
        <v>29000</v>
      </c>
      <c r="G42" s="4">
        <v>3158.55</v>
      </c>
      <c r="H42" s="4">
        <v>1.33</v>
      </c>
    </row>
    <row r="43" spans="2:8">
      <c r="B43" s="1" t="s">
        <v>1746</v>
      </c>
      <c r="C43" s="9" t="s">
        <v>141</v>
      </c>
      <c r="D43" s="1" t="s">
        <v>364</v>
      </c>
      <c r="E43" s="1" t="s">
        <v>484</v>
      </c>
      <c r="F43" s="4">
        <v>90000</v>
      </c>
      <c r="G43" s="4">
        <v>2810.97</v>
      </c>
      <c r="H43" s="4">
        <v>1.19</v>
      </c>
    </row>
    <row r="44" spans="2:8">
      <c r="B44" s="1" t="s">
        <v>2028</v>
      </c>
      <c r="C44" s="9" t="s">
        <v>141</v>
      </c>
      <c r="D44" s="1" t="s">
        <v>272</v>
      </c>
      <c r="E44" s="1" t="s">
        <v>1009</v>
      </c>
      <c r="F44" s="4">
        <v>486324</v>
      </c>
      <c r="G44" s="4">
        <v>2777.15</v>
      </c>
      <c r="H44" s="4">
        <v>1.17</v>
      </c>
    </row>
    <row r="45" spans="2:8">
      <c r="B45" s="1" t="s">
        <v>1737</v>
      </c>
      <c r="C45" s="9" t="s">
        <v>141</v>
      </c>
      <c r="D45" s="1" t="s">
        <v>284</v>
      </c>
      <c r="E45" s="1" t="s">
        <v>473</v>
      </c>
      <c r="F45" s="4">
        <v>462000</v>
      </c>
      <c r="G45" s="4">
        <v>2388.54</v>
      </c>
      <c r="H45" s="4">
        <v>1.01</v>
      </c>
    </row>
    <row r="46" spans="2:8">
      <c r="B46" s="1" t="s">
        <v>1748</v>
      </c>
      <c r="C46" s="9" t="s">
        <v>141</v>
      </c>
      <c r="D46" s="1" t="s">
        <v>457</v>
      </c>
      <c r="E46" s="1" t="s">
        <v>486</v>
      </c>
      <c r="F46" s="4">
        <v>270000</v>
      </c>
      <c r="G46" s="4">
        <v>2115.9899999999998</v>
      </c>
      <c r="H46" s="4">
        <v>0.89</v>
      </c>
    </row>
    <row r="47" spans="2:8">
      <c r="B47" s="1" t="s">
        <v>1742</v>
      </c>
      <c r="C47" s="9" t="s">
        <v>141</v>
      </c>
      <c r="D47" s="1" t="s">
        <v>272</v>
      </c>
      <c r="E47" s="1" t="s">
        <v>479</v>
      </c>
      <c r="F47" s="4">
        <v>757000</v>
      </c>
      <c r="G47" s="4">
        <v>2107.4899999999998</v>
      </c>
      <c r="H47" s="4">
        <v>0.89</v>
      </c>
    </row>
    <row r="48" spans="2:8">
      <c r="B48" s="1" t="s">
        <v>1717</v>
      </c>
      <c r="C48" s="9" t="s">
        <v>141</v>
      </c>
      <c r="D48" s="1" t="s">
        <v>297</v>
      </c>
      <c r="E48" s="1" t="s">
        <v>448</v>
      </c>
      <c r="F48" s="4">
        <v>72000</v>
      </c>
      <c r="G48" s="4">
        <v>2039.51</v>
      </c>
      <c r="H48" s="4">
        <v>0.86</v>
      </c>
    </row>
    <row r="49" spans="2:8">
      <c r="B49" s="1" t="s">
        <v>1097</v>
      </c>
      <c r="C49" s="9" t="s">
        <v>141</v>
      </c>
      <c r="D49" s="1" t="s">
        <v>299</v>
      </c>
      <c r="E49" s="1" t="s">
        <v>1098</v>
      </c>
      <c r="F49" s="4">
        <v>658830</v>
      </c>
      <c r="G49" s="4">
        <v>2027.22</v>
      </c>
      <c r="H49" s="4">
        <v>0.85</v>
      </c>
    </row>
    <row r="50" spans="2:8">
      <c r="B50" s="1" t="s">
        <v>1872</v>
      </c>
      <c r="C50" s="9" t="s">
        <v>141</v>
      </c>
      <c r="D50" s="1" t="s">
        <v>391</v>
      </c>
      <c r="E50" s="1" t="s">
        <v>690</v>
      </c>
      <c r="F50" s="4">
        <v>81650</v>
      </c>
      <c r="G50" s="4">
        <v>1621.16</v>
      </c>
      <c r="H50" s="4">
        <v>0.68</v>
      </c>
    </row>
    <row r="51" spans="2:8">
      <c r="B51" s="1" t="s">
        <v>2053</v>
      </c>
      <c r="C51" s="9" t="s">
        <v>141</v>
      </c>
      <c r="D51" s="1" t="s">
        <v>869</v>
      </c>
      <c r="E51" s="1" t="s">
        <v>1099</v>
      </c>
      <c r="F51" s="4">
        <v>15000</v>
      </c>
      <c r="G51" s="4">
        <v>1332.83</v>
      </c>
      <c r="H51" s="4">
        <v>0.56000000000000005</v>
      </c>
    </row>
    <row r="52" spans="2:8" ht="15">
      <c r="B52" s="1" t="s">
        <v>1874</v>
      </c>
      <c r="C52" s="9" t="s">
        <v>141</v>
      </c>
      <c r="D52" s="1" t="s">
        <v>391</v>
      </c>
      <c r="E52" s="156" t="s">
        <v>3387</v>
      </c>
      <c r="F52" s="4">
        <v>85320</v>
      </c>
      <c r="G52" s="4">
        <v>1231.5899999999999</v>
      </c>
      <c r="H52" s="4">
        <v>0.52</v>
      </c>
    </row>
    <row r="53" spans="2:8">
      <c r="B53" s="1" t="s">
        <v>1649</v>
      </c>
      <c r="C53" s="9" t="s">
        <v>141</v>
      </c>
      <c r="D53" s="1" t="s">
        <v>322</v>
      </c>
      <c r="E53" s="1" t="s">
        <v>323</v>
      </c>
      <c r="F53" s="4">
        <v>7765</v>
      </c>
      <c r="G53" s="4">
        <v>244.44</v>
      </c>
      <c r="H53" s="4">
        <v>0.1</v>
      </c>
    </row>
    <row r="54" spans="2:8">
      <c r="B54" s="2" t="s">
        <v>153</v>
      </c>
      <c r="C54" s="13"/>
      <c r="D54" s="2"/>
      <c r="E54" s="2"/>
      <c r="F54" s="14"/>
      <c r="G54" s="14">
        <f>SUM(G12:G53)</f>
        <v>227233.40000000002</v>
      </c>
      <c r="H54" s="14">
        <f>SUM(H12:H53)</f>
        <v>95.820000000000007</v>
      </c>
    </row>
    <row r="55" spans="2:8">
      <c r="B55" s="2" t="s">
        <v>354</v>
      </c>
      <c r="C55" s="13"/>
      <c r="D55" s="2"/>
      <c r="E55" s="2"/>
      <c r="F55" s="14"/>
      <c r="G55" s="14">
        <v>342.29</v>
      </c>
      <c r="H55" s="14">
        <v>0.14000000000000001</v>
      </c>
    </row>
    <row r="56" spans="2:8">
      <c r="B56" s="2" t="s">
        <v>154</v>
      </c>
      <c r="C56" s="13"/>
      <c r="D56" s="2"/>
      <c r="E56" s="2"/>
      <c r="F56" s="14"/>
      <c r="G56" s="14">
        <v>227575.69</v>
      </c>
      <c r="H56" s="14">
        <v>95.96</v>
      </c>
    </row>
    <row r="57" spans="2:8">
      <c r="B57" s="2" t="s">
        <v>155</v>
      </c>
      <c r="C57" s="13"/>
      <c r="D57" s="2"/>
      <c r="E57" s="2"/>
      <c r="F57" s="14"/>
      <c r="G57" s="14">
        <v>9568.151598000004</v>
      </c>
      <c r="H57" s="14">
        <v>4.0400000000000063</v>
      </c>
    </row>
    <row r="58" spans="2:8">
      <c r="B58" s="2" t="s">
        <v>156</v>
      </c>
      <c r="C58" s="13"/>
      <c r="D58" s="2"/>
      <c r="E58" s="2"/>
      <c r="F58" s="14"/>
      <c r="G58" s="14">
        <v>237143.841598</v>
      </c>
      <c r="H58" s="14">
        <v>100</v>
      </c>
    </row>
    <row r="59" spans="2:8">
      <c r="B59" s="1" t="s">
        <v>157</v>
      </c>
    </row>
    <row r="60" spans="2:8">
      <c r="B60" s="2" t="s">
        <v>158</v>
      </c>
    </row>
    <row r="61" spans="2:8">
      <c r="B61" s="2" t="s">
        <v>159</v>
      </c>
      <c r="C61" s="9" t="s">
        <v>160</v>
      </c>
    </row>
    <row r="62" spans="2:8">
      <c r="B62" s="2" t="s">
        <v>163</v>
      </c>
      <c r="C62" s="9" t="s">
        <v>162</v>
      </c>
    </row>
    <row r="63" spans="2:8">
      <c r="B63" s="2" t="s">
        <v>164</v>
      </c>
      <c r="C63" s="9" t="s">
        <v>162</v>
      </c>
    </row>
    <row r="64" spans="2:8">
      <c r="B64" s="2" t="s">
        <v>165</v>
      </c>
      <c r="C64" s="9" t="s">
        <v>166</v>
      </c>
    </row>
    <row r="65" spans="2:3">
      <c r="B65" s="2" t="s">
        <v>1100</v>
      </c>
      <c r="C65" s="13"/>
    </row>
    <row r="66" spans="2:3">
      <c r="B66" s="2" t="s">
        <v>1101</v>
      </c>
      <c r="C66" s="13"/>
    </row>
    <row r="67" spans="2:3">
      <c r="B67" s="2" t="s">
        <v>1102</v>
      </c>
      <c r="C67" s="13"/>
    </row>
    <row r="68" spans="2:3">
      <c r="B68" s="2" t="s">
        <v>1103</v>
      </c>
      <c r="C68" s="13"/>
    </row>
    <row r="69" spans="2:3">
      <c r="B69" s="2" t="s">
        <v>1104</v>
      </c>
      <c r="C69" s="13"/>
    </row>
    <row r="70" spans="2:3">
      <c r="B70" s="2" t="s">
        <v>1105</v>
      </c>
      <c r="C70" s="13"/>
    </row>
    <row r="71" spans="2:3">
      <c r="B71" s="2" t="s">
        <v>1106</v>
      </c>
      <c r="C71" s="13"/>
    </row>
    <row r="72" spans="2:3">
      <c r="B72" s="2" t="s">
        <v>1107</v>
      </c>
      <c r="C72" s="13"/>
    </row>
    <row r="73" spans="2:3">
      <c r="B73" s="2" t="s">
        <v>1602</v>
      </c>
      <c r="C73" s="13"/>
    </row>
    <row r="74" spans="2:3">
      <c r="B74" s="1" t="s">
        <v>175</v>
      </c>
    </row>
    <row r="75" spans="2:3">
      <c r="B75" s="1" t="s">
        <v>246</v>
      </c>
    </row>
    <row r="78" spans="2:3" ht="15">
      <c r="B78" s="35" t="s">
        <v>2541</v>
      </c>
      <c r="C78" s="36"/>
    </row>
    <row r="79" spans="2:3" ht="30">
      <c r="B79" s="35" t="s">
        <v>247</v>
      </c>
      <c r="C79" s="37" t="s">
        <v>248</v>
      </c>
    </row>
    <row r="80" spans="2:3" ht="15">
      <c r="B80" s="16" t="s">
        <v>249</v>
      </c>
      <c r="C80" s="17"/>
    </row>
    <row r="81" spans="2:6" ht="15">
      <c r="B81" s="16" t="s">
        <v>250</v>
      </c>
      <c r="C81" s="17"/>
    </row>
    <row r="82" spans="2:6" ht="15">
      <c r="B82" s="16" t="s">
        <v>251</v>
      </c>
      <c r="C82" s="17"/>
    </row>
    <row r="83" spans="2:6" ht="15">
      <c r="B83" s="16" t="s">
        <v>252</v>
      </c>
      <c r="C83" s="17"/>
    </row>
    <row r="84" spans="2:6" ht="15">
      <c r="B84" s="16" t="s">
        <v>253</v>
      </c>
      <c r="C84" s="17"/>
    </row>
    <row r="85" spans="2:6" ht="15">
      <c r="B85" s="16" t="s">
        <v>254</v>
      </c>
      <c r="C85" s="17"/>
    </row>
    <row r="86" spans="2:6" ht="15">
      <c r="B86" s="35" t="s">
        <v>255</v>
      </c>
      <c r="C86" s="36"/>
    </row>
    <row r="88" spans="2:6" ht="15">
      <c r="B88" s="16" t="s">
        <v>184</v>
      </c>
      <c r="C88" s="17"/>
      <c r="D88" s="16"/>
    </row>
    <row r="89" spans="2:6" ht="30">
      <c r="B89" s="19" t="s">
        <v>185</v>
      </c>
      <c r="C89" s="18" t="s">
        <v>186</v>
      </c>
      <c r="D89" s="19" t="s">
        <v>187</v>
      </c>
    </row>
    <row r="90" spans="2:6" ht="15">
      <c r="B90" s="16" t="s">
        <v>162</v>
      </c>
      <c r="C90" s="17" t="s">
        <v>162</v>
      </c>
      <c r="D90" s="16" t="s">
        <v>162</v>
      </c>
    </row>
    <row r="92" spans="2:6">
      <c r="B92" s="20" t="s">
        <v>188</v>
      </c>
      <c r="C92" s="21">
        <v>45535</v>
      </c>
      <c r="D92" s="22"/>
      <c r="E92" s="23"/>
      <c r="F92" s="24"/>
    </row>
    <row r="93" spans="2:6">
      <c r="B93" s="20" t="s">
        <v>189</v>
      </c>
      <c r="C93" s="25" t="s">
        <v>190</v>
      </c>
      <c r="D93" s="20" t="s">
        <v>191</v>
      </c>
      <c r="E93" s="26" t="s">
        <v>192</v>
      </c>
      <c r="F93" s="27" t="s">
        <v>193</v>
      </c>
    </row>
    <row r="94" spans="2:6">
      <c r="B94" s="28" t="s">
        <v>162</v>
      </c>
      <c r="C94" s="29" t="s">
        <v>162</v>
      </c>
      <c r="D94" s="28" t="s">
        <v>162</v>
      </c>
      <c r="E94" s="30" t="s">
        <v>162</v>
      </c>
      <c r="F94" s="31" t="s">
        <v>162</v>
      </c>
    </row>
    <row r="97" spans="2:3">
      <c r="B97" s="2" t="s">
        <v>194</v>
      </c>
    </row>
    <row r="98" spans="2:3">
      <c r="B98" s="2"/>
    </row>
    <row r="99" spans="2:3">
      <c r="B99" s="2" t="s">
        <v>195</v>
      </c>
    </row>
    <row r="100" spans="2:3">
      <c r="B100" s="20" t="s">
        <v>196</v>
      </c>
      <c r="C100" s="25" t="s">
        <v>197</v>
      </c>
    </row>
    <row r="101" spans="2:3">
      <c r="B101" s="22" t="s">
        <v>162</v>
      </c>
      <c r="C101" s="32" t="s">
        <v>162</v>
      </c>
    </row>
    <row r="103" spans="2:3">
      <c r="B103" s="20" t="s">
        <v>198</v>
      </c>
      <c r="C103" s="25" t="s">
        <v>197</v>
      </c>
    </row>
    <row r="104" spans="2:3">
      <c r="B104" s="22" t="s">
        <v>162</v>
      </c>
      <c r="C104" s="32" t="s">
        <v>162</v>
      </c>
    </row>
    <row r="106" spans="2:3">
      <c r="B106" s="20" t="s">
        <v>162</v>
      </c>
      <c r="C106" s="25" t="s">
        <v>162</v>
      </c>
    </row>
    <row r="107" spans="2:3">
      <c r="B107" s="22" t="s">
        <v>162</v>
      </c>
      <c r="C107" s="32" t="s">
        <v>162</v>
      </c>
    </row>
    <row r="109" spans="2:3">
      <c r="B109" s="26" t="s">
        <v>199</v>
      </c>
      <c r="C109" s="25" t="s">
        <v>200</v>
      </c>
    </row>
    <row r="110" spans="2:3">
      <c r="B110" s="23" t="s">
        <v>162</v>
      </c>
      <c r="C110" s="32" t="s">
        <v>162</v>
      </c>
    </row>
    <row r="112" spans="2:3">
      <c r="B112" s="20" t="s">
        <v>201</v>
      </c>
      <c r="C112" s="25" t="s">
        <v>162</v>
      </c>
    </row>
    <row r="114" spans="2:6">
      <c r="B114" s="20" t="s">
        <v>202</v>
      </c>
      <c r="C114" s="21">
        <v>45535</v>
      </c>
      <c r="D114" s="22"/>
      <c r="E114" s="23"/>
      <c r="F114" s="24"/>
    </row>
    <row r="115" spans="2:6">
      <c r="B115" s="20" t="s">
        <v>189</v>
      </c>
      <c r="C115" s="25" t="s">
        <v>190</v>
      </c>
      <c r="D115" s="20" t="s">
        <v>191</v>
      </c>
      <c r="E115" s="26" t="s">
        <v>192</v>
      </c>
      <c r="F115" s="27" t="s">
        <v>193</v>
      </c>
    </row>
    <row r="116" spans="2:6">
      <c r="B116" s="28" t="s">
        <v>162</v>
      </c>
      <c r="C116" s="29" t="s">
        <v>162</v>
      </c>
      <c r="D116" s="28" t="s">
        <v>162</v>
      </c>
      <c r="E116" s="30" t="s">
        <v>162</v>
      </c>
      <c r="F116" s="31" t="s">
        <v>162</v>
      </c>
    </row>
    <row r="117" spans="2:6">
      <c r="B117" s="2" t="s">
        <v>194</v>
      </c>
    </row>
    <row r="118" spans="2:6">
      <c r="B118" s="2"/>
    </row>
    <row r="119" spans="2:6">
      <c r="B119" s="2" t="s">
        <v>195</v>
      </c>
    </row>
    <row r="120" spans="2:6">
      <c r="B120" s="20" t="s">
        <v>196</v>
      </c>
      <c r="C120" s="25" t="s">
        <v>197</v>
      </c>
      <c r="D120" s="2"/>
    </row>
    <row r="121" spans="2:6">
      <c r="B121" s="22" t="s">
        <v>162</v>
      </c>
      <c r="C121" s="32" t="s">
        <v>162</v>
      </c>
    </row>
    <row r="123" spans="2:6">
      <c r="B123" s="20" t="s">
        <v>198</v>
      </c>
      <c r="C123" s="25" t="s">
        <v>197</v>
      </c>
    </row>
    <row r="124" spans="2:6">
      <c r="B124" s="22" t="s">
        <v>162</v>
      </c>
      <c r="C124" s="32" t="s">
        <v>162</v>
      </c>
    </row>
    <row r="126" spans="2:6">
      <c r="B126" s="20" t="s">
        <v>162</v>
      </c>
      <c r="C126" s="25" t="s">
        <v>162</v>
      </c>
    </row>
    <row r="127" spans="2:6">
      <c r="B127" s="22" t="s">
        <v>162</v>
      </c>
      <c r="C127" s="32" t="s">
        <v>162</v>
      </c>
    </row>
    <row r="129" spans="2:5">
      <c r="B129" s="26" t="s">
        <v>199</v>
      </c>
      <c r="C129" s="25" t="s">
        <v>200</v>
      </c>
    </row>
    <row r="130" spans="2:5">
      <c r="B130" s="23" t="s">
        <v>162</v>
      </c>
      <c r="C130" s="32" t="s">
        <v>162</v>
      </c>
    </row>
    <row r="132" spans="2:5">
      <c r="B132" s="20" t="s">
        <v>201</v>
      </c>
      <c r="C132" s="25" t="s">
        <v>162</v>
      </c>
    </row>
    <row r="135" spans="2:5">
      <c r="B135" s="2" t="s">
        <v>203</v>
      </c>
    </row>
    <row r="137" spans="2:5">
      <c r="B137" s="20" t="s">
        <v>189</v>
      </c>
      <c r="C137" s="25" t="s">
        <v>204</v>
      </c>
      <c r="D137" s="20" t="s">
        <v>205</v>
      </c>
      <c r="E137" s="20" t="s">
        <v>206</v>
      </c>
    </row>
    <row r="138" spans="2:5">
      <c r="B138" s="22" t="s">
        <v>162</v>
      </c>
      <c r="C138" s="32" t="s">
        <v>162</v>
      </c>
      <c r="D138" s="22" t="s">
        <v>162</v>
      </c>
      <c r="E138" s="22" t="s">
        <v>162</v>
      </c>
    </row>
    <row r="141" spans="2:5">
      <c r="B141" s="2" t="s">
        <v>207</v>
      </c>
      <c r="C141" s="13" t="s">
        <v>162</v>
      </c>
      <c r="D141" s="2"/>
      <c r="E141" s="2"/>
    </row>
    <row r="143" spans="2:5">
      <c r="B143" s="2" t="s">
        <v>208</v>
      </c>
    </row>
    <row r="145" spans="2:6">
      <c r="B145" s="20" t="s">
        <v>209</v>
      </c>
      <c r="C145" s="25" t="s">
        <v>197</v>
      </c>
      <c r="D145" s="2"/>
    </row>
    <row r="146" spans="2:6">
      <c r="B146" s="22" t="s">
        <v>162</v>
      </c>
      <c r="C146" s="32" t="s">
        <v>162</v>
      </c>
    </row>
    <row r="149" spans="2:6">
      <c r="B149" s="20" t="s">
        <v>210</v>
      </c>
      <c r="C149" s="25" t="s">
        <v>211</v>
      </c>
      <c r="D149" s="2"/>
    </row>
    <row r="150" spans="2:6">
      <c r="B150" s="22" t="s">
        <v>162</v>
      </c>
      <c r="C150" s="32" t="s">
        <v>162</v>
      </c>
    </row>
    <row r="153" spans="2:6">
      <c r="B153" s="2" t="s">
        <v>212</v>
      </c>
    </row>
    <row r="156" spans="2:6">
      <c r="B156" s="2" t="s">
        <v>213</v>
      </c>
    </row>
    <row r="158" spans="2:6">
      <c r="B158" s="20" t="s">
        <v>189</v>
      </c>
      <c r="C158" s="25" t="s">
        <v>214</v>
      </c>
      <c r="D158" s="20" t="s">
        <v>204</v>
      </c>
      <c r="E158" s="20" t="s">
        <v>205</v>
      </c>
      <c r="F158" s="27" t="s">
        <v>206</v>
      </c>
    </row>
    <row r="159" spans="2:6">
      <c r="B159" s="22" t="s">
        <v>162</v>
      </c>
      <c r="C159" s="32" t="s">
        <v>162</v>
      </c>
      <c r="D159" s="22" t="s">
        <v>162</v>
      </c>
      <c r="E159" s="22" t="s">
        <v>162</v>
      </c>
      <c r="F159" s="33" t="s">
        <v>162</v>
      </c>
    </row>
    <row r="162" spans="2:3">
      <c r="B162" s="2" t="s">
        <v>207</v>
      </c>
      <c r="C162" s="13" t="s">
        <v>162</v>
      </c>
    </row>
    <row r="164" spans="2:3">
      <c r="B164" s="2" t="s">
        <v>208</v>
      </c>
    </row>
    <row r="166" spans="2:3">
      <c r="B166" s="20" t="s">
        <v>209</v>
      </c>
      <c r="C166" s="25" t="s">
        <v>197</v>
      </c>
    </row>
    <row r="167" spans="2:3">
      <c r="B167" s="22" t="s">
        <v>162</v>
      </c>
      <c r="C167" s="32" t="s">
        <v>162</v>
      </c>
    </row>
    <row r="170" spans="2:3">
      <c r="B170" s="20" t="s">
        <v>210</v>
      </c>
      <c r="C170" s="25" t="s">
        <v>211</v>
      </c>
    </row>
    <row r="171" spans="2:3">
      <c r="B171" s="22" t="s">
        <v>162</v>
      </c>
      <c r="C171" s="32" t="s">
        <v>162</v>
      </c>
    </row>
    <row r="174" spans="2:3">
      <c r="B174" s="2" t="s">
        <v>212</v>
      </c>
    </row>
    <row r="177" spans="2:6">
      <c r="B177" s="2" t="s">
        <v>215</v>
      </c>
    </row>
    <row r="178" spans="2:6">
      <c r="B178" s="20" t="s">
        <v>189</v>
      </c>
      <c r="C178" s="25" t="s">
        <v>216</v>
      </c>
      <c r="D178" s="20" t="s">
        <v>217</v>
      </c>
      <c r="E178" s="20" t="s">
        <v>218</v>
      </c>
      <c r="F178" s="27" t="s">
        <v>219</v>
      </c>
    </row>
    <row r="179" spans="2:6">
      <c r="B179" s="22" t="s">
        <v>162</v>
      </c>
      <c r="C179" s="32" t="s">
        <v>162</v>
      </c>
      <c r="D179" s="22" t="s">
        <v>162</v>
      </c>
      <c r="E179" s="22" t="s">
        <v>162</v>
      </c>
      <c r="F179" s="33" t="s">
        <v>162</v>
      </c>
    </row>
    <row r="180" spans="2:6">
      <c r="B180" s="1" t="s">
        <v>220</v>
      </c>
    </row>
  </sheetData>
  <mergeCells count="3">
    <mergeCell ref="B1:E1"/>
    <mergeCell ref="C3:C7"/>
    <mergeCell ref="D3:D7"/>
  </mergeCells>
  <hyperlinks>
    <hyperlink ref="A1" location="Index!A1" display="Index" xr:uid="{DFCD3949-F52E-4151-B510-05621C0319FF}"/>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A444-E587-4B05-9D45-068649E37FB0}">
  <sheetPr codeName="Sheet36"/>
  <dimension ref="A1:I259"/>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63</v>
      </c>
      <c r="C1" s="257"/>
      <c r="D1" s="257"/>
      <c r="E1" s="257"/>
    </row>
    <row r="3" spans="1:9" ht="15" customHeight="1">
      <c r="B3" s="5" t="s">
        <v>1108</v>
      </c>
      <c r="C3" s="258"/>
      <c r="D3" s="259"/>
      <c r="E3" s="6"/>
    </row>
    <row r="4" spans="1:9" ht="15" customHeight="1">
      <c r="B4" s="7" t="s">
        <v>1109</v>
      </c>
      <c r="C4" s="258"/>
      <c r="D4" s="259"/>
      <c r="E4" s="6"/>
    </row>
    <row r="5" spans="1:9" ht="15" customHeight="1">
      <c r="B5" s="7" t="s">
        <v>129</v>
      </c>
      <c r="C5" s="258"/>
      <c r="D5" s="259"/>
      <c r="E5" s="6"/>
    </row>
    <row r="6" spans="1:9" ht="15" customHeight="1">
      <c r="B6" s="7" t="s">
        <v>130</v>
      </c>
      <c r="C6" s="258"/>
      <c r="D6" s="259"/>
      <c r="E6" s="6"/>
    </row>
    <row r="7" spans="1:9" ht="30" customHeight="1">
      <c r="B7" s="7" t="s">
        <v>1110</v>
      </c>
      <c r="C7" s="258"/>
      <c r="D7" s="259"/>
      <c r="E7" s="6"/>
    </row>
    <row r="8" spans="1:9" ht="15" customHeight="1">
      <c r="B8" s="7" t="s">
        <v>132</v>
      </c>
      <c r="C8" s="8" t="s">
        <v>133</v>
      </c>
      <c r="D8" s="8" t="s">
        <v>134</v>
      </c>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1650000</v>
      </c>
      <c r="G15" s="4">
        <v>27008.85</v>
      </c>
      <c r="H15" s="4">
        <v>6.33</v>
      </c>
    </row>
    <row r="16" spans="1:9">
      <c r="B16" s="1" t="s">
        <v>1617</v>
      </c>
      <c r="C16" s="9" t="s">
        <v>141</v>
      </c>
      <c r="D16" s="1" t="s">
        <v>267</v>
      </c>
      <c r="E16" s="1" t="s">
        <v>268</v>
      </c>
      <c r="F16" s="4">
        <v>880000</v>
      </c>
      <c r="G16" s="4">
        <v>26569.4</v>
      </c>
      <c r="H16" s="4">
        <v>6.23</v>
      </c>
    </row>
    <row r="17" spans="2:8">
      <c r="B17" s="1" t="s">
        <v>1806</v>
      </c>
      <c r="C17" s="9" t="s">
        <v>141</v>
      </c>
      <c r="D17" s="1" t="s">
        <v>333</v>
      </c>
      <c r="E17" s="1" t="s">
        <v>610</v>
      </c>
      <c r="F17" s="4">
        <v>1350000</v>
      </c>
      <c r="G17" s="4">
        <v>21452.18</v>
      </c>
      <c r="H17" s="4">
        <v>5.03</v>
      </c>
    </row>
    <row r="18" spans="2:8">
      <c r="B18" s="1" t="s">
        <v>1613</v>
      </c>
      <c r="C18" s="9" t="s">
        <v>141</v>
      </c>
      <c r="D18" s="1" t="s">
        <v>142</v>
      </c>
      <c r="E18" s="1" t="s">
        <v>144</v>
      </c>
      <c r="F18" s="4">
        <v>380000</v>
      </c>
      <c r="G18" s="4">
        <v>17304.25</v>
      </c>
      <c r="H18" s="4">
        <v>4.05</v>
      </c>
    </row>
    <row r="19" spans="2:8">
      <c r="B19" s="1" t="s">
        <v>822</v>
      </c>
      <c r="C19" s="9" t="s">
        <v>141</v>
      </c>
      <c r="D19" s="1" t="s">
        <v>264</v>
      </c>
      <c r="E19" s="1" t="s">
        <v>823</v>
      </c>
      <c r="F19" s="4">
        <v>2100000</v>
      </c>
      <c r="G19" s="4">
        <v>17127.599999999999</v>
      </c>
      <c r="H19" s="4">
        <v>4.01</v>
      </c>
    </row>
    <row r="20" spans="2:8">
      <c r="B20" s="1" t="s">
        <v>1621</v>
      </c>
      <c r="C20" s="9" t="s">
        <v>141</v>
      </c>
      <c r="D20" s="1" t="s">
        <v>274</v>
      </c>
      <c r="E20" s="1" t="s">
        <v>275</v>
      </c>
      <c r="F20" s="4">
        <v>431425</v>
      </c>
      <c r="G20" s="4">
        <v>15982.79</v>
      </c>
      <c r="H20" s="4">
        <v>3.75</v>
      </c>
    </row>
    <row r="21" spans="2:8">
      <c r="B21" s="1" t="s">
        <v>1616</v>
      </c>
      <c r="C21" s="9" t="s">
        <v>141</v>
      </c>
      <c r="D21" s="1" t="s">
        <v>264</v>
      </c>
      <c r="E21" s="1" t="s">
        <v>266</v>
      </c>
      <c r="F21" s="4">
        <v>1300000</v>
      </c>
      <c r="G21" s="4">
        <v>15979.6</v>
      </c>
      <c r="H21" s="4">
        <v>3.74</v>
      </c>
    </row>
    <row r="22" spans="2:8">
      <c r="B22" s="1" t="s">
        <v>1612</v>
      </c>
      <c r="C22" s="9" t="s">
        <v>141</v>
      </c>
      <c r="D22" s="1" t="s">
        <v>142</v>
      </c>
      <c r="E22" s="1" t="s">
        <v>143</v>
      </c>
      <c r="F22" s="4">
        <v>620000</v>
      </c>
      <c r="G22" s="4">
        <v>12050.94</v>
      </c>
      <c r="H22" s="4">
        <v>2.82</v>
      </c>
    </row>
    <row r="23" spans="2:8">
      <c r="B23" s="1" t="s">
        <v>2030</v>
      </c>
      <c r="C23" s="9" t="s">
        <v>141</v>
      </c>
      <c r="D23" s="1" t="s">
        <v>280</v>
      </c>
      <c r="E23" s="1" t="s">
        <v>1026</v>
      </c>
      <c r="F23" s="4">
        <v>678150</v>
      </c>
      <c r="G23" s="4">
        <v>10178.35</v>
      </c>
      <c r="H23" s="4">
        <v>2.39</v>
      </c>
    </row>
    <row r="24" spans="2:8">
      <c r="B24" s="1" t="s">
        <v>1850</v>
      </c>
      <c r="C24" s="9" t="s">
        <v>141</v>
      </c>
      <c r="D24" s="1" t="s">
        <v>326</v>
      </c>
      <c r="E24" s="1" t="s">
        <v>664</v>
      </c>
      <c r="F24" s="4">
        <v>223500</v>
      </c>
      <c r="G24" s="4">
        <v>10047.33</v>
      </c>
      <c r="H24" s="4">
        <v>2.35</v>
      </c>
    </row>
    <row r="25" spans="2:8">
      <c r="B25" s="1" t="s">
        <v>1631</v>
      </c>
      <c r="C25" s="9" t="s">
        <v>141</v>
      </c>
      <c r="D25" s="1" t="s">
        <v>269</v>
      </c>
      <c r="E25" s="1" t="s">
        <v>290</v>
      </c>
      <c r="F25" s="4">
        <v>270000</v>
      </c>
      <c r="G25" s="4">
        <v>7500.6</v>
      </c>
      <c r="H25" s="4">
        <v>1.76</v>
      </c>
    </row>
    <row r="26" spans="2:8">
      <c r="B26" s="1" t="s">
        <v>1629</v>
      </c>
      <c r="C26" s="9" t="s">
        <v>141</v>
      </c>
      <c r="D26" s="1" t="s">
        <v>286</v>
      </c>
      <c r="E26" s="1" t="s">
        <v>287</v>
      </c>
      <c r="F26" s="4">
        <v>66000</v>
      </c>
      <c r="G26" s="4">
        <v>7459.25</v>
      </c>
      <c r="H26" s="4">
        <v>1.75</v>
      </c>
    </row>
    <row r="27" spans="2:8">
      <c r="B27" s="1" t="s">
        <v>1848</v>
      </c>
      <c r="C27" s="9" t="s">
        <v>141</v>
      </c>
      <c r="D27" s="1" t="s">
        <v>282</v>
      </c>
      <c r="E27" s="1" t="s">
        <v>662</v>
      </c>
      <c r="F27" s="4">
        <v>250000</v>
      </c>
      <c r="G27" s="4">
        <v>5600.5</v>
      </c>
      <c r="H27" s="4">
        <v>1.31</v>
      </c>
    </row>
    <row r="28" spans="2:8">
      <c r="B28" s="1" t="s">
        <v>1845</v>
      </c>
      <c r="C28" s="9" t="s">
        <v>141</v>
      </c>
      <c r="D28" s="1" t="s">
        <v>468</v>
      </c>
      <c r="E28" s="1" t="s">
        <v>659</v>
      </c>
      <c r="F28" s="4">
        <v>199000</v>
      </c>
      <c r="G28" s="4">
        <v>5582.75</v>
      </c>
      <c r="H28" s="4">
        <v>1.31</v>
      </c>
    </row>
    <row r="29" spans="2:8">
      <c r="B29" s="1" t="s">
        <v>1618</v>
      </c>
      <c r="C29" s="9" t="s">
        <v>141</v>
      </c>
      <c r="D29" s="1" t="s">
        <v>269</v>
      </c>
      <c r="E29" s="1" t="s">
        <v>270</v>
      </c>
      <c r="F29" s="4">
        <v>1000000</v>
      </c>
      <c r="G29" s="4">
        <v>5019</v>
      </c>
      <c r="H29" s="4">
        <v>1.18</v>
      </c>
    </row>
    <row r="30" spans="2:8">
      <c r="B30" s="1" t="s">
        <v>1710</v>
      </c>
      <c r="C30" s="9" t="s">
        <v>141</v>
      </c>
      <c r="D30" s="1" t="s">
        <v>314</v>
      </c>
      <c r="E30" s="1" t="s">
        <v>440</v>
      </c>
      <c r="F30" s="4">
        <v>2000000</v>
      </c>
      <c r="G30" s="4">
        <v>5010.6000000000004</v>
      </c>
      <c r="H30" s="4">
        <v>1.17</v>
      </c>
    </row>
    <row r="31" spans="2:8">
      <c r="B31" s="1" t="s">
        <v>1624</v>
      </c>
      <c r="C31" s="9" t="s">
        <v>141</v>
      </c>
      <c r="D31" s="1" t="s">
        <v>264</v>
      </c>
      <c r="E31" s="1" t="s">
        <v>278</v>
      </c>
      <c r="F31" s="4">
        <v>280000</v>
      </c>
      <c r="G31" s="4">
        <v>4986.24</v>
      </c>
      <c r="H31" s="4">
        <v>1.17</v>
      </c>
    </row>
    <row r="32" spans="2:8">
      <c r="B32" s="1" t="s">
        <v>1658</v>
      </c>
      <c r="C32" s="9" t="s">
        <v>141</v>
      </c>
      <c r="D32" s="1" t="s">
        <v>314</v>
      </c>
      <c r="E32" s="1" t="s">
        <v>337</v>
      </c>
      <c r="F32" s="4">
        <v>910000</v>
      </c>
      <c r="G32" s="4">
        <v>4844.3900000000003</v>
      </c>
      <c r="H32" s="4">
        <v>1.1399999999999999</v>
      </c>
    </row>
    <row r="33" spans="2:8">
      <c r="B33" s="1" t="s">
        <v>1828</v>
      </c>
      <c r="C33" s="9" t="s">
        <v>141</v>
      </c>
      <c r="D33" s="1" t="s">
        <v>302</v>
      </c>
      <c r="E33" s="1" t="s">
        <v>634</v>
      </c>
      <c r="F33" s="4">
        <v>184000</v>
      </c>
      <c r="G33" s="4">
        <v>4657.04</v>
      </c>
      <c r="H33" s="4">
        <v>1.0900000000000001</v>
      </c>
    </row>
    <row r="34" spans="2:8">
      <c r="B34" s="1" t="s">
        <v>1755</v>
      </c>
      <c r="C34" s="9" t="s">
        <v>141</v>
      </c>
      <c r="D34" s="1" t="s">
        <v>293</v>
      </c>
      <c r="E34" s="1" t="s">
        <v>528</v>
      </c>
      <c r="F34" s="4">
        <v>1100000</v>
      </c>
      <c r="G34" s="4">
        <v>4578.2</v>
      </c>
      <c r="H34" s="4">
        <v>1.07</v>
      </c>
    </row>
    <row r="35" spans="2:8">
      <c r="B35" s="1" t="s">
        <v>1767</v>
      </c>
      <c r="C35" s="9" t="s">
        <v>141</v>
      </c>
      <c r="D35" s="1" t="s">
        <v>293</v>
      </c>
      <c r="E35" s="1" t="s">
        <v>546</v>
      </c>
      <c r="F35" s="4">
        <v>1350000</v>
      </c>
      <c r="G35" s="4">
        <v>4554.8999999999996</v>
      </c>
      <c r="H35" s="4">
        <v>1.07</v>
      </c>
    </row>
    <row r="36" spans="2:8">
      <c r="B36" s="1" t="s">
        <v>1868</v>
      </c>
      <c r="C36" s="9" t="s">
        <v>141</v>
      </c>
      <c r="D36" s="1" t="s">
        <v>282</v>
      </c>
      <c r="E36" s="1" t="s">
        <v>686</v>
      </c>
      <c r="F36" s="4">
        <v>623000</v>
      </c>
      <c r="G36" s="4">
        <v>4473.76</v>
      </c>
      <c r="H36" s="4">
        <v>1.05</v>
      </c>
    </row>
    <row r="37" spans="2:8">
      <c r="B37" s="1" t="s">
        <v>2031</v>
      </c>
      <c r="C37" s="9" t="s">
        <v>141</v>
      </c>
      <c r="D37" s="1" t="s">
        <v>284</v>
      </c>
      <c r="E37" s="1" t="s">
        <v>1027</v>
      </c>
      <c r="F37" s="4">
        <v>330000</v>
      </c>
      <c r="G37" s="4">
        <v>4464.08</v>
      </c>
      <c r="H37" s="4">
        <v>1.05</v>
      </c>
    </row>
    <row r="38" spans="2:8">
      <c r="B38" s="1" t="s">
        <v>1946</v>
      </c>
      <c r="C38" s="9" t="s">
        <v>141</v>
      </c>
      <c r="D38" s="1" t="s">
        <v>869</v>
      </c>
      <c r="E38" s="1" t="s">
        <v>870</v>
      </c>
      <c r="F38" s="4">
        <v>700000</v>
      </c>
      <c r="G38" s="4">
        <v>4460.05</v>
      </c>
      <c r="H38" s="4">
        <v>1.05</v>
      </c>
    </row>
    <row r="39" spans="2:8">
      <c r="B39" s="1" t="s">
        <v>1718</v>
      </c>
      <c r="C39" s="9" t="s">
        <v>141</v>
      </c>
      <c r="D39" s="1" t="s">
        <v>373</v>
      </c>
      <c r="E39" s="1" t="s">
        <v>449</v>
      </c>
      <c r="F39" s="4">
        <v>300000</v>
      </c>
      <c r="G39" s="4">
        <v>4445.7</v>
      </c>
      <c r="H39" s="4">
        <v>1.04</v>
      </c>
    </row>
    <row r="40" spans="2:8">
      <c r="B40" s="1" t="s">
        <v>1827</v>
      </c>
      <c r="C40" s="9" t="s">
        <v>141</v>
      </c>
      <c r="D40" s="1" t="s">
        <v>320</v>
      </c>
      <c r="E40" s="1" t="s">
        <v>633</v>
      </c>
      <c r="F40" s="4">
        <v>1000000</v>
      </c>
      <c r="G40" s="4">
        <v>4426</v>
      </c>
      <c r="H40" s="4">
        <v>1.04</v>
      </c>
    </row>
    <row r="41" spans="2:8">
      <c r="B41" s="1" t="s">
        <v>1732</v>
      </c>
      <c r="C41" s="9" t="s">
        <v>141</v>
      </c>
      <c r="D41" s="1" t="s">
        <v>293</v>
      </c>
      <c r="E41" s="1" t="s">
        <v>467</v>
      </c>
      <c r="F41" s="4">
        <v>436475</v>
      </c>
      <c r="G41" s="4">
        <v>4397.05</v>
      </c>
      <c r="H41" s="4">
        <v>1.03</v>
      </c>
    </row>
    <row r="42" spans="2:8">
      <c r="B42" s="1" t="s">
        <v>1762</v>
      </c>
      <c r="C42" s="9" t="s">
        <v>141</v>
      </c>
      <c r="D42" s="1" t="s">
        <v>286</v>
      </c>
      <c r="E42" s="1" t="s">
        <v>541</v>
      </c>
      <c r="F42" s="4">
        <v>1134466</v>
      </c>
      <c r="G42" s="4">
        <v>4114.71</v>
      </c>
      <c r="H42" s="4">
        <v>0.96</v>
      </c>
    </row>
    <row r="43" spans="2:8">
      <c r="B43" s="1" t="s">
        <v>1846</v>
      </c>
      <c r="C43" s="9" t="s">
        <v>141</v>
      </c>
      <c r="D43" s="1" t="s">
        <v>282</v>
      </c>
      <c r="E43" s="1" t="s">
        <v>660</v>
      </c>
      <c r="F43" s="4">
        <v>224516</v>
      </c>
      <c r="G43" s="4">
        <v>4089.9</v>
      </c>
      <c r="H43" s="4">
        <v>0.96</v>
      </c>
    </row>
    <row r="44" spans="2:8">
      <c r="B44" s="1" t="s">
        <v>1676</v>
      </c>
      <c r="C44" s="9" t="s">
        <v>141</v>
      </c>
      <c r="D44" s="1" t="s">
        <v>373</v>
      </c>
      <c r="E44" s="1" t="s">
        <v>374</v>
      </c>
      <c r="F44" s="4">
        <v>1800000</v>
      </c>
      <c r="G44" s="4">
        <v>4059.18</v>
      </c>
      <c r="H44" s="4">
        <v>0.95</v>
      </c>
    </row>
    <row r="45" spans="2:8">
      <c r="B45" s="1" t="s">
        <v>1680</v>
      </c>
      <c r="C45" s="9" t="s">
        <v>141</v>
      </c>
      <c r="D45" s="1" t="s">
        <v>352</v>
      </c>
      <c r="E45" s="1" t="s">
        <v>378</v>
      </c>
      <c r="F45" s="4">
        <v>660268</v>
      </c>
      <c r="G45" s="4">
        <v>3934.54</v>
      </c>
      <c r="H45" s="4">
        <v>0.92</v>
      </c>
    </row>
    <row r="46" spans="2:8">
      <c r="B46" s="1" t="s">
        <v>1731</v>
      </c>
      <c r="C46" s="9" t="s">
        <v>141</v>
      </c>
      <c r="D46" s="1" t="s">
        <v>306</v>
      </c>
      <c r="E46" s="1" t="s">
        <v>466</v>
      </c>
      <c r="F46" s="4">
        <v>195500</v>
      </c>
      <c r="G46" s="4">
        <v>3843.24</v>
      </c>
      <c r="H46" s="4">
        <v>0.9</v>
      </c>
    </row>
    <row r="47" spans="2:8">
      <c r="B47" s="1" t="s">
        <v>1734</v>
      </c>
      <c r="C47" s="9" t="s">
        <v>141</v>
      </c>
      <c r="D47" s="1" t="s">
        <v>468</v>
      </c>
      <c r="E47" s="1" t="s">
        <v>470</v>
      </c>
      <c r="F47" s="4">
        <v>342504</v>
      </c>
      <c r="G47" s="4">
        <v>3806.42</v>
      </c>
      <c r="H47" s="4">
        <v>0.89</v>
      </c>
    </row>
    <row r="48" spans="2:8">
      <c r="B48" s="1" t="s">
        <v>1809</v>
      </c>
      <c r="C48" s="9" t="s">
        <v>141</v>
      </c>
      <c r="D48" s="1" t="s">
        <v>291</v>
      </c>
      <c r="E48" s="1" t="s">
        <v>613</v>
      </c>
      <c r="F48" s="4">
        <v>100000</v>
      </c>
      <c r="G48" s="4">
        <v>3744.7</v>
      </c>
      <c r="H48" s="4">
        <v>0.88</v>
      </c>
    </row>
    <row r="49" spans="2:8">
      <c r="B49" s="1" t="s">
        <v>1739</v>
      </c>
      <c r="C49" s="9" t="s">
        <v>141</v>
      </c>
      <c r="D49" s="1" t="s">
        <v>468</v>
      </c>
      <c r="E49" s="1" t="s">
        <v>475</v>
      </c>
      <c r="F49" s="4">
        <v>30000</v>
      </c>
      <c r="G49" s="4">
        <v>3720.9</v>
      </c>
      <c r="H49" s="4">
        <v>0.87</v>
      </c>
    </row>
    <row r="50" spans="2:8">
      <c r="B50" s="1" t="s">
        <v>1643</v>
      </c>
      <c r="C50" s="9" t="s">
        <v>141</v>
      </c>
      <c r="D50" s="1" t="s">
        <v>295</v>
      </c>
      <c r="E50" s="1" t="s">
        <v>313</v>
      </c>
      <c r="F50" s="4">
        <v>500000</v>
      </c>
      <c r="G50" s="4">
        <v>3693.5</v>
      </c>
      <c r="H50" s="4">
        <v>0.87</v>
      </c>
    </row>
    <row r="51" spans="2:8">
      <c r="B51" s="1" t="s">
        <v>1888</v>
      </c>
      <c r="C51" s="9" t="s">
        <v>141</v>
      </c>
      <c r="D51" s="1" t="s">
        <v>282</v>
      </c>
      <c r="E51" s="1" t="s">
        <v>722</v>
      </c>
      <c r="F51" s="4">
        <v>105666</v>
      </c>
      <c r="G51" s="4">
        <v>3427.33</v>
      </c>
      <c r="H51" s="4">
        <v>0.8</v>
      </c>
    </row>
    <row r="52" spans="2:8">
      <c r="B52" s="1" t="s">
        <v>1674</v>
      </c>
      <c r="C52" s="9" t="s">
        <v>141</v>
      </c>
      <c r="D52" s="1" t="s">
        <v>306</v>
      </c>
      <c r="E52" s="1" t="s">
        <v>371</v>
      </c>
      <c r="F52" s="4">
        <v>3000000</v>
      </c>
      <c r="G52" s="4">
        <v>3358.2</v>
      </c>
      <c r="H52" s="4">
        <v>0.79</v>
      </c>
    </row>
    <row r="53" spans="2:8">
      <c r="B53" s="1" t="s">
        <v>1955</v>
      </c>
      <c r="C53" s="9" t="s">
        <v>141</v>
      </c>
      <c r="D53" s="1" t="s">
        <v>291</v>
      </c>
      <c r="E53" s="1" t="s">
        <v>880</v>
      </c>
      <c r="F53" s="4">
        <v>69050</v>
      </c>
      <c r="G53" s="4">
        <v>2965.87</v>
      </c>
      <c r="H53" s="4">
        <v>0.69</v>
      </c>
    </row>
    <row r="54" spans="2:8">
      <c r="B54" s="1" t="s">
        <v>1817</v>
      </c>
      <c r="C54" s="9" t="s">
        <v>141</v>
      </c>
      <c r="D54" s="1" t="s">
        <v>333</v>
      </c>
      <c r="E54" s="1" t="s">
        <v>623</v>
      </c>
      <c r="F54" s="4">
        <v>150000</v>
      </c>
      <c r="G54" s="4">
        <v>2942.78</v>
      </c>
      <c r="H54" s="4">
        <v>0.69</v>
      </c>
    </row>
    <row r="55" spans="2:8">
      <c r="B55" s="1" t="s">
        <v>1807</v>
      </c>
      <c r="C55" s="9" t="s">
        <v>141</v>
      </c>
      <c r="D55" s="1" t="s">
        <v>302</v>
      </c>
      <c r="E55" s="1" t="s">
        <v>611</v>
      </c>
      <c r="F55" s="4">
        <v>337829</v>
      </c>
      <c r="G55" s="4">
        <v>2913.61</v>
      </c>
      <c r="H55" s="4">
        <v>0.68</v>
      </c>
    </row>
    <row r="56" spans="2:8">
      <c r="B56" s="1" t="s">
        <v>1730</v>
      </c>
      <c r="C56" s="9" t="s">
        <v>141</v>
      </c>
      <c r="D56" s="1" t="s">
        <v>282</v>
      </c>
      <c r="E56" s="1" t="s">
        <v>465</v>
      </c>
      <c r="F56" s="4">
        <v>175000</v>
      </c>
      <c r="G56" s="4">
        <v>2746.45</v>
      </c>
      <c r="H56" s="4">
        <v>0.64</v>
      </c>
    </row>
    <row r="57" spans="2:8">
      <c r="B57" s="1" t="s">
        <v>1661</v>
      </c>
      <c r="C57" s="9" t="s">
        <v>141</v>
      </c>
      <c r="D57" s="1" t="s">
        <v>274</v>
      </c>
      <c r="E57" s="1" t="s">
        <v>340</v>
      </c>
      <c r="F57" s="4">
        <v>605184</v>
      </c>
      <c r="G57" s="4">
        <v>2721.21</v>
      </c>
      <c r="H57" s="4">
        <v>0.64</v>
      </c>
    </row>
    <row r="58" spans="2:8">
      <c r="B58" s="1" t="s">
        <v>1822</v>
      </c>
      <c r="C58" s="9" t="s">
        <v>141</v>
      </c>
      <c r="D58" s="1" t="s">
        <v>352</v>
      </c>
      <c r="E58" s="1" t="s">
        <v>628</v>
      </c>
      <c r="F58" s="4">
        <v>130000</v>
      </c>
      <c r="G58" s="4">
        <v>2304.06</v>
      </c>
      <c r="H58" s="4">
        <v>0.54</v>
      </c>
    </row>
    <row r="59" spans="2:8">
      <c r="B59" s="1" t="s">
        <v>1757</v>
      </c>
      <c r="C59" s="9" t="s">
        <v>141</v>
      </c>
      <c r="D59" s="1" t="s">
        <v>535</v>
      </c>
      <c r="E59" s="1" t="s">
        <v>536</v>
      </c>
      <c r="F59" s="4">
        <v>415000</v>
      </c>
      <c r="G59" s="4">
        <v>2178.54</v>
      </c>
      <c r="H59" s="4">
        <v>0.51</v>
      </c>
    </row>
    <row r="60" spans="2:8">
      <c r="B60" s="1" t="s">
        <v>1895</v>
      </c>
      <c r="C60" s="9" t="s">
        <v>141</v>
      </c>
      <c r="D60" s="1" t="s">
        <v>297</v>
      </c>
      <c r="E60" s="1" t="s">
        <v>739</v>
      </c>
      <c r="F60" s="4">
        <v>44917</v>
      </c>
      <c r="G60" s="4">
        <v>1985.56</v>
      </c>
      <c r="H60" s="4">
        <v>0.47</v>
      </c>
    </row>
    <row r="61" spans="2:8">
      <c r="B61" s="1" t="s">
        <v>1654</v>
      </c>
      <c r="C61" s="9" t="s">
        <v>141</v>
      </c>
      <c r="D61" s="1" t="s">
        <v>286</v>
      </c>
      <c r="E61" s="1" t="s">
        <v>332</v>
      </c>
      <c r="F61" s="4">
        <v>70000</v>
      </c>
      <c r="G61" s="4">
        <v>1630.41</v>
      </c>
      <c r="H61" s="4">
        <v>0.38</v>
      </c>
    </row>
    <row r="62" spans="2:8">
      <c r="B62" s="2" t="s">
        <v>153</v>
      </c>
      <c r="C62" s="13"/>
      <c r="D62" s="2"/>
      <c r="E62" s="2"/>
      <c r="F62" s="14"/>
      <c r="G62" s="14">
        <f>SUM(G12:G61)</f>
        <v>324342.51000000007</v>
      </c>
      <c r="H62" s="14">
        <f>SUM(H12:H61)</f>
        <v>76.010000000000034</v>
      </c>
    </row>
    <row r="63" spans="2:8">
      <c r="B63" s="10" t="s">
        <v>135</v>
      </c>
      <c r="C63" s="11" t="s">
        <v>136</v>
      </c>
      <c r="D63" s="10" t="s">
        <v>230</v>
      </c>
      <c r="E63" s="10" t="s">
        <v>138</v>
      </c>
      <c r="F63" s="12" t="s">
        <v>147</v>
      </c>
      <c r="G63" s="12" t="s">
        <v>148</v>
      </c>
      <c r="H63" s="12" t="s">
        <v>149</v>
      </c>
    </row>
    <row r="64" spans="2:8">
      <c r="B64" s="2" t="s">
        <v>231</v>
      </c>
    </row>
    <row r="65" spans="2:8">
      <c r="B65" s="2" t="s">
        <v>140</v>
      </c>
    </row>
    <row r="66" spans="2:8">
      <c r="B66" s="2" t="s">
        <v>494</v>
      </c>
    </row>
    <row r="67" spans="2:8">
      <c r="B67" s="1" t="s">
        <v>1111</v>
      </c>
      <c r="C67" s="9">
        <v>7.18</v>
      </c>
      <c r="D67" s="1" t="s">
        <v>496</v>
      </c>
      <c r="E67" s="1" t="s">
        <v>1112</v>
      </c>
      <c r="F67" s="4">
        <v>6000000</v>
      </c>
      <c r="G67" s="4">
        <v>6137.04</v>
      </c>
      <c r="H67" s="4">
        <v>1.44</v>
      </c>
    </row>
    <row r="68" spans="2:8">
      <c r="B68" s="1" t="s">
        <v>931</v>
      </c>
      <c r="C68" s="9">
        <v>6.86</v>
      </c>
      <c r="D68" s="1" t="s">
        <v>496</v>
      </c>
      <c r="E68" s="1" t="s">
        <v>932</v>
      </c>
      <c r="F68" s="4">
        <v>4809900</v>
      </c>
      <c r="G68" s="4">
        <v>4888.6099999999997</v>
      </c>
      <c r="H68" s="4">
        <v>1.1499999999999999</v>
      </c>
    </row>
    <row r="69" spans="2:8">
      <c r="B69" s="1" t="s">
        <v>495</v>
      </c>
      <c r="C69" s="9">
        <v>6.75</v>
      </c>
      <c r="D69" s="1" t="s">
        <v>496</v>
      </c>
      <c r="E69" s="1" t="s">
        <v>497</v>
      </c>
      <c r="F69" s="4">
        <v>3875680</v>
      </c>
      <c r="G69" s="4">
        <v>3936.55</v>
      </c>
      <c r="H69" s="4">
        <v>0.92</v>
      </c>
    </row>
    <row r="70" spans="2:8">
      <c r="B70" s="1" t="s">
        <v>937</v>
      </c>
      <c r="C70" s="9">
        <v>6.89</v>
      </c>
      <c r="D70" s="1" t="s">
        <v>496</v>
      </c>
      <c r="E70" s="1" t="s">
        <v>938</v>
      </c>
      <c r="F70" s="4">
        <v>3750000</v>
      </c>
      <c r="G70" s="4">
        <v>3820.65</v>
      </c>
      <c r="H70" s="4">
        <v>0.9</v>
      </c>
    </row>
    <row r="71" spans="2:8">
      <c r="B71" s="1" t="s">
        <v>1113</v>
      </c>
      <c r="C71" s="9">
        <v>6.82</v>
      </c>
      <c r="D71" s="1" t="s">
        <v>496</v>
      </c>
      <c r="E71" s="1" t="s">
        <v>1114</v>
      </c>
      <c r="F71" s="4">
        <v>2500000</v>
      </c>
      <c r="G71" s="4">
        <v>2561.73</v>
      </c>
      <c r="H71" s="4">
        <v>0.6</v>
      </c>
    </row>
    <row r="72" spans="2:8">
      <c r="B72" s="1" t="s">
        <v>1115</v>
      </c>
      <c r="C72" s="9">
        <v>6.83</v>
      </c>
      <c r="D72" s="1" t="s">
        <v>496</v>
      </c>
      <c r="E72" s="1" t="s">
        <v>1116</v>
      </c>
      <c r="F72" s="4">
        <v>2500000</v>
      </c>
      <c r="G72" s="4">
        <v>2539.04</v>
      </c>
      <c r="H72" s="4">
        <v>0.59</v>
      </c>
    </row>
    <row r="73" spans="2:8">
      <c r="B73" s="1" t="s">
        <v>1546</v>
      </c>
      <c r="C73" s="9">
        <v>6.76</v>
      </c>
      <c r="D73" s="1" t="s">
        <v>496</v>
      </c>
      <c r="E73" s="1" t="s">
        <v>934</v>
      </c>
      <c r="F73" s="4">
        <v>2500000</v>
      </c>
      <c r="G73" s="4">
        <v>2457.1799999999998</v>
      </c>
      <c r="H73" s="4">
        <v>0.57999999999999996</v>
      </c>
    </row>
    <row r="74" spans="2:8">
      <c r="B74" s="1" t="s">
        <v>1117</v>
      </c>
      <c r="C74" s="9">
        <v>7.23</v>
      </c>
      <c r="D74" s="1" t="s">
        <v>496</v>
      </c>
      <c r="E74" s="1" t="s">
        <v>1118</v>
      </c>
      <c r="F74" s="4">
        <v>2092600</v>
      </c>
      <c r="G74" s="4">
        <v>2129.96</v>
      </c>
      <c r="H74" s="4">
        <v>0.5</v>
      </c>
    </row>
    <row r="75" spans="2:8">
      <c r="B75" s="1" t="s">
        <v>1119</v>
      </c>
      <c r="C75" s="9">
        <v>7.22</v>
      </c>
      <c r="D75" s="1" t="s">
        <v>496</v>
      </c>
      <c r="E75" s="1" t="s">
        <v>1120</v>
      </c>
      <c r="F75" s="4">
        <v>2076900</v>
      </c>
      <c r="G75" s="4">
        <v>2074.9</v>
      </c>
      <c r="H75" s="4">
        <v>0.49</v>
      </c>
    </row>
    <row r="76" spans="2:8">
      <c r="B76" s="1" t="s">
        <v>939</v>
      </c>
      <c r="C76" s="9">
        <v>6.83</v>
      </c>
      <c r="D76" s="1" t="s">
        <v>496</v>
      </c>
      <c r="E76" s="1" t="s">
        <v>940</v>
      </c>
      <c r="F76" s="4">
        <v>1921400</v>
      </c>
      <c r="G76" s="4">
        <v>1940.96</v>
      </c>
      <c r="H76" s="4">
        <v>0.45</v>
      </c>
    </row>
    <row r="77" spans="2:8">
      <c r="B77" s="1" t="s">
        <v>1121</v>
      </c>
      <c r="C77" s="9">
        <v>7.03</v>
      </c>
      <c r="D77" s="1" t="s">
        <v>496</v>
      </c>
      <c r="E77" s="1" t="s">
        <v>1122</v>
      </c>
      <c r="F77" s="4">
        <v>1331800</v>
      </c>
      <c r="G77" s="4">
        <v>1386.16</v>
      </c>
      <c r="H77" s="4">
        <v>0.32</v>
      </c>
    </row>
    <row r="78" spans="2:8">
      <c r="B78" s="1" t="s">
        <v>1123</v>
      </c>
      <c r="C78" s="9">
        <v>7</v>
      </c>
      <c r="D78" s="1" t="s">
        <v>496</v>
      </c>
      <c r="E78" s="1" t="s">
        <v>1124</v>
      </c>
      <c r="F78" s="4">
        <v>1000000</v>
      </c>
      <c r="G78" s="4">
        <v>1023.19</v>
      </c>
      <c r="H78" s="4">
        <v>0.24</v>
      </c>
    </row>
    <row r="79" spans="2:8">
      <c r="B79" s="1" t="s">
        <v>945</v>
      </c>
      <c r="C79" s="9">
        <v>7.21</v>
      </c>
      <c r="D79" s="1" t="s">
        <v>496</v>
      </c>
      <c r="E79" s="1" t="s">
        <v>946</v>
      </c>
      <c r="F79" s="4">
        <v>756900</v>
      </c>
      <c r="G79" s="4">
        <v>773.11</v>
      </c>
      <c r="H79" s="4">
        <v>0.18</v>
      </c>
    </row>
    <row r="80" spans="2:8">
      <c r="B80" s="1" t="s">
        <v>935</v>
      </c>
      <c r="C80" s="9">
        <v>6.9</v>
      </c>
      <c r="D80" s="1" t="s">
        <v>496</v>
      </c>
      <c r="E80" s="1" t="s">
        <v>936</v>
      </c>
      <c r="F80" s="4">
        <v>540420</v>
      </c>
      <c r="G80" s="4">
        <v>552.74</v>
      </c>
      <c r="H80" s="4">
        <v>0.13</v>
      </c>
    </row>
    <row r="81" spans="2:8">
      <c r="B81" s="1" t="s">
        <v>504</v>
      </c>
      <c r="C81" s="9">
        <v>7</v>
      </c>
      <c r="D81" s="1" t="s">
        <v>496</v>
      </c>
      <c r="E81" s="1" t="s">
        <v>505</v>
      </c>
      <c r="F81" s="4">
        <v>500000</v>
      </c>
      <c r="G81" s="4">
        <v>522.20000000000005</v>
      </c>
      <c r="H81" s="4">
        <v>0.12</v>
      </c>
    </row>
    <row r="82" spans="2:8">
      <c r="B82" s="1" t="s">
        <v>1125</v>
      </c>
      <c r="C82" s="9">
        <v>6.88</v>
      </c>
      <c r="D82" s="1" t="s">
        <v>496</v>
      </c>
      <c r="E82" s="1" t="s">
        <v>1126</v>
      </c>
      <c r="F82" s="4">
        <v>500000</v>
      </c>
      <c r="G82" s="4">
        <v>511.42</v>
      </c>
      <c r="H82" s="4">
        <v>0.12</v>
      </c>
    </row>
    <row r="83" spans="2:8">
      <c r="B83" s="1" t="s">
        <v>941</v>
      </c>
      <c r="C83" s="9">
        <v>7.21</v>
      </c>
      <c r="D83" s="1" t="s">
        <v>496</v>
      </c>
      <c r="E83" s="1" t="s">
        <v>942</v>
      </c>
      <c r="F83" s="4">
        <v>500000</v>
      </c>
      <c r="G83" s="4">
        <v>507.78</v>
      </c>
      <c r="H83" s="4">
        <v>0.12</v>
      </c>
    </row>
    <row r="84" spans="2:8">
      <c r="B84" s="1" t="s">
        <v>1127</v>
      </c>
      <c r="C84" s="9">
        <v>7.25</v>
      </c>
      <c r="D84" s="1" t="s">
        <v>496</v>
      </c>
      <c r="E84" s="1" t="s">
        <v>1128</v>
      </c>
      <c r="F84" s="4">
        <v>449800</v>
      </c>
      <c r="G84" s="4">
        <v>461.66</v>
      </c>
      <c r="H84" s="4">
        <v>0.11</v>
      </c>
    </row>
    <row r="85" spans="2:8">
      <c r="B85" s="1" t="s">
        <v>498</v>
      </c>
      <c r="C85" s="9">
        <v>6.77</v>
      </c>
      <c r="D85" s="1" t="s">
        <v>496</v>
      </c>
      <c r="E85" s="1" t="s">
        <v>499</v>
      </c>
      <c r="F85" s="4">
        <v>444100</v>
      </c>
      <c r="G85" s="4">
        <v>447.39</v>
      </c>
      <c r="H85" s="4">
        <v>0.1</v>
      </c>
    </row>
    <row r="86" spans="2:8">
      <c r="B86" s="1" t="s">
        <v>951</v>
      </c>
      <c r="C86" s="9">
        <v>7.22</v>
      </c>
      <c r="D86" s="1" t="s">
        <v>496</v>
      </c>
      <c r="E86" s="1" t="s">
        <v>952</v>
      </c>
      <c r="F86" s="4">
        <v>400000</v>
      </c>
      <c r="G86" s="4">
        <v>407.43</v>
      </c>
      <c r="H86" s="4">
        <v>0.1</v>
      </c>
    </row>
    <row r="87" spans="2:8">
      <c r="B87" s="1" t="s">
        <v>953</v>
      </c>
      <c r="C87" s="9">
        <v>7.23</v>
      </c>
      <c r="D87" s="1" t="s">
        <v>496</v>
      </c>
      <c r="E87" s="1" t="s">
        <v>954</v>
      </c>
      <c r="F87" s="4">
        <v>300000</v>
      </c>
      <c r="G87" s="4">
        <v>309.29000000000002</v>
      </c>
      <c r="H87" s="4">
        <v>7.0000000000000007E-2</v>
      </c>
    </row>
    <row r="88" spans="2:8">
      <c r="B88" s="1" t="s">
        <v>955</v>
      </c>
      <c r="C88" s="9">
        <v>7.24</v>
      </c>
      <c r="D88" s="1" t="s">
        <v>496</v>
      </c>
      <c r="E88" s="1" t="s">
        <v>956</v>
      </c>
      <c r="F88" s="4">
        <v>300000</v>
      </c>
      <c r="G88" s="4">
        <v>308.48</v>
      </c>
      <c r="H88" s="4">
        <v>7.0000000000000007E-2</v>
      </c>
    </row>
    <row r="89" spans="2:8">
      <c r="B89" s="1" t="s">
        <v>1129</v>
      </c>
      <c r="C89" s="9">
        <v>7.21</v>
      </c>
      <c r="D89" s="1" t="s">
        <v>496</v>
      </c>
      <c r="E89" s="1" t="s">
        <v>1130</v>
      </c>
      <c r="F89" s="4">
        <v>235600</v>
      </c>
      <c r="G89" s="4">
        <v>238.91</v>
      </c>
      <c r="H89" s="4">
        <v>0.06</v>
      </c>
    </row>
    <row r="90" spans="2:8">
      <c r="B90" s="1" t="s">
        <v>1131</v>
      </c>
      <c r="C90" s="9">
        <v>7.02</v>
      </c>
      <c r="D90" s="1" t="s">
        <v>496</v>
      </c>
      <c r="E90" s="1" t="s">
        <v>1132</v>
      </c>
      <c r="F90" s="4">
        <v>200000</v>
      </c>
      <c r="G90" s="4">
        <v>204.81</v>
      </c>
      <c r="H90" s="4">
        <v>0.05</v>
      </c>
    </row>
    <row r="91" spans="2:8">
      <c r="B91" s="1" t="s">
        <v>1133</v>
      </c>
      <c r="C91" s="9">
        <v>7.29</v>
      </c>
      <c r="D91" s="1" t="s">
        <v>496</v>
      </c>
      <c r="E91" s="1" t="s">
        <v>1134</v>
      </c>
      <c r="F91" s="4">
        <v>164800</v>
      </c>
      <c r="G91" s="4">
        <v>168.87</v>
      </c>
      <c r="H91" s="4">
        <v>0.04</v>
      </c>
    </row>
    <row r="92" spans="2:8">
      <c r="B92" s="1" t="s">
        <v>1135</v>
      </c>
      <c r="C92" s="9">
        <v>6.97</v>
      </c>
      <c r="D92" s="1" t="s">
        <v>496</v>
      </c>
      <c r="E92" s="1" t="s">
        <v>1136</v>
      </c>
      <c r="F92" s="4">
        <v>89600</v>
      </c>
      <c r="G92" s="4">
        <v>100.92</v>
      </c>
      <c r="H92" s="4">
        <v>0.02</v>
      </c>
    </row>
    <row r="93" spans="2:8">
      <c r="B93" s="1" t="s">
        <v>1137</v>
      </c>
      <c r="C93" s="9">
        <v>7.23</v>
      </c>
      <c r="D93" s="1" t="s">
        <v>496</v>
      </c>
      <c r="E93" s="1" t="s">
        <v>1138</v>
      </c>
      <c r="F93" s="4">
        <v>96500</v>
      </c>
      <c r="G93" s="4">
        <v>99.72</v>
      </c>
      <c r="H93" s="4">
        <v>0.02</v>
      </c>
    </row>
    <row r="94" spans="2:8">
      <c r="B94" s="1" t="s">
        <v>1139</v>
      </c>
      <c r="C94" s="9">
        <v>7.03</v>
      </c>
      <c r="D94" s="1" t="s">
        <v>496</v>
      </c>
      <c r="E94" s="1" t="s">
        <v>1140</v>
      </c>
      <c r="F94" s="4">
        <v>88300</v>
      </c>
      <c r="G94" s="4">
        <v>90.84</v>
      </c>
      <c r="H94" s="4">
        <v>0.02</v>
      </c>
    </row>
    <row r="95" spans="2:8">
      <c r="B95" s="1" t="s">
        <v>1141</v>
      </c>
      <c r="C95" s="9">
        <v>6.94</v>
      </c>
      <c r="D95" s="1" t="s">
        <v>496</v>
      </c>
      <c r="E95" s="1" t="s">
        <v>1142</v>
      </c>
      <c r="F95" s="4">
        <v>73000</v>
      </c>
      <c r="G95" s="4">
        <v>82.4</v>
      </c>
      <c r="H95" s="4">
        <v>0.02</v>
      </c>
    </row>
    <row r="96" spans="2:8">
      <c r="B96" s="1" t="s">
        <v>1143</v>
      </c>
      <c r="C96" s="9">
        <v>6.84</v>
      </c>
      <c r="D96" s="1" t="s">
        <v>496</v>
      </c>
      <c r="E96" s="1" t="s">
        <v>1144</v>
      </c>
      <c r="F96" s="4">
        <v>48500</v>
      </c>
      <c r="G96" s="4">
        <v>48.94</v>
      </c>
      <c r="H96" s="4">
        <v>0.01</v>
      </c>
    </row>
    <row r="97" spans="2:8">
      <c r="B97" s="1" t="s">
        <v>1145</v>
      </c>
      <c r="C97" s="9">
        <v>6.91</v>
      </c>
      <c r="D97" s="1" t="s">
        <v>496</v>
      </c>
      <c r="E97" s="1" t="s">
        <v>1146</v>
      </c>
      <c r="F97" s="4">
        <v>31600</v>
      </c>
      <c r="G97" s="4">
        <v>29.98</v>
      </c>
      <c r="H97" s="4">
        <v>0.01</v>
      </c>
    </row>
    <row r="98" spans="2:8">
      <c r="B98" s="1" t="s">
        <v>506</v>
      </c>
      <c r="C98" s="9">
        <v>6.78</v>
      </c>
      <c r="D98" s="1" t="s">
        <v>496</v>
      </c>
      <c r="E98" s="1" t="s">
        <v>507</v>
      </c>
      <c r="F98" s="4">
        <v>29200</v>
      </c>
      <c r="G98" s="4">
        <v>29.72</v>
      </c>
      <c r="H98" s="4">
        <v>0.01</v>
      </c>
    </row>
    <row r="99" spans="2:8">
      <c r="B99" s="1" t="s">
        <v>1147</v>
      </c>
      <c r="C99" s="9">
        <v>6.98</v>
      </c>
      <c r="D99" s="1" t="s">
        <v>496</v>
      </c>
      <c r="E99" s="1" t="s">
        <v>1148</v>
      </c>
      <c r="F99" s="4">
        <v>13000</v>
      </c>
      <c r="G99" s="4">
        <v>13.12</v>
      </c>
      <c r="H99" s="4">
        <v>0</v>
      </c>
    </row>
    <row r="100" spans="2:8">
      <c r="B100" s="1" t="s">
        <v>1149</v>
      </c>
      <c r="C100" s="9">
        <v>6.9</v>
      </c>
      <c r="D100" s="1" t="s">
        <v>496</v>
      </c>
      <c r="E100" s="1" t="s">
        <v>1150</v>
      </c>
      <c r="F100" s="4">
        <v>2000</v>
      </c>
      <c r="G100" s="4">
        <v>1.96</v>
      </c>
      <c r="H100" s="4">
        <v>0</v>
      </c>
    </row>
    <row r="101" spans="2:8">
      <c r="B101" s="2" t="s">
        <v>508</v>
      </c>
      <c r="C101" s="13"/>
      <c r="D101" s="2"/>
      <c r="E101" s="2"/>
      <c r="F101" s="14"/>
      <c r="G101" s="14">
        <f>SUM(G63:G100)</f>
        <v>40807.660000000018</v>
      </c>
      <c r="H101" s="14">
        <f>SUM(H63:H100)</f>
        <v>9.5599999999999952</v>
      </c>
    </row>
    <row r="102" spans="2:8">
      <c r="B102" s="2" t="s">
        <v>509</v>
      </c>
    </row>
    <row r="103" spans="2:8">
      <c r="B103" s="1" t="s">
        <v>2054</v>
      </c>
      <c r="C103" s="9">
        <v>7.61</v>
      </c>
      <c r="D103" s="1" t="s">
        <v>233</v>
      </c>
      <c r="E103" s="1" t="s">
        <v>1151</v>
      </c>
      <c r="F103" s="4">
        <v>4500</v>
      </c>
      <c r="G103" s="4">
        <v>4520.74</v>
      </c>
      <c r="H103" s="4">
        <v>1.06</v>
      </c>
    </row>
    <row r="104" spans="2:8">
      <c r="B104" s="1" t="s">
        <v>2055</v>
      </c>
      <c r="C104" s="9">
        <v>7.97</v>
      </c>
      <c r="D104" s="1" t="s">
        <v>233</v>
      </c>
      <c r="E104" s="1" t="s">
        <v>1152</v>
      </c>
      <c r="F104" s="4">
        <v>3000</v>
      </c>
      <c r="G104" s="4">
        <v>3006.32</v>
      </c>
      <c r="H104" s="4">
        <v>0.7</v>
      </c>
    </row>
    <row r="105" spans="2:8">
      <c r="B105" s="1" t="s">
        <v>2056</v>
      </c>
      <c r="C105" s="9">
        <v>7.8</v>
      </c>
      <c r="D105" s="1" t="s">
        <v>233</v>
      </c>
      <c r="E105" s="1" t="s">
        <v>1153</v>
      </c>
      <c r="F105" s="4">
        <v>290</v>
      </c>
      <c r="G105" s="4">
        <v>2853.11</v>
      </c>
      <c r="H105" s="4">
        <v>0.67</v>
      </c>
    </row>
    <row r="106" spans="2:8">
      <c r="B106" s="1" t="s">
        <v>2057</v>
      </c>
      <c r="C106" s="9">
        <v>8.18</v>
      </c>
      <c r="D106" s="1" t="s">
        <v>1154</v>
      </c>
      <c r="E106" s="1" t="s">
        <v>1155</v>
      </c>
      <c r="F106" s="4">
        <v>2500</v>
      </c>
      <c r="G106" s="4">
        <v>2509.79</v>
      </c>
      <c r="H106" s="4">
        <v>0.59</v>
      </c>
    </row>
    <row r="107" spans="2:8">
      <c r="B107" s="1" t="s">
        <v>2058</v>
      </c>
      <c r="C107" s="9">
        <v>8.39</v>
      </c>
      <c r="D107" s="1" t="s">
        <v>1156</v>
      </c>
      <c r="E107" s="1" t="s">
        <v>1157</v>
      </c>
      <c r="F107" s="4">
        <v>2500</v>
      </c>
      <c r="G107" s="4">
        <v>2506.98</v>
      </c>
      <c r="H107" s="4">
        <v>0.59</v>
      </c>
    </row>
    <row r="108" spans="2:8">
      <c r="B108" s="1" t="s">
        <v>2059</v>
      </c>
      <c r="C108" s="9">
        <v>9.08</v>
      </c>
      <c r="D108" s="1" t="s">
        <v>1156</v>
      </c>
      <c r="E108" s="1" t="s">
        <v>1158</v>
      </c>
      <c r="F108" s="4">
        <v>2500</v>
      </c>
      <c r="G108" s="4">
        <v>2502.35</v>
      </c>
      <c r="H108" s="4">
        <v>0.59</v>
      </c>
    </row>
    <row r="109" spans="2:8">
      <c r="B109" s="1" t="s">
        <v>2060</v>
      </c>
      <c r="C109" s="9">
        <v>8.0399999999999991</v>
      </c>
      <c r="D109" s="1" t="s">
        <v>233</v>
      </c>
      <c r="E109" s="1" t="s">
        <v>1159</v>
      </c>
      <c r="F109" s="4">
        <v>2500</v>
      </c>
      <c r="G109" s="4">
        <v>2501.5</v>
      </c>
      <c r="H109" s="4">
        <v>0.59</v>
      </c>
    </row>
    <row r="110" spans="2:8">
      <c r="B110" s="1" t="s">
        <v>1160</v>
      </c>
      <c r="C110" s="9">
        <v>7.3</v>
      </c>
      <c r="D110" s="1" t="s">
        <v>233</v>
      </c>
      <c r="E110" s="1" t="s">
        <v>1161</v>
      </c>
      <c r="F110" s="4">
        <v>2500</v>
      </c>
      <c r="G110" s="4">
        <v>2501.17</v>
      </c>
      <c r="H110" s="4">
        <v>0.59</v>
      </c>
    </row>
    <row r="111" spans="2:8">
      <c r="B111" s="1" t="s">
        <v>2061</v>
      </c>
      <c r="C111" s="9">
        <v>8.16</v>
      </c>
      <c r="D111" s="1" t="s">
        <v>233</v>
      </c>
      <c r="E111" s="1" t="s">
        <v>1162</v>
      </c>
      <c r="F111" s="4">
        <v>2500</v>
      </c>
      <c r="G111" s="4">
        <v>2500.94</v>
      </c>
      <c r="H111" s="4">
        <v>0.59</v>
      </c>
    </row>
    <row r="112" spans="2:8">
      <c r="B112" s="1" t="s">
        <v>2062</v>
      </c>
      <c r="C112" s="9">
        <v>8.01</v>
      </c>
      <c r="D112" s="1" t="s">
        <v>233</v>
      </c>
      <c r="E112" s="1" t="s">
        <v>1163</v>
      </c>
      <c r="F112" s="4">
        <v>2500</v>
      </c>
      <c r="G112" s="4">
        <v>2500.71</v>
      </c>
      <c r="H112" s="4">
        <v>0.59</v>
      </c>
    </row>
    <row r="113" spans="2:8">
      <c r="B113" s="1" t="s">
        <v>2063</v>
      </c>
      <c r="C113" s="9">
        <v>7.37</v>
      </c>
      <c r="D113" s="1" t="s">
        <v>233</v>
      </c>
      <c r="E113" s="1" t="s">
        <v>1164</v>
      </c>
      <c r="F113" s="4">
        <v>250</v>
      </c>
      <c r="G113" s="4">
        <v>2498.29</v>
      </c>
      <c r="H113" s="4">
        <v>0.59</v>
      </c>
    </row>
    <row r="114" spans="2:8">
      <c r="B114" s="1" t="s">
        <v>2064</v>
      </c>
      <c r="C114" s="9">
        <v>7.99</v>
      </c>
      <c r="D114" s="1" t="s">
        <v>233</v>
      </c>
      <c r="E114" s="1" t="s">
        <v>1165</v>
      </c>
      <c r="F114" s="4">
        <v>250</v>
      </c>
      <c r="G114" s="4">
        <v>2496.23</v>
      </c>
      <c r="H114" s="4">
        <v>0.57999999999999996</v>
      </c>
    </row>
    <row r="115" spans="2:8">
      <c r="B115" s="1" t="s">
        <v>1166</v>
      </c>
      <c r="C115" s="9">
        <v>7.63</v>
      </c>
      <c r="D115" s="1" t="s">
        <v>233</v>
      </c>
      <c r="E115" s="1" t="s">
        <v>1167</v>
      </c>
      <c r="F115" s="4">
        <v>2500</v>
      </c>
      <c r="G115" s="4">
        <v>2496.11</v>
      </c>
      <c r="H115" s="4">
        <v>0.57999999999999996</v>
      </c>
    </row>
    <row r="116" spans="2:8">
      <c r="B116" s="1" t="s">
        <v>2065</v>
      </c>
      <c r="C116" s="9">
        <v>7.85</v>
      </c>
      <c r="D116" s="1" t="s">
        <v>233</v>
      </c>
      <c r="E116" s="1" t="s">
        <v>1168</v>
      </c>
      <c r="F116" s="4">
        <v>250</v>
      </c>
      <c r="G116" s="4">
        <v>2493.91</v>
      </c>
      <c r="H116" s="4">
        <v>0.57999999999999996</v>
      </c>
    </row>
    <row r="117" spans="2:8">
      <c r="B117" s="1" t="s">
        <v>2066</v>
      </c>
      <c r="C117" s="9">
        <v>8.34</v>
      </c>
      <c r="D117" s="1" t="s">
        <v>1156</v>
      </c>
      <c r="E117" s="1" t="s">
        <v>1169</v>
      </c>
      <c r="F117" s="4">
        <v>2500</v>
      </c>
      <c r="G117" s="4">
        <v>2491.1</v>
      </c>
      <c r="H117" s="4">
        <v>0.57999999999999996</v>
      </c>
    </row>
    <row r="118" spans="2:8">
      <c r="B118" s="1" t="s">
        <v>1751</v>
      </c>
      <c r="C118" s="9">
        <v>7.8</v>
      </c>
      <c r="D118" s="1" t="s">
        <v>233</v>
      </c>
      <c r="E118" s="1" t="s">
        <v>513</v>
      </c>
      <c r="F118" s="4">
        <v>250</v>
      </c>
      <c r="G118" s="4">
        <v>2434.77</v>
      </c>
      <c r="H118" s="4">
        <v>0.56999999999999995</v>
      </c>
    </row>
    <row r="119" spans="2:8">
      <c r="B119" s="1" t="s">
        <v>1611</v>
      </c>
      <c r="C119" s="9">
        <v>7.99</v>
      </c>
      <c r="D119" s="1" t="s">
        <v>233</v>
      </c>
      <c r="E119" s="1" t="s">
        <v>1170</v>
      </c>
      <c r="F119" s="4">
        <v>500</v>
      </c>
      <c r="G119" s="4">
        <v>502.67</v>
      </c>
      <c r="H119" s="4">
        <v>0.12</v>
      </c>
    </row>
    <row r="120" spans="2:8">
      <c r="B120" s="1" t="s">
        <v>1754</v>
      </c>
      <c r="C120" s="9">
        <v>7.29</v>
      </c>
      <c r="D120" s="1" t="s">
        <v>518</v>
      </c>
      <c r="E120" s="1" t="s">
        <v>520</v>
      </c>
      <c r="F120" s="4">
        <v>250</v>
      </c>
      <c r="G120" s="4">
        <v>496.71</v>
      </c>
      <c r="H120" s="4">
        <v>0.12</v>
      </c>
    </row>
    <row r="121" spans="2:8">
      <c r="B121" s="1" t="s">
        <v>2067</v>
      </c>
      <c r="C121" s="9">
        <v>7.3</v>
      </c>
      <c r="D121" s="1" t="s">
        <v>233</v>
      </c>
      <c r="E121" s="1" t="s">
        <v>1171</v>
      </c>
      <c r="F121" s="4">
        <v>40</v>
      </c>
      <c r="G121" s="4">
        <v>391.92</v>
      </c>
      <c r="H121" s="4">
        <v>0.09</v>
      </c>
    </row>
    <row r="122" spans="2:8">
      <c r="B122" s="2" t="s">
        <v>234</v>
      </c>
      <c r="C122" s="13"/>
      <c r="D122" s="2"/>
      <c r="E122" s="2"/>
      <c r="F122" s="14"/>
      <c r="G122" s="14">
        <f>SUM(G102:G121)</f>
        <v>44205.319999999985</v>
      </c>
      <c r="H122" s="14">
        <f>SUM(H102:H121)</f>
        <v>10.369999999999997</v>
      </c>
    </row>
    <row r="123" spans="2:8">
      <c r="B123" s="2" t="s">
        <v>427</v>
      </c>
      <c r="C123" s="13"/>
      <c r="D123" s="2"/>
      <c r="E123" s="2"/>
      <c r="F123" s="14"/>
      <c r="G123" s="14">
        <v>9822.89</v>
      </c>
      <c r="H123" s="14">
        <v>2.2999999999999998</v>
      </c>
    </row>
    <row r="124" spans="2:8">
      <c r="B124" s="2" t="s">
        <v>154</v>
      </c>
      <c r="C124" s="13"/>
      <c r="D124" s="2"/>
      <c r="E124" s="2"/>
      <c r="F124" s="14"/>
      <c r="G124" s="14">
        <v>419178.38</v>
      </c>
      <c r="H124" s="14">
        <v>98.24</v>
      </c>
    </row>
    <row r="125" spans="2:8">
      <c r="B125" s="2" t="s">
        <v>155</v>
      </c>
      <c r="C125" s="13"/>
      <c r="D125" s="2"/>
      <c r="E125" s="2"/>
      <c r="F125" s="14"/>
      <c r="G125" s="14">
        <v>7580.9148841200076</v>
      </c>
      <c r="H125" s="14">
        <v>1.7600000000000051</v>
      </c>
    </row>
    <row r="126" spans="2:8">
      <c r="B126" s="2" t="s">
        <v>156</v>
      </c>
      <c r="C126" s="13"/>
      <c r="D126" s="2"/>
      <c r="E126" s="2"/>
      <c r="F126" s="14"/>
      <c r="G126" s="14">
        <v>426759.29488412</v>
      </c>
      <c r="H126" s="14">
        <v>100</v>
      </c>
    </row>
    <row r="127" spans="2:8">
      <c r="B127" s="1" t="s">
        <v>157</v>
      </c>
    </row>
    <row r="128" spans="2:8">
      <c r="B128" s="1" t="s">
        <v>1543</v>
      </c>
    </row>
    <row r="129" spans="2:3">
      <c r="B129" s="2" t="s">
        <v>158</v>
      </c>
    </row>
    <row r="130" spans="2:3">
      <c r="B130" s="2" t="s">
        <v>159</v>
      </c>
      <c r="C130" s="9" t="s">
        <v>160</v>
      </c>
    </row>
    <row r="131" spans="2:3">
      <c r="B131" s="2" t="s">
        <v>163</v>
      </c>
      <c r="C131" s="9" t="s">
        <v>162</v>
      </c>
    </row>
    <row r="132" spans="2:3">
      <c r="B132" s="2" t="s">
        <v>164</v>
      </c>
      <c r="C132" s="9" t="s">
        <v>162</v>
      </c>
    </row>
    <row r="133" spans="2:3">
      <c r="B133" s="2" t="s">
        <v>165</v>
      </c>
      <c r="C133" s="9" t="s">
        <v>166</v>
      </c>
    </row>
    <row r="134" spans="2:3">
      <c r="B134" s="2" t="s">
        <v>1172</v>
      </c>
      <c r="C134" s="13"/>
    </row>
    <row r="135" spans="2:3">
      <c r="B135" s="2" t="s">
        <v>1173</v>
      </c>
      <c r="C135" s="13"/>
    </row>
    <row r="136" spans="2:3">
      <c r="B136" s="2" t="s">
        <v>1174</v>
      </c>
      <c r="C136" s="13"/>
    </row>
    <row r="137" spans="2:3">
      <c r="B137" s="2" t="s">
        <v>1175</v>
      </c>
      <c r="C137" s="13"/>
    </row>
    <row r="138" spans="2:3">
      <c r="B138" s="2" t="s">
        <v>1176</v>
      </c>
      <c r="C138" s="13"/>
    </row>
    <row r="139" spans="2:3">
      <c r="B139" s="2" t="s">
        <v>1177</v>
      </c>
      <c r="C139" s="13"/>
    </row>
    <row r="140" spans="2:3">
      <c r="B140" s="2" t="s">
        <v>1178</v>
      </c>
      <c r="C140" s="13"/>
    </row>
    <row r="141" spans="2:3">
      <c r="B141" s="2" t="s">
        <v>1179</v>
      </c>
      <c r="C141" s="13"/>
    </row>
    <row r="142" spans="2:3">
      <c r="B142" s="2" t="s">
        <v>1180</v>
      </c>
      <c r="C142" s="13"/>
    </row>
    <row r="143" spans="2:3">
      <c r="B143" s="2" t="s">
        <v>1181</v>
      </c>
      <c r="C143" s="13"/>
    </row>
    <row r="144" spans="2:3">
      <c r="B144" s="2" t="s">
        <v>1182</v>
      </c>
      <c r="C144" s="13"/>
    </row>
    <row r="145" spans="2:3">
      <c r="B145" s="2" t="s">
        <v>1183</v>
      </c>
      <c r="C145" s="13"/>
    </row>
    <row r="146" spans="2:3">
      <c r="B146" s="2" t="s">
        <v>1603</v>
      </c>
      <c r="C146" s="13"/>
    </row>
    <row r="147" spans="2:3" ht="15">
      <c r="B147" s="46" t="s">
        <v>3815</v>
      </c>
    </row>
    <row r="148" spans="2:3">
      <c r="B148" s="1" t="s">
        <v>246</v>
      </c>
    </row>
    <row r="149" spans="2:3">
      <c r="B149" s="1" t="s">
        <v>1586</v>
      </c>
    </row>
    <row r="151" spans="2:3" ht="15">
      <c r="B151" s="35" t="s">
        <v>2541</v>
      </c>
      <c r="C151" s="36"/>
    </row>
    <row r="152" spans="2:3" ht="30">
      <c r="B152" s="35" t="s">
        <v>247</v>
      </c>
      <c r="C152" s="37" t="s">
        <v>248</v>
      </c>
    </row>
    <row r="153" spans="2:3" ht="15">
      <c r="B153" s="16" t="s">
        <v>249</v>
      </c>
      <c r="C153" s="52">
        <v>0</v>
      </c>
    </row>
    <row r="154" spans="2:3" ht="15">
      <c r="B154" s="16" t="s">
        <v>250</v>
      </c>
      <c r="C154" s="52">
        <v>0</v>
      </c>
    </row>
    <row r="155" spans="2:3" ht="15">
      <c r="B155" s="16" t="s">
        <v>251</v>
      </c>
      <c r="C155" s="52">
        <v>2500</v>
      </c>
    </row>
    <row r="156" spans="2:3" ht="15">
      <c r="B156" s="16" t="s">
        <v>252</v>
      </c>
      <c r="C156" s="52">
        <v>0</v>
      </c>
    </row>
    <row r="157" spans="2:3" ht="15">
      <c r="B157" s="16" t="s">
        <v>253</v>
      </c>
      <c r="C157" s="52">
        <v>0</v>
      </c>
    </row>
    <row r="158" spans="2:3" ht="15">
      <c r="B158" s="16" t="s">
        <v>254</v>
      </c>
      <c r="C158" s="52">
        <v>0</v>
      </c>
    </row>
    <row r="159" spans="2:3" ht="15">
      <c r="B159" s="35" t="s">
        <v>255</v>
      </c>
      <c r="C159" s="52">
        <v>2500</v>
      </c>
    </row>
    <row r="161" spans="2:6" ht="15">
      <c r="B161" s="16" t="s">
        <v>184</v>
      </c>
      <c r="C161" s="17"/>
      <c r="D161" s="16"/>
    </row>
    <row r="162" spans="2:6" ht="30">
      <c r="B162" s="19" t="s">
        <v>185</v>
      </c>
      <c r="C162" s="18" t="s">
        <v>186</v>
      </c>
      <c r="D162" s="19" t="s">
        <v>187</v>
      </c>
    </row>
    <row r="163" spans="2:6" ht="15">
      <c r="B163" s="16" t="s">
        <v>162</v>
      </c>
      <c r="C163" s="17" t="s">
        <v>162</v>
      </c>
      <c r="D163" s="16" t="s">
        <v>162</v>
      </c>
    </row>
    <row r="164" spans="2:6" s="84" customFormat="1" ht="15">
      <c r="F164" s="85"/>
    </row>
    <row r="165" spans="2:6" s="84" customFormat="1" ht="15">
      <c r="B165" s="268" t="s">
        <v>2540</v>
      </c>
      <c r="C165" s="268"/>
      <c r="D165" s="268"/>
      <c r="E165" s="268"/>
      <c r="F165" s="268"/>
    </row>
    <row r="166" spans="2:6" s="84" customFormat="1" ht="15">
      <c r="B166" s="268"/>
      <c r="C166" s="268"/>
      <c r="D166" s="268"/>
      <c r="E166" s="268"/>
      <c r="F166" s="268"/>
    </row>
    <row r="167" spans="2:6" s="84" customFormat="1" ht="15">
      <c r="B167" s="268"/>
      <c r="C167" s="268"/>
      <c r="D167" s="268"/>
      <c r="E167" s="268"/>
      <c r="F167" s="268"/>
    </row>
    <row r="168" spans="2:6" s="84" customFormat="1" ht="15">
      <c r="B168" s="268"/>
      <c r="C168" s="268"/>
      <c r="D168" s="268"/>
      <c r="E168" s="268"/>
      <c r="F168" s="268"/>
    </row>
    <row r="169" spans="2:6" s="84" customFormat="1" ht="15">
      <c r="B169" s="268"/>
      <c r="C169" s="268"/>
      <c r="D169" s="268"/>
      <c r="E169" s="268"/>
      <c r="F169" s="268"/>
    </row>
    <row r="171" spans="2:6">
      <c r="B171" s="20" t="s">
        <v>188</v>
      </c>
      <c r="C171" s="21">
        <v>45535</v>
      </c>
      <c r="D171" s="22"/>
      <c r="E171" s="23"/>
      <c r="F171" s="24"/>
    </row>
    <row r="172" spans="2:6">
      <c r="B172" s="20" t="s">
        <v>189</v>
      </c>
      <c r="C172" s="25" t="s">
        <v>190</v>
      </c>
      <c r="D172" s="20" t="s">
        <v>191</v>
      </c>
      <c r="E172" s="26" t="s">
        <v>192</v>
      </c>
      <c r="F172" s="27" t="s">
        <v>193</v>
      </c>
    </row>
    <row r="173" spans="2:6">
      <c r="B173" s="28" t="s">
        <v>162</v>
      </c>
      <c r="C173" s="29" t="s">
        <v>162</v>
      </c>
      <c r="D173" s="28" t="s">
        <v>162</v>
      </c>
      <c r="E173" s="30" t="s">
        <v>162</v>
      </c>
      <c r="F173" s="31">
        <f>C159</f>
        <v>2500</v>
      </c>
    </row>
    <row r="176" spans="2:6">
      <c r="B176" s="2" t="s">
        <v>194</v>
      </c>
    </row>
    <row r="178" spans="2:3">
      <c r="B178" s="2" t="s">
        <v>195</v>
      </c>
    </row>
    <row r="179" spans="2:3">
      <c r="B179" s="20" t="s">
        <v>196</v>
      </c>
      <c r="C179" s="25" t="s">
        <v>197</v>
      </c>
    </row>
    <row r="180" spans="2:3">
      <c r="B180" s="22" t="s">
        <v>162</v>
      </c>
      <c r="C180" s="32" t="s">
        <v>162</v>
      </c>
    </row>
    <row r="182" spans="2:3">
      <c r="B182" s="20" t="s">
        <v>198</v>
      </c>
      <c r="C182" s="25" t="s">
        <v>197</v>
      </c>
    </row>
    <row r="183" spans="2:3">
      <c r="B183" s="22" t="s">
        <v>162</v>
      </c>
      <c r="C183" s="32" t="s">
        <v>162</v>
      </c>
    </row>
    <row r="185" spans="2:3">
      <c r="B185" s="20" t="s">
        <v>162</v>
      </c>
      <c r="C185" s="25" t="s">
        <v>162</v>
      </c>
    </row>
    <row r="186" spans="2:3">
      <c r="B186" s="22" t="s">
        <v>162</v>
      </c>
      <c r="C186" s="32" t="s">
        <v>162</v>
      </c>
    </row>
    <row r="188" spans="2:3">
      <c r="B188" s="26" t="s">
        <v>199</v>
      </c>
      <c r="C188" s="25" t="s">
        <v>200</v>
      </c>
    </row>
    <row r="189" spans="2:3">
      <c r="B189" s="23" t="s">
        <v>162</v>
      </c>
      <c r="C189" s="32" t="s">
        <v>162</v>
      </c>
    </row>
    <row r="191" spans="2:3">
      <c r="B191" s="20" t="s">
        <v>201</v>
      </c>
      <c r="C191" s="25" t="s">
        <v>162</v>
      </c>
    </row>
    <row r="193" spans="2:6">
      <c r="B193" s="20" t="s">
        <v>202</v>
      </c>
      <c r="C193" s="21">
        <v>45535</v>
      </c>
      <c r="D193" s="22"/>
      <c r="E193" s="23"/>
      <c r="F193" s="24"/>
    </row>
    <row r="194" spans="2:6">
      <c r="B194" s="20" t="s">
        <v>189</v>
      </c>
      <c r="C194" s="25" t="s">
        <v>190</v>
      </c>
      <c r="D194" s="20" t="s">
        <v>191</v>
      </c>
      <c r="E194" s="26" t="s">
        <v>192</v>
      </c>
      <c r="F194" s="27" t="s">
        <v>193</v>
      </c>
    </row>
    <row r="195" spans="2:6">
      <c r="B195" s="28" t="s">
        <v>162</v>
      </c>
      <c r="C195" s="29" t="s">
        <v>162</v>
      </c>
      <c r="D195" s="28" t="s">
        <v>162</v>
      </c>
      <c r="E195" s="30" t="s">
        <v>162</v>
      </c>
      <c r="F195" s="31" t="s">
        <v>162</v>
      </c>
    </row>
    <row r="196" spans="2:6">
      <c r="B196" s="2" t="s">
        <v>194</v>
      </c>
    </row>
    <row r="197" spans="2:6">
      <c r="B197" s="2"/>
    </row>
    <row r="198" spans="2:6">
      <c r="B198" s="2" t="s">
        <v>195</v>
      </c>
    </row>
    <row r="199" spans="2:6">
      <c r="B199" s="20" t="s">
        <v>196</v>
      </c>
      <c r="C199" s="25" t="s">
        <v>197</v>
      </c>
      <c r="D199" s="2"/>
    </row>
    <row r="200" spans="2:6">
      <c r="B200" s="22" t="s">
        <v>162</v>
      </c>
      <c r="C200" s="32" t="s">
        <v>162</v>
      </c>
    </row>
    <row r="202" spans="2:6">
      <c r="B202" s="20" t="s">
        <v>198</v>
      </c>
      <c r="C202" s="25" t="s">
        <v>197</v>
      </c>
    </row>
    <row r="203" spans="2:6">
      <c r="B203" s="22" t="s">
        <v>162</v>
      </c>
      <c r="C203" s="32" t="s">
        <v>162</v>
      </c>
    </row>
    <row r="205" spans="2:6">
      <c r="B205" s="20" t="s">
        <v>162</v>
      </c>
      <c r="C205" s="25" t="s">
        <v>162</v>
      </c>
    </row>
    <row r="206" spans="2:6">
      <c r="B206" s="22" t="s">
        <v>162</v>
      </c>
      <c r="C206" s="32" t="s">
        <v>162</v>
      </c>
    </row>
    <row r="208" spans="2:6">
      <c r="B208" s="26" t="s">
        <v>199</v>
      </c>
      <c r="C208" s="25" t="s">
        <v>200</v>
      </c>
    </row>
    <row r="209" spans="2:5">
      <c r="B209" s="23" t="s">
        <v>162</v>
      </c>
      <c r="C209" s="32" t="s">
        <v>162</v>
      </c>
    </row>
    <row r="211" spans="2:5">
      <c r="B211" s="20" t="s">
        <v>201</v>
      </c>
      <c r="C211" s="25" t="s">
        <v>162</v>
      </c>
    </row>
    <row r="214" spans="2:5">
      <c r="B214" s="2" t="s">
        <v>203</v>
      </c>
    </row>
    <row r="216" spans="2:5">
      <c r="B216" s="20" t="s">
        <v>189</v>
      </c>
      <c r="C216" s="25" t="s">
        <v>204</v>
      </c>
      <c r="D216" s="20" t="s">
        <v>205</v>
      </c>
      <c r="E216" s="20" t="s">
        <v>206</v>
      </c>
    </row>
    <row r="217" spans="2:5">
      <c r="B217" s="22" t="s">
        <v>162</v>
      </c>
      <c r="C217" s="32" t="s">
        <v>162</v>
      </c>
      <c r="D217" s="22" t="s">
        <v>162</v>
      </c>
      <c r="E217" s="22" t="s">
        <v>162</v>
      </c>
    </row>
    <row r="220" spans="2:5">
      <c r="B220" s="2" t="s">
        <v>207</v>
      </c>
      <c r="C220" s="13" t="s">
        <v>162</v>
      </c>
      <c r="D220" s="2"/>
      <c r="E220" s="2"/>
    </row>
    <row r="222" spans="2:5">
      <c r="B222" s="2" t="s">
        <v>208</v>
      </c>
    </row>
    <row r="224" spans="2:5">
      <c r="B224" s="20" t="s">
        <v>209</v>
      </c>
      <c r="C224" s="25" t="s">
        <v>197</v>
      </c>
      <c r="D224" s="2"/>
    </row>
    <row r="225" spans="2:6">
      <c r="B225" s="22" t="s">
        <v>162</v>
      </c>
      <c r="C225" s="32" t="s">
        <v>162</v>
      </c>
    </row>
    <row r="228" spans="2:6">
      <c r="B228" s="20" t="s">
        <v>210</v>
      </c>
      <c r="C228" s="25" t="s">
        <v>211</v>
      </c>
      <c r="D228" s="2"/>
    </row>
    <row r="229" spans="2:6">
      <c r="B229" s="22" t="s">
        <v>162</v>
      </c>
      <c r="C229" s="32" t="s">
        <v>162</v>
      </c>
    </row>
    <row r="232" spans="2:6">
      <c r="B232" s="2" t="s">
        <v>212</v>
      </c>
    </row>
    <row r="235" spans="2:6">
      <c r="B235" s="2" t="s">
        <v>213</v>
      </c>
    </row>
    <row r="237" spans="2:6">
      <c r="B237" s="20" t="s">
        <v>189</v>
      </c>
      <c r="C237" s="25" t="s">
        <v>214</v>
      </c>
      <c r="D237" s="20" t="s">
        <v>204</v>
      </c>
      <c r="E237" s="20" t="s">
        <v>205</v>
      </c>
      <c r="F237" s="27" t="s">
        <v>206</v>
      </c>
    </row>
    <row r="238" spans="2:6">
      <c r="B238" s="22" t="s">
        <v>162</v>
      </c>
      <c r="C238" s="32" t="s">
        <v>162</v>
      </c>
      <c r="D238" s="22" t="s">
        <v>162</v>
      </c>
      <c r="E238" s="22" t="s">
        <v>162</v>
      </c>
      <c r="F238" s="33" t="s">
        <v>162</v>
      </c>
    </row>
    <row r="241" spans="2:6">
      <c r="B241" s="2" t="s">
        <v>207</v>
      </c>
      <c r="C241" s="13" t="s">
        <v>162</v>
      </c>
      <c r="D241" s="2"/>
      <c r="E241" s="2"/>
      <c r="F241" s="14"/>
    </row>
    <row r="243" spans="2:6">
      <c r="B243" s="2" t="s">
        <v>208</v>
      </c>
    </row>
    <row r="245" spans="2:6">
      <c r="B245" s="20" t="s">
        <v>209</v>
      </c>
      <c r="C245" s="25" t="s">
        <v>197</v>
      </c>
      <c r="D245" s="2"/>
    </row>
    <row r="246" spans="2:6">
      <c r="B246" s="22" t="s">
        <v>162</v>
      </c>
      <c r="C246" s="32" t="s">
        <v>162</v>
      </c>
    </row>
    <row r="249" spans="2:6">
      <c r="B249" s="20" t="s">
        <v>210</v>
      </c>
      <c r="C249" s="25" t="s">
        <v>211</v>
      </c>
      <c r="D249" s="2"/>
    </row>
    <row r="250" spans="2:6">
      <c r="B250" s="22" t="s">
        <v>162</v>
      </c>
      <c r="C250" s="32" t="s">
        <v>162</v>
      </c>
    </row>
    <row r="253" spans="2:6">
      <c r="B253" s="2" t="s">
        <v>212</v>
      </c>
    </row>
    <row r="256" spans="2:6">
      <c r="B256" s="2" t="s">
        <v>215</v>
      </c>
    </row>
    <row r="257" spans="2:6">
      <c r="B257" s="20" t="s">
        <v>189</v>
      </c>
      <c r="C257" s="25" t="s">
        <v>216</v>
      </c>
      <c r="D257" s="20" t="s">
        <v>217</v>
      </c>
      <c r="E257" s="20" t="s">
        <v>218</v>
      </c>
      <c r="F257" s="27" t="s">
        <v>219</v>
      </c>
    </row>
    <row r="258" spans="2:6">
      <c r="B258" s="22" t="s">
        <v>162</v>
      </c>
      <c r="C258" s="32" t="s">
        <v>162</v>
      </c>
      <c r="D258" s="22" t="s">
        <v>162</v>
      </c>
      <c r="E258" s="22" t="s">
        <v>162</v>
      </c>
      <c r="F258" s="33" t="s">
        <v>162</v>
      </c>
    </row>
    <row r="259" spans="2:6">
      <c r="B259" s="1" t="s">
        <v>220</v>
      </c>
    </row>
  </sheetData>
  <mergeCells count="4">
    <mergeCell ref="B1:E1"/>
    <mergeCell ref="C3:C7"/>
    <mergeCell ref="D3:D7"/>
    <mergeCell ref="B165:F169"/>
  </mergeCells>
  <hyperlinks>
    <hyperlink ref="A1" location="Index!A1" display="Index" xr:uid="{7B8DE0D9-6E1D-44D0-A5E2-5F29FADC41B1}"/>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C61D-CC98-4D5B-AAC8-2B84D0D6AF78}">
  <sheetPr codeName="Sheet35"/>
  <dimension ref="A1:I171"/>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61</v>
      </c>
      <c r="C1" s="257"/>
      <c r="D1" s="257"/>
      <c r="E1" s="257"/>
    </row>
    <row r="3" spans="1:9" ht="18" customHeight="1">
      <c r="B3" s="5" t="s">
        <v>1184</v>
      </c>
      <c r="C3" s="258"/>
      <c r="D3" s="259"/>
      <c r="E3" s="6"/>
    </row>
    <row r="4" spans="1:9" ht="18" customHeight="1">
      <c r="B4" s="7" t="s">
        <v>1185</v>
      </c>
      <c r="C4" s="258"/>
      <c r="D4" s="259"/>
      <c r="E4" s="6"/>
    </row>
    <row r="5" spans="1:9" ht="18" customHeight="1">
      <c r="B5" s="7" t="s">
        <v>129</v>
      </c>
      <c r="C5" s="258"/>
      <c r="D5" s="259"/>
      <c r="E5" s="6"/>
    </row>
    <row r="6" spans="1:9" ht="18" customHeight="1">
      <c r="B6" s="7" t="s">
        <v>130</v>
      </c>
      <c r="C6" s="258"/>
      <c r="D6" s="259"/>
      <c r="E6" s="6"/>
    </row>
    <row r="7" spans="1:9" ht="18" customHeight="1">
      <c r="B7" s="7" t="s">
        <v>1186</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268600</v>
      </c>
      <c r="G15" s="4">
        <v>4396.71</v>
      </c>
      <c r="H15" s="4">
        <v>6.87</v>
      </c>
    </row>
    <row r="16" spans="1:9">
      <c r="B16" s="1" t="s">
        <v>1800</v>
      </c>
      <c r="C16" s="9" t="s">
        <v>141</v>
      </c>
      <c r="D16" s="1" t="s">
        <v>272</v>
      </c>
      <c r="E16" s="1" t="s">
        <v>592</v>
      </c>
      <c r="F16" s="4">
        <v>233500</v>
      </c>
      <c r="G16" s="4">
        <v>4071.42</v>
      </c>
      <c r="H16" s="4">
        <v>6.36</v>
      </c>
    </row>
    <row r="17" spans="2:8">
      <c r="B17" s="1" t="s">
        <v>1878</v>
      </c>
      <c r="C17" s="9" t="s">
        <v>141</v>
      </c>
      <c r="D17" s="1" t="s">
        <v>352</v>
      </c>
      <c r="E17" s="1" t="s">
        <v>700</v>
      </c>
      <c r="F17" s="4">
        <v>218000</v>
      </c>
      <c r="G17" s="4">
        <v>3952.67</v>
      </c>
      <c r="H17" s="4">
        <v>6.18</v>
      </c>
    </row>
    <row r="18" spans="2:8">
      <c r="B18" s="1" t="s">
        <v>1621</v>
      </c>
      <c r="C18" s="9" t="s">
        <v>141</v>
      </c>
      <c r="D18" s="1" t="s">
        <v>274</v>
      </c>
      <c r="E18" s="1" t="s">
        <v>275</v>
      </c>
      <c r="F18" s="4">
        <v>89031</v>
      </c>
      <c r="G18" s="4">
        <v>3298.29</v>
      </c>
      <c r="H18" s="4">
        <v>5.16</v>
      </c>
    </row>
    <row r="19" spans="2:8">
      <c r="B19" s="1" t="s">
        <v>1903</v>
      </c>
      <c r="C19" s="9" t="s">
        <v>141</v>
      </c>
      <c r="D19" s="1" t="s">
        <v>291</v>
      </c>
      <c r="E19" s="1" t="s">
        <v>751</v>
      </c>
      <c r="F19" s="4">
        <v>65000</v>
      </c>
      <c r="G19" s="4">
        <v>2996.37</v>
      </c>
      <c r="H19" s="4">
        <v>4.68</v>
      </c>
    </row>
    <row r="20" spans="2:8">
      <c r="B20" s="1" t="s">
        <v>1945</v>
      </c>
      <c r="C20" s="9" t="s">
        <v>141</v>
      </c>
      <c r="D20" s="1" t="s">
        <v>306</v>
      </c>
      <c r="E20" s="1" t="s">
        <v>866</v>
      </c>
      <c r="F20" s="4">
        <v>342000</v>
      </c>
      <c r="G20" s="4">
        <v>2953.34</v>
      </c>
      <c r="H20" s="4">
        <v>4.62</v>
      </c>
    </row>
    <row r="21" spans="2:8">
      <c r="B21" s="1" t="s">
        <v>1616</v>
      </c>
      <c r="C21" s="9" t="s">
        <v>141</v>
      </c>
      <c r="D21" s="1" t="s">
        <v>264</v>
      </c>
      <c r="E21" s="1" t="s">
        <v>266</v>
      </c>
      <c r="F21" s="4">
        <v>231600</v>
      </c>
      <c r="G21" s="4">
        <v>2846.83</v>
      </c>
      <c r="H21" s="4">
        <v>4.45</v>
      </c>
    </row>
    <row r="22" spans="2:8">
      <c r="B22" s="1" t="s">
        <v>1875</v>
      </c>
      <c r="C22" s="9" t="s">
        <v>141</v>
      </c>
      <c r="D22" s="1" t="s">
        <v>352</v>
      </c>
      <c r="E22" s="1" t="s">
        <v>697</v>
      </c>
      <c r="F22" s="4">
        <v>305000</v>
      </c>
      <c r="G22" s="4">
        <v>2577.56</v>
      </c>
      <c r="H22" s="4">
        <v>4.03</v>
      </c>
    </row>
    <row r="23" spans="2:8">
      <c r="B23" s="1" t="s">
        <v>1758</v>
      </c>
      <c r="C23" s="9" t="s">
        <v>141</v>
      </c>
      <c r="D23" s="1" t="s">
        <v>286</v>
      </c>
      <c r="E23" s="1" t="s">
        <v>537</v>
      </c>
      <c r="F23" s="4">
        <v>406600</v>
      </c>
      <c r="G23" s="4">
        <v>2508.9299999999998</v>
      </c>
      <c r="H23" s="4">
        <v>3.92</v>
      </c>
    </row>
    <row r="24" spans="2:8">
      <c r="B24" s="1" t="s">
        <v>1820</v>
      </c>
      <c r="C24" s="9" t="s">
        <v>141</v>
      </c>
      <c r="D24" s="1" t="s">
        <v>352</v>
      </c>
      <c r="E24" s="1" t="s">
        <v>626</v>
      </c>
      <c r="F24" s="4">
        <v>195000</v>
      </c>
      <c r="G24" s="4">
        <v>2348.87</v>
      </c>
      <c r="H24" s="4">
        <v>3.67</v>
      </c>
    </row>
    <row r="25" spans="2:8">
      <c r="B25" s="1" t="s">
        <v>1629</v>
      </c>
      <c r="C25" s="9" t="s">
        <v>141</v>
      </c>
      <c r="D25" s="1" t="s">
        <v>286</v>
      </c>
      <c r="E25" s="1" t="s">
        <v>287</v>
      </c>
      <c r="F25" s="4">
        <v>18500</v>
      </c>
      <c r="G25" s="4">
        <v>2090.85</v>
      </c>
      <c r="H25" s="4">
        <v>3.27</v>
      </c>
    </row>
    <row r="26" spans="2:8">
      <c r="B26" s="1" t="s">
        <v>1905</v>
      </c>
      <c r="C26" s="9" t="s">
        <v>141</v>
      </c>
      <c r="D26" s="1" t="s">
        <v>291</v>
      </c>
      <c r="E26" s="1" t="s">
        <v>753</v>
      </c>
      <c r="F26" s="4">
        <v>37000</v>
      </c>
      <c r="G26" s="4">
        <v>1955.36</v>
      </c>
      <c r="H26" s="4">
        <v>3.06</v>
      </c>
    </row>
    <row r="27" spans="2:8">
      <c r="B27" s="1" t="s">
        <v>1659</v>
      </c>
      <c r="C27" s="9" t="s">
        <v>141</v>
      </c>
      <c r="D27" s="1" t="s">
        <v>272</v>
      </c>
      <c r="E27" s="1" t="s">
        <v>338</v>
      </c>
      <c r="F27" s="4">
        <v>20000</v>
      </c>
      <c r="G27" s="4">
        <v>1843.32</v>
      </c>
      <c r="H27" s="4">
        <v>2.88</v>
      </c>
    </row>
    <row r="28" spans="2:8">
      <c r="B28" s="1" t="s">
        <v>1941</v>
      </c>
      <c r="C28" s="9" t="s">
        <v>141</v>
      </c>
      <c r="D28" s="1" t="s">
        <v>272</v>
      </c>
      <c r="E28" s="1" t="s">
        <v>847</v>
      </c>
      <c r="F28" s="4">
        <v>58800</v>
      </c>
      <c r="G28" s="4">
        <v>1838.56</v>
      </c>
      <c r="H28" s="4">
        <v>2.87</v>
      </c>
    </row>
    <row r="29" spans="2:8">
      <c r="B29" s="1" t="s">
        <v>1805</v>
      </c>
      <c r="C29" s="9" t="s">
        <v>141</v>
      </c>
      <c r="D29" s="1" t="s">
        <v>272</v>
      </c>
      <c r="E29" s="1" t="s">
        <v>601</v>
      </c>
      <c r="F29" s="4">
        <v>95000</v>
      </c>
      <c r="G29" s="4">
        <v>1804.38</v>
      </c>
      <c r="H29" s="4">
        <v>2.82</v>
      </c>
    </row>
    <row r="30" spans="2:8">
      <c r="B30" s="1" t="s">
        <v>1855</v>
      </c>
      <c r="C30" s="9" t="s">
        <v>141</v>
      </c>
      <c r="D30" s="1" t="s">
        <v>272</v>
      </c>
      <c r="E30" s="1" t="s">
        <v>669</v>
      </c>
      <c r="F30" s="4">
        <v>104000</v>
      </c>
      <c r="G30" s="4">
        <v>1772.06</v>
      </c>
      <c r="H30" s="4">
        <v>2.77</v>
      </c>
    </row>
    <row r="31" spans="2:8">
      <c r="B31" s="1" t="s">
        <v>1944</v>
      </c>
      <c r="C31" s="9" t="s">
        <v>141</v>
      </c>
      <c r="D31" s="1" t="s">
        <v>306</v>
      </c>
      <c r="E31" s="1" t="s">
        <v>865</v>
      </c>
      <c r="F31" s="4">
        <v>180000</v>
      </c>
      <c r="G31" s="4">
        <v>1759.41</v>
      </c>
      <c r="H31" s="4">
        <v>2.75</v>
      </c>
    </row>
    <row r="32" spans="2:8">
      <c r="B32" s="1" t="s">
        <v>1959</v>
      </c>
      <c r="C32" s="9" t="s">
        <v>141</v>
      </c>
      <c r="D32" s="1" t="s">
        <v>272</v>
      </c>
      <c r="E32" s="1" t="s">
        <v>884</v>
      </c>
      <c r="F32" s="4">
        <v>125000</v>
      </c>
      <c r="G32" s="4">
        <v>1688.56</v>
      </c>
      <c r="H32" s="4">
        <v>2.64</v>
      </c>
    </row>
    <row r="33" spans="2:8">
      <c r="B33" s="1" t="s">
        <v>822</v>
      </c>
      <c r="C33" s="9" t="s">
        <v>141</v>
      </c>
      <c r="D33" s="1" t="s">
        <v>264</v>
      </c>
      <c r="E33" s="1" t="s">
        <v>823</v>
      </c>
      <c r="F33" s="4">
        <v>190000</v>
      </c>
      <c r="G33" s="4">
        <v>1549.64</v>
      </c>
      <c r="H33" s="4">
        <v>2.42</v>
      </c>
    </row>
    <row r="34" spans="2:8">
      <c r="B34" s="1" t="s">
        <v>408</v>
      </c>
      <c r="C34" s="9" t="s">
        <v>141</v>
      </c>
      <c r="D34" s="1" t="s">
        <v>291</v>
      </c>
      <c r="E34" s="1" t="s">
        <v>409</v>
      </c>
      <c r="F34" s="4">
        <v>82592</v>
      </c>
      <c r="G34" s="4">
        <v>1333.03</v>
      </c>
      <c r="H34" s="4">
        <v>2.08</v>
      </c>
    </row>
    <row r="35" spans="2:8">
      <c r="B35" s="1" t="s">
        <v>1625</v>
      </c>
      <c r="C35" s="9" t="s">
        <v>141</v>
      </c>
      <c r="D35" s="1" t="s">
        <v>272</v>
      </c>
      <c r="E35" s="1" t="s">
        <v>279</v>
      </c>
      <c r="F35" s="4">
        <v>336169</v>
      </c>
      <c r="G35" s="4">
        <v>1290.55</v>
      </c>
      <c r="H35" s="4">
        <v>2.02</v>
      </c>
    </row>
    <row r="36" spans="2:8">
      <c r="B36" s="1" t="s">
        <v>2068</v>
      </c>
      <c r="C36" s="9" t="s">
        <v>141</v>
      </c>
      <c r="D36" s="1" t="s">
        <v>352</v>
      </c>
      <c r="E36" s="1" t="s">
        <v>1187</v>
      </c>
      <c r="F36" s="4">
        <v>160000</v>
      </c>
      <c r="G36" s="4">
        <v>1276.1600000000001</v>
      </c>
      <c r="H36" s="4">
        <v>1.99</v>
      </c>
    </row>
    <row r="37" spans="2:8">
      <c r="B37" s="1" t="s">
        <v>2037</v>
      </c>
      <c r="C37" s="9" t="s">
        <v>141</v>
      </c>
      <c r="D37" s="1" t="s">
        <v>352</v>
      </c>
      <c r="E37" s="1" t="s">
        <v>1047</v>
      </c>
      <c r="F37" s="4">
        <v>543000</v>
      </c>
      <c r="G37" s="4">
        <v>1244.77</v>
      </c>
      <c r="H37" s="4">
        <v>1.95</v>
      </c>
    </row>
    <row r="38" spans="2:8">
      <c r="B38" s="1" t="s">
        <v>2069</v>
      </c>
      <c r="C38" s="9" t="s">
        <v>141</v>
      </c>
      <c r="D38" s="1" t="s">
        <v>306</v>
      </c>
      <c r="E38" s="1" t="s">
        <v>1188</v>
      </c>
      <c r="F38" s="4">
        <v>151267</v>
      </c>
      <c r="G38" s="4">
        <v>1112.04</v>
      </c>
      <c r="H38" s="4">
        <v>1.74</v>
      </c>
    </row>
    <row r="39" spans="2:8">
      <c r="B39" s="1" t="s">
        <v>1931</v>
      </c>
      <c r="C39" s="9" t="s">
        <v>141</v>
      </c>
      <c r="D39" s="1" t="s">
        <v>306</v>
      </c>
      <c r="E39" s="1" t="s">
        <v>824</v>
      </c>
      <c r="F39" s="4">
        <v>15000</v>
      </c>
      <c r="G39" s="4">
        <v>1080.02</v>
      </c>
      <c r="H39" s="4">
        <v>1.69</v>
      </c>
    </row>
    <row r="40" spans="2:8">
      <c r="B40" s="1" t="s">
        <v>1856</v>
      </c>
      <c r="C40" s="9" t="s">
        <v>141</v>
      </c>
      <c r="D40" s="1" t="s">
        <v>291</v>
      </c>
      <c r="E40" s="1" t="s">
        <v>670</v>
      </c>
      <c r="F40" s="4">
        <v>52000</v>
      </c>
      <c r="G40" s="4">
        <v>998.06</v>
      </c>
      <c r="H40" s="4">
        <v>1.56</v>
      </c>
    </row>
    <row r="41" spans="2:8">
      <c r="B41" s="1" t="s">
        <v>1624</v>
      </c>
      <c r="C41" s="9" t="s">
        <v>141</v>
      </c>
      <c r="D41" s="1" t="s">
        <v>264</v>
      </c>
      <c r="E41" s="1" t="s">
        <v>278</v>
      </c>
      <c r="F41" s="4">
        <v>55000</v>
      </c>
      <c r="G41" s="4">
        <v>979.44</v>
      </c>
      <c r="H41" s="4">
        <v>1.53</v>
      </c>
    </row>
    <row r="42" spans="2:8">
      <c r="B42" s="1" t="s">
        <v>1953</v>
      </c>
      <c r="C42" s="9" t="s">
        <v>141</v>
      </c>
      <c r="D42" s="1" t="s">
        <v>272</v>
      </c>
      <c r="E42" s="1" t="s">
        <v>878</v>
      </c>
      <c r="F42" s="4">
        <v>298588</v>
      </c>
      <c r="G42" s="4">
        <v>801.11</v>
      </c>
      <c r="H42" s="4">
        <v>1.25</v>
      </c>
    </row>
    <row r="43" spans="2:8">
      <c r="B43" s="1" t="s">
        <v>1189</v>
      </c>
      <c r="C43" s="9" t="s">
        <v>141</v>
      </c>
      <c r="D43" s="1" t="s">
        <v>314</v>
      </c>
      <c r="E43" s="1" t="s">
        <v>1190</v>
      </c>
      <c r="F43" s="4">
        <v>339090</v>
      </c>
      <c r="G43" s="4">
        <v>760.48</v>
      </c>
      <c r="H43" s="4">
        <v>1.19</v>
      </c>
    </row>
    <row r="44" spans="2:8">
      <c r="B44" s="1" t="s">
        <v>1775</v>
      </c>
      <c r="C44" s="9" t="s">
        <v>141</v>
      </c>
      <c r="D44" s="1" t="s">
        <v>286</v>
      </c>
      <c r="E44" s="1" t="s">
        <v>554</v>
      </c>
      <c r="F44" s="4">
        <v>80000</v>
      </c>
      <c r="G44" s="4">
        <v>665</v>
      </c>
      <c r="H44" s="4">
        <v>1.04</v>
      </c>
    </row>
    <row r="45" spans="2:8">
      <c r="B45" s="2" t="s">
        <v>153</v>
      </c>
      <c r="C45" s="13"/>
      <c r="D45" s="2"/>
      <c r="E45" s="2"/>
      <c r="F45" s="14"/>
      <c r="G45" s="14">
        <f>SUM(G12:G44)</f>
        <v>59793.789999999994</v>
      </c>
      <c r="H45" s="14">
        <f>SUM(H12:H44)</f>
        <v>93.46</v>
      </c>
    </row>
    <row r="46" spans="2:8">
      <c r="B46" s="2" t="s">
        <v>354</v>
      </c>
      <c r="C46" s="13"/>
      <c r="D46" s="2"/>
      <c r="E46" s="2"/>
      <c r="F46" s="14"/>
      <c r="G46" s="14">
        <v>2832.29</v>
      </c>
      <c r="H46" s="14">
        <v>4.43</v>
      </c>
    </row>
    <row r="47" spans="2:8">
      <c r="B47" s="2" t="s">
        <v>154</v>
      </c>
      <c r="C47" s="13"/>
      <c r="D47" s="2"/>
      <c r="E47" s="2"/>
      <c r="F47" s="14"/>
      <c r="G47" s="14">
        <v>62626.080000000002</v>
      </c>
      <c r="H47" s="14">
        <v>97.89</v>
      </c>
    </row>
    <row r="48" spans="2:8">
      <c r="B48" s="2" t="s">
        <v>155</v>
      </c>
      <c r="C48" s="13"/>
      <c r="D48" s="2"/>
      <c r="E48" s="2"/>
      <c r="F48" s="14"/>
      <c r="G48" s="14">
        <v>1355.0949962899986</v>
      </c>
      <c r="H48" s="14">
        <v>2.1099999999999994</v>
      </c>
    </row>
    <row r="49" spans="2:8">
      <c r="B49" s="2" t="s">
        <v>156</v>
      </c>
      <c r="C49" s="13"/>
      <c r="D49" s="2"/>
      <c r="E49" s="2"/>
      <c r="F49" s="14"/>
      <c r="G49" s="14">
        <v>63981.174996289999</v>
      </c>
      <c r="H49" s="14">
        <v>100</v>
      </c>
    </row>
    <row r="50" spans="2:8">
      <c r="B50" s="1" t="s">
        <v>157</v>
      </c>
    </row>
    <row r="51" spans="2:8">
      <c r="B51" s="2" t="s">
        <v>158</v>
      </c>
    </row>
    <row r="52" spans="2:8">
      <c r="B52" s="2" t="s">
        <v>159</v>
      </c>
      <c r="C52" s="9" t="s">
        <v>160</v>
      </c>
    </row>
    <row r="53" spans="2:8">
      <c r="B53" s="2" t="s">
        <v>163</v>
      </c>
      <c r="C53" s="9" t="s">
        <v>162</v>
      </c>
    </row>
    <row r="54" spans="2:8">
      <c r="B54" s="2" t="s">
        <v>164</v>
      </c>
      <c r="C54" s="9" t="s">
        <v>162</v>
      </c>
    </row>
    <row r="55" spans="2:8">
      <c r="B55" s="2" t="s">
        <v>165</v>
      </c>
      <c r="C55" s="9" t="s">
        <v>166</v>
      </c>
    </row>
    <row r="56" spans="2:8">
      <c r="B56" s="2" t="s">
        <v>1191</v>
      </c>
      <c r="C56" s="13"/>
    </row>
    <row r="57" spans="2:8">
      <c r="B57" s="2" t="s">
        <v>1192</v>
      </c>
      <c r="C57" s="13"/>
    </row>
    <row r="58" spans="2:8">
      <c r="B58" s="2" t="s">
        <v>1193</v>
      </c>
      <c r="C58" s="13"/>
    </row>
    <row r="59" spans="2:8">
      <c r="B59" s="2" t="s">
        <v>1194</v>
      </c>
      <c r="C59" s="13"/>
    </row>
    <row r="60" spans="2:8">
      <c r="B60" s="2" t="s">
        <v>1195</v>
      </c>
      <c r="C60" s="13"/>
    </row>
    <row r="61" spans="2:8">
      <c r="B61" s="2" t="s">
        <v>1196</v>
      </c>
      <c r="C61" s="13"/>
    </row>
    <row r="62" spans="2:8">
      <c r="B62" s="2" t="s">
        <v>1197</v>
      </c>
      <c r="C62" s="13"/>
    </row>
    <row r="63" spans="2:8">
      <c r="B63" s="2" t="s">
        <v>1198</v>
      </c>
      <c r="C63" s="13"/>
    </row>
    <row r="64" spans="2:8">
      <c r="B64" s="2" t="s">
        <v>855</v>
      </c>
      <c r="C64" s="13"/>
    </row>
    <row r="65" spans="2:4">
      <c r="B65" s="1" t="s">
        <v>175</v>
      </c>
    </row>
    <row r="66" spans="2:4">
      <c r="B66" s="1" t="s">
        <v>246</v>
      </c>
    </row>
    <row r="69" spans="2:4" ht="15">
      <c r="B69" s="35" t="s">
        <v>2541</v>
      </c>
      <c r="C69" s="36"/>
    </row>
    <row r="70" spans="2:4" ht="30">
      <c r="B70" s="35" t="s">
        <v>247</v>
      </c>
      <c r="C70" s="37" t="s">
        <v>248</v>
      </c>
    </row>
    <row r="71" spans="2:4" ht="15">
      <c r="B71" s="16" t="s">
        <v>249</v>
      </c>
      <c r="C71" s="17"/>
    </row>
    <row r="72" spans="2:4" ht="15">
      <c r="B72" s="16" t="s">
        <v>250</v>
      </c>
      <c r="C72" s="17"/>
    </row>
    <row r="73" spans="2:4" ht="15">
      <c r="B73" s="16" t="s">
        <v>251</v>
      </c>
      <c r="C73" s="17"/>
    </row>
    <row r="74" spans="2:4" ht="15">
      <c r="B74" s="16" t="s">
        <v>252</v>
      </c>
      <c r="C74" s="17"/>
    </row>
    <row r="75" spans="2:4" ht="15">
      <c r="B75" s="16" t="s">
        <v>253</v>
      </c>
      <c r="C75" s="17"/>
    </row>
    <row r="76" spans="2:4" ht="15">
      <c r="B76" s="16" t="s">
        <v>254</v>
      </c>
      <c r="C76" s="17"/>
    </row>
    <row r="77" spans="2:4" ht="15">
      <c r="B77" s="35" t="s">
        <v>255</v>
      </c>
      <c r="C77" s="36"/>
    </row>
    <row r="79" spans="2:4" ht="15">
      <c r="B79" s="16" t="s">
        <v>184</v>
      </c>
      <c r="C79" s="17"/>
      <c r="D79" s="16"/>
    </row>
    <row r="80" spans="2:4" ht="30">
      <c r="B80" s="19" t="s">
        <v>185</v>
      </c>
      <c r="C80" s="18" t="s">
        <v>186</v>
      </c>
      <c r="D80" s="19" t="s">
        <v>187</v>
      </c>
    </row>
    <row r="81" spans="2:6" ht="15">
      <c r="B81" s="16" t="s">
        <v>162</v>
      </c>
      <c r="C81" s="17" t="s">
        <v>162</v>
      </c>
      <c r="D81" s="16" t="s">
        <v>162</v>
      </c>
    </row>
    <row r="83" spans="2:6">
      <c r="B83" s="20" t="s">
        <v>188</v>
      </c>
      <c r="C83" s="21">
        <v>45535</v>
      </c>
      <c r="D83" s="22"/>
      <c r="E83" s="23"/>
      <c r="F83" s="24"/>
    </row>
    <row r="84" spans="2:6">
      <c r="B84" s="20" t="s">
        <v>189</v>
      </c>
      <c r="C84" s="25" t="s">
        <v>190</v>
      </c>
      <c r="D84" s="20" t="s">
        <v>191</v>
      </c>
      <c r="E84" s="26" t="s">
        <v>192</v>
      </c>
      <c r="F84" s="27" t="s">
        <v>193</v>
      </c>
    </row>
    <row r="85" spans="2:6">
      <c r="B85" s="28" t="s">
        <v>162</v>
      </c>
      <c r="C85" s="29" t="s">
        <v>162</v>
      </c>
      <c r="D85" s="28" t="s">
        <v>162</v>
      </c>
      <c r="E85" s="30" t="s">
        <v>162</v>
      </c>
      <c r="F85" s="31" t="s">
        <v>162</v>
      </c>
    </row>
    <row r="88" spans="2:6">
      <c r="B88" s="2" t="s">
        <v>194</v>
      </c>
    </row>
    <row r="89" spans="2:6">
      <c r="B89" s="2"/>
    </row>
    <row r="90" spans="2:6">
      <c r="B90" s="2" t="s">
        <v>195</v>
      </c>
    </row>
    <row r="91" spans="2:6">
      <c r="B91" s="20" t="s">
        <v>196</v>
      </c>
      <c r="C91" s="25" t="s">
        <v>197</v>
      </c>
      <c r="D91" s="2"/>
    </row>
    <row r="92" spans="2:6">
      <c r="B92" s="22" t="s">
        <v>162</v>
      </c>
      <c r="C92" s="32" t="s">
        <v>162</v>
      </c>
    </row>
    <row r="94" spans="2:6">
      <c r="B94" s="20" t="s">
        <v>198</v>
      </c>
      <c r="C94" s="25" t="s">
        <v>197</v>
      </c>
    </row>
    <row r="95" spans="2:6">
      <c r="B95" s="22" t="s">
        <v>162</v>
      </c>
      <c r="C95" s="32" t="s">
        <v>162</v>
      </c>
    </row>
    <row r="97" spans="2:6">
      <c r="B97" s="20" t="s">
        <v>162</v>
      </c>
      <c r="C97" s="25" t="s">
        <v>162</v>
      </c>
    </row>
    <row r="98" spans="2:6">
      <c r="B98" s="22" t="s">
        <v>162</v>
      </c>
      <c r="C98" s="32" t="s">
        <v>162</v>
      </c>
    </row>
    <row r="100" spans="2:6">
      <c r="B100" s="26" t="s">
        <v>199</v>
      </c>
      <c r="C100" s="25" t="s">
        <v>200</v>
      </c>
    </row>
    <row r="101" spans="2:6">
      <c r="B101" s="23" t="s">
        <v>162</v>
      </c>
      <c r="C101" s="32" t="s">
        <v>162</v>
      </c>
    </row>
    <row r="103" spans="2:6">
      <c r="B103" s="20" t="s">
        <v>201</v>
      </c>
      <c r="C103" s="25" t="s">
        <v>162</v>
      </c>
    </row>
    <row r="105" spans="2:6">
      <c r="B105" s="20" t="s">
        <v>202</v>
      </c>
      <c r="C105" s="21">
        <v>45535</v>
      </c>
      <c r="D105" s="22"/>
      <c r="E105" s="23"/>
      <c r="F105" s="24"/>
    </row>
    <row r="106" spans="2:6">
      <c r="B106" s="20" t="s">
        <v>189</v>
      </c>
      <c r="C106" s="25" t="s">
        <v>190</v>
      </c>
      <c r="D106" s="20" t="s">
        <v>191</v>
      </c>
      <c r="E106" s="26" t="s">
        <v>192</v>
      </c>
      <c r="F106" s="27" t="s">
        <v>193</v>
      </c>
    </row>
    <row r="107" spans="2:6">
      <c r="B107" s="28" t="s">
        <v>162</v>
      </c>
      <c r="C107" s="29" t="s">
        <v>162</v>
      </c>
      <c r="D107" s="28" t="s">
        <v>162</v>
      </c>
      <c r="E107" s="30" t="s">
        <v>162</v>
      </c>
      <c r="F107" s="31" t="s">
        <v>162</v>
      </c>
    </row>
    <row r="108" spans="2:6">
      <c r="B108" s="2" t="s">
        <v>194</v>
      </c>
    </row>
    <row r="109" spans="2:6">
      <c r="B109" s="2"/>
    </row>
    <row r="110" spans="2:6">
      <c r="B110" s="2" t="s">
        <v>195</v>
      </c>
    </row>
    <row r="111" spans="2:6">
      <c r="B111" s="20" t="s">
        <v>196</v>
      </c>
      <c r="C111" s="25" t="s">
        <v>197</v>
      </c>
      <c r="D111" s="2"/>
    </row>
    <row r="112" spans="2:6">
      <c r="B112" s="22" t="s">
        <v>162</v>
      </c>
      <c r="C112" s="32" t="s">
        <v>162</v>
      </c>
    </row>
    <row r="114" spans="2:5">
      <c r="B114" s="20" t="s">
        <v>198</v>
      </c>
      <c r="C114" s="25" t="s">
        <v>197</v>
      </c>
    </row>
    <row r="115" spans="2:5">
      <c r="B115" s="22" t="s">
        <v>162</v>
      </c>
      <c r="C115" s="32" t="s">
        <v>162</v>
      </c>
    </row>
    <row r="117" spans="2:5">
      <c r="B117" s="20" t="s">
        <v>162</v>
      </c>
      <c r="C117" s="25" t="s">
        <v>162</v>
      </c>
    </row>
    <row r="118" spans="2:5">
      <c r="B118" s="22" t="s">
        <v>162</v>
      </c>
      <c r="C118" s="32" t="s">
        <v>162</v>
      </c>
    </row>
    <row r="120" spans="2:5">
      <c r="B120" s="26" t="s">
        <v>199</v>
      </c>
      <c r="C120" s="25" t="s">
        <v>200</v>
      </c>
    </row>
    <row r="121" spans="2:5">
      <c r="B121" s="23" t="s">
        <v>162</v>
      </c>
      <c r="C121" s="32" t="s">
        <v>162</v>
      </c>
    </row>
    <row r="123" spans="2:5">
      <c r="B123" s="20" t="s">
        <v>201</v>
      </c>
      <c r="C123" s="25" t="s">
        <v>162</v>
      </c>
    </row>
    <row r="126" spans="2:5">
      <c r="B126" s="2" t="s">
        <v>203</v>
      </c>
    </row>
    <row r="128" spans="2:5">
      <c r="B128" s="20" t="s">
        <v>189</v>
      </c>
      <c r="C128" s="25" t="s">
        <v>204</v>
      </c>
      <c r="D128" s="20" t="s">
        <v>205</v>
      </c>
      <c r="E128" s="20" t="s">
        <v>206</v>
      </c>
    </row>
    <row r="129" spans="2:5">
      <c r="B129" s="22" t="s">
        <v>162</v>
      </c>
      <c r="C129" s="32" t="s">
        <v>162</v>
      </c>
      <c r="D129" s="22" t="s">
        <v>162</v>
      </c>
      <c r="E129" s="22" t="s">
        <v>162</v>
      </c>
    </row>
    <row r="132" spans="2:5">
      <c r="B132" s="2" t="s">
        <v>207</v>
      </c>
      <c r="C132" s="13" t="s">
        <v>162</v>
      </c>
      <c r="D132" s="2"/>
      <c r="E132" s="2"/>
    </row>
    <row r="134" spans="2:5">
      <c r="B134" s="2" t="s">
        <v>208</v>
      </c>
    </row>
    <row r="136" spans="2:5">
      <c r="B136" s="20" t="s">
        <v>209</v>
      </c>
      <c r="C136" s="25" t="s">
        <v>197</v>
      </c>
      <c r="D136" s="2"/>
    </row>
    <row r="137" spans="2:5">
      <c r="B137" s="22" t="s">
        <v>162</v>
      </c>
      <c r="C137" s="32" t="s">
        <v>162</v>
      </c>
    </row>
    <row r="140" spans="2:5">
      <c r="B140" s="20" t="s">
        <v>210</v>
      </c>
      <c r="C140" s="25" t="s">
        <v>211</v>
      </c>
      <c r="D140" s="2"/>
    </row>
    <row r="141" spans="2:5">
      <c r="B141" s="22" t="s">
        <v>162</v>
      </c>
      <c r="C141" s="32" t="s">
        <v>162</v>
      </c>
    </row>
    <row r="144" spans="2:5">
      <c r="B144" s="2" t="s">
        <v>212</v>
      </c>
    </row>
    <row r="147" spans="2:6">
      <c r="B147" s="2" t="s">
        <v>213</v>
      </c>
    </row>
    <row r="149" spans="2:6">
      <c r="B149" s="20" t="s">
        <v>189</v>
      </c>
      <c r="C149" s="25" t="s">
        <v>214</v>
      </c>
      <c r="D149" s="20" t="s">
        <v>204</v>
      </c>
      <c r="E149" s="20" t="s">
        <v>205</v>
      </c>
      <c r="F149" s="27" t="s">
        <v>206</v>
      </c>
    </row>
    <row r="150" spans="2:6">
      <c r="B150" s="22" t="s">
        <v>162</v>
      </c>
      <c r="C150" s="32" t="s">
        <v>162</v>
      </c>
      <c r="D150" s="22" t="s">
        <v>162</v>
      </c>
      <c r="E150" s="22" t="s">
        <v>162</v>
      </c>
      <c r="F150" s="33" t="s">
        <v>162</v>
      </c>
    </row>
    <row r="153" spans="2:6">
      <c r="B153" s="2" t="s">
        <v>207</v>
      </c>
      <c r="C153" s="13" t="s">
        <v>162</v>
      </c>
      <c r="D153" s="2"/>
      <c r="E153" s="2"/>
      <c r="F153" s="14"/>
    </row>
    <row r="155" spans="2:6">
      <c r="B155" s="2" t="s">
        <v>208</v>
      </c>
    </row>
    <row r="157" spans="2:6">
      <c r="B157" s="20" t="s">
        <v>209</v>
      </c>
      <c r="C157" s="25" t="s">
        <v>197</v>
      </c>
      <c r="D157" s="2"/>
    </row>
    <row r="158" spans="2:6">
      <c r="B158" s="22" t="s">
        <v>162</v>
      </c>
      <c r="C158" s="32" t="s">
        <v>162</v>
      </c>
    </row>
    <row r="161" spans="2:6">
      <c r="B161" s="20" t="s">
        <v>210</v>
      </c>
      <c r="C161" s="25" t="s">
        <v>211</v>
      </c>
      <c r="D161" s="2"/>
    </row>
    <row r="162" spans="2:6">
      <c r="B162" s="22" t="s">
        <v>162</v>
      </c>
      <c r="C162" s="32" t="s">
        <v>162</v>
      </c>
    </row>
    <row r="165" spans="2:6">
      <c r="B165" s="2" t="s">
        <v>212</v>
      </c>
    </row>
    <row r="168" spans="2:6">
      <c r="B168" s="2" t="s">
        <v>215</v>
      </c>
    </row>
    <row r="169" spans="2:6">
      <c r="B169" s="20" t="s">
        <v>189</v>
      </c>
      <c r="C169" s="25" t="s">
        <v>216</v>
      </c>
      <c r="D169" s="20" t="s">
        <v>217</v>
      </c>
      <c r="E169" s="20" t="s">
        <v>218</v>
      </c>
      <c r="F169" s="27" t="s">
        <v>219</v>
      </c>
    </row>
    <row r="170" spans="2:6">
      <c r="B170" s="22" t="s">
        <v>162</v>
      </c>
      <c r="C170" s="32" t="s">
        <v>162</v>
      </c>
      <c r="D170" s="22" t="s">
        <v>162</v>
      </c>
      <c r="E170" s="22" t="s">
        <v>162</v>
      </c>
      <c r="F170" s="33" t="s">
        <v>162</v>
      </c>
    </row>
    <row r="171" spans="2:6">
      <c r="B171" s="1" t="s">
        <v>220</v>
      </c>
    </row>
  </sheetData>
  <mergeCells count="3">
    <mergeCell ref="B1:E1"/>
    <mergeCell ref="C3:C7"/>
    <mergeCell ref="D3:D7"/>
  </mergeCells>
  <hyperlinks>
    <hyperlink ref="A1" location="Index!A1" display="Index" xr:uid="{15E4A5AD-9118-4C84-BA70-6353B28F8328}"/>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8C61-8BAD-44AE-81E6-6B8BE96D16CB}">
  <sheetPr codeName="Sheet34"/>
  <dimension ref="A1:I171"/>
  <sheetViews>
    <sheetView topLeftCell="A55" workbookViewId="0">
      <selection activeCell="B65" sqref="B65"/>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57</v>
      </c>
      <c r="C1" s="257"/>
      <c r="D1" s="257"/>
      <c r="E1" s="257"/>
    </row>
    <row r="3" spans="1:9" ht="15" customHeight="1">
      <c r="B3" s="5" t="s">
        <v>1199</v>
      </c>
      <c r="C3" s="258"/>
      <c r="D3" s="259"/>
      <c r="E3" s="6"/>
    </row>
    <row r="4" spans="1:9" ht="30" customHeight="1">
      <c r="B4" s="7" t="s">
        <v>1200</v>
      </c>
      <c r="C4" s="258"/>
      <c r="D4" s="259"/>
      <c r="E4" s="6"/>
    </row>
    <row r="5" spans="1:9" ht="15" customHeight="1">
      <c r="B5" s="34" t="s">
        <v>129</v>
      </c>
      <c r="C5" s="258"/>
      <c r="D5" s="259"/>
      <c r="E5" s="6"/>
    </row>
    <row r="6" spans="1:9" ht="15" customHeight="1">
      <c r="B6" s="7" t="s">
        <v>362</v>
      </c>
      <c r="C6" s="258"/>
      <c r="D6" s="259"/>
      <c r="E6" s="6"/>
    </row>
    <row r="7" spans="1:9" ht="30" customHeight="1">
      <c r="B7" s="7" t="s">
        <v>1201</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1918</v>
      </c>
      <c r="C15" s="9" t="s">
        <v>141</v>
      </c>
      <c r="D15" s="1" t="s">
        <v>142</v>
      </c>
      <c r="E15" s="1" t="s">
        <v>792</v>
      </c>
      <c r="F15" s="4">
        <v>1180500</v>
      </c>
      <c r="G15" s="4">
        <v>19318.88</v>
      </c>
      <c r="H15" s="4">
        <v>10.1</v>
      </c>
    </row>
    <row r="16" spans="1:9">
      <c r="B16" s="1" t="s">
        <v>1615</v>
      </c>
      <c r="C16" s="9" t="s">
        <v>141</v>
      </c>
      <c r="D16" s="1" t="s">
        <v>264</v>
      </c>
      <c r="E16" s="1" t="s">
        <v>265</v>
      </c>
      <c r="F16" s="4">
        <v>827000</v>
      </c>
      <c r="G16" s="4">
        <v>13537.16</v>
      </c>
      <c r="H16" s="4">
        <v>7.08</v>
      </c>
    </row>
    <row r="17" spans="2:8">
      <c r="B17" s="1" t="s">
        <v>1710</v>
      </c>
      <c r="C17" s="9" t="s">
        <v>141</v>
      </c>
      <c r="D17" s="1" t="s">
        <v>314</v>
      </c>
      <c r="E17" s="1" t="s">
        <v>440</v>
      </c>
      <c r="F17" s="4">
        <v>4402043</v>
      </c>
      <c r="G17" s="4">
        <v>11028.44</v>
      </c>
      <c r="H17" s="4">
        <v>5.77</v>
      </c>
    </row>
    <row r="18" spans="2:8">
      <c r="B18" s="1" t="s">
        <v>1617</v>
      </c>
      <c r="C18" s="9" t="s">
        <v>141</v>
      </c>
      <c r="D18" s="1" t="s">
        <v>267</v>
      </c>
      <c r="E18" s="1" t="s">
        <v>268</v>
      </c>
      <c r="F18" s="4">
        <v>277974</v>
      </c>
      <c r="G18" s="4">
        <v>8392.73</v>
      </c>
      <c r="H18" s="4">
        <v>4.3899999999999997</v>
      </c>
    </row>
    <row r="19" spans="2:8">
      <c r="B19" s="1" t="s">
        <v>1830</v>
      </c>
      <c r="C19" s="9" t="s">
        <v>141</v>
      </c>
      <c r="D19" s="1" t="s">
        <v>311</v>
      </c>
      <c r="E19" s="1" t="s">
        <v>636</v>
      </c>
      <c r="F19" s="4">
        <v>864409</v>
      </c>
      <c r="G19" s="4">
        <v>8188.98</v>
      </c>
      <c r="H19" s="4">
        <v>4.28</v>
      </c>
    </row>
    <row r="20" spans="2:8">
      <c r="B20" s="1" t="s">
        <v>1619</v>
      </c>
      <c r="C20" s="9" t="s">
        <v>141</v>
      </c>
      <c r="D20" s="1" t="s">
        <v>264</v>
      </c>
      <c r="E20" s="1" t="s">
        <v>271</v>
      </c>
      <c r="F20" s="4">
        <v>680200</v>
      </c>
      <c r="G20" s="4">
        <v>7994.05</v>
      </c>
      <c r="H20" s="4">
        <v>4.18</v>
      </c>
    </row>
    <row r="21" spans="2:8">
      <c r="B21" s="1" t="s">
        <v>1616</v>
      </c>
      <c r="C21" s="9" t="s">
        <v>141</v>
      </c>
      <c r="D21" s="1" t="s">
        <v>264</v>
      </c>
      <c r="E21" s="1" t="s">
        <v>266</v>
      </c>
      <c r="F21" s="4">
        <v>557680</v>
      </c>
      <c r="G21" s="4">
        <v>6855</v>
      </c>
      <c r="H21" s="4">
        <v>3.59</v>
      </c>
    </row>
    <row r="22" spans="2:8">
      <c r="B22" s="1" t="s">
        <v>1803</v>
      </c>
      <c r="C22" s="9" t="s">
        <v>141</v>
      </c>
      <c r="D22" s="1" t="s">
        <v>443</v>
      </c>
      <c r="E22" s="1" t="s">
        <v>597</v>
      </c>
      <c r="F22" s="4">
        <v>2550000</v>
      </c>
      <c r="G22" s="4">
        <v>6539.48</v>
      </c>
      <c r="H22" s="4">
        <v>3.42</v>
      </c>
    </row>
    <row r="23" spans="2:8">
      <c r="B23" s="1" t="s">
        <v>1852</v>
      </c>
      <c r="C23" s="9" t="s">
        <v>141</v>
      </c>
      <c r="D23" s="1" t="s">
        <v>282</v>
      </c>
      <c r="E23" s="1" t="s">
        <v>666</v>
      </c>
      <c r="F23" s="4">
        <v>105617</v>
      </c>
      <c r="G23" s="4">
        <v>6516.94</v>
      </c>
      <c r="H23" s="4">
        <v>3.41</v>
      </c>
    </row>
    <row r="24" spans="2:8">
      <c r="B24" s="1" t="s">
        <v>1801</v>
      </c>
      <c r="C24" s="9" t="s">
        <v>141</v>
      </c>
      <c r="D24" s="1" t="s">
        <v>284</v>
      </c>
      <c r="E24" s="1" t="s">
        <v>593</v>
      </c>
      <c r="F24" s="4">
        <v>3300000</v>
      </c>
      <c r="G24" s="4">
        <v>6444.24</v>
      </c>
      <c r="H24" s="4">
        <v>3.37</v>
      </c>
    </row>
    <row r="25" spans="2:8">
      <c r="B25" s="1" t="s">
        <v>2070</v>
      </c>
      <c r="C25" s="9" t="s">
        <v>141</v>
      </c>
      <c r="D25" s="1" t="s">
        <v>322</v>
      </c>
      <c r="E25" s="1" t="s">
        <v>1202</v>
      </c>
      <c r="F25" s="4">
        <v>1972408</v>
      </c>
      <c r="G25" s="4">
        <v>5981.33</v>
      </c>
      <c r="H25" s="4">
        <v>3.13</v>
      </c>
    </row>
    <row r="26" spans="2:8">
      <c r="B26" s="1" t="s">
        <v>1755</v>
      </c>
      <c r="C26" s="9" t="s">
        <v>141</v>
      </c>
      <c r="D26" s="1" t="s">
        <v>293</v>
      </c>
      <c r="E26" s="1" t="s">
        <v>528</v>
      </c>
      <c r="F26" s="4">
        <v>1315000</v>
      </c>
      <c r="G26" s="4">
        <v>5473.03</v>
      </c>
      <c r="H26" s="4">
        <v>2.86</v>
      </c>
    </row>
    <row r="27" spans="2:8">
      <c r="B27" s="1" t="s">
        <v>1621</v>
      </c>
      <c r="C27" s="9" t="s">
        <v>141</v>
      </c>
      <c r="D27" s="1" t="s">
        <v>274</v>
      </c>
      <c r="E27" s="1" t="s">
        <v>275</v>
      </c>
      <c r="F27" s="4">
        <v>143941</v>
      </c>
      <c r="G27" s="4">
        <v>5332.51</v>
      </c>
      <c r="H27" s="4">
        <v>2.79</v>
      </c>
    </row>
    <row r="28" spans="2:8">
      <c r="B28" s="1" t="s">
        <v>1661</v>
      </c>
      <c r="C28" s="9" t="s">
        <v>141</v>
      </c>
      <c r="D28" s="1" t="s">
        <v>274</v>
      </c>
      <c r="E28" s="1" t="s">
        <v>340</v>
      </c>
      <c r="F28" s="4">
        <v>1146540</v>
      </c>
      <c r="G28" s="4">
        <v>5155.42</v>
      </c>
      <c r="H28" s="4">
        <v>2.7</v>
      </c>
    </row>
    <row r="29" spans="2:8">
      <c r="B29" s="1" t="s">
        <v>1950</v>
      </c>
      <c r="C29" s="9" t="s">
        <v>141</v>
      </c>
      <c r="D29" s="1" t="s">
        <v>284</v>
      </c>
      <c r="E29" s="1" t="s">
        <v>874</v>
      </c>
      <c r="F29" s="4">
        <v>81246</v>
      </c>
      <c r="G29" s="4">
        <v>4906.3599999999997</v>
      </c>
      <c r="H29" s="4">
        <v>2.57</v>
      </c>
    </row>
    <row r="30" spans="2:8">
      <c r="B30" s="1" t="s">
        <v>1947</v>
      </c>
      <c r="C30" s="9" t="s">
        <v>141</v>
      </c>
      <c r="D30" s="1" t="s">
        <v>309</v>
      </c>
      <c r="E30" s="1" t="s">
        <v>871</v>
      </c>
      <c r="F30" s="4">
        <v>318050</v>
      </c>
      <c r="G30" s="4">
        <v>4817.03</v>
      </c>
      <c r="H30" s="4">
        <v>2.52</v>
      </c>
    </row>
    <row r="31" spans="2:8">
      <c r="B31" s="1" t="s">
        <v>1934</v>
      </c>
      <c r="C31" s="9" t="s">
        <v>141</v>
      </c>
      <c r="D31" s="1" t="s">
        <v>295</v>
      </c>
      <c r="E31" s="1" t="s">
        <v>827</v>
      </c>
      <c r="F31" s="4">
        <v>260000</v>
      </c>
      <c r="G31" s="4">
        <v>4810.78</v>
      </c>
      <c r="H31" s="4">
        <v>2.52</v>
      </c>
    </row>
    <row r="32" spans="2:8">
      <c r="B32" s="1" t="s">
        <v>1935</v>
      </c>
      <c r="C32" s="9" t="s">
        <v>141</v>
      </c>
      <c r="D32" s="1" t="s">
        <v>306</v>
      </c>
      <c r="E32" s="1" t="s">
        <v>828</v>
      </c>
      <c r="F32" s="4">
        <v>872500</v>
      </c>
      <c r="G32" s="4">
        <v>4794.82</v>
      </c>
      <c r="H32" s="4">
        <v>2.5099999999999998</v>
      </c>
    </row>
    <row r="33" spans="2:8">
      <c r="B33" s="1" t="s">
        <v>1668</v>
      </c>
      <c r="C33" s="9" t="s">
        <v>141</v>
      </c>
      <c r="D33" s="1" t="s">
        <v>264</v>
      </c>
      <c r="E33" s="1" t="s">
        <v>349</v>
      </c>
      <c r="F33" s="4">
        <v>336000</v>
      </c>
      <c r="G33" s="4">
        <v>4788.84</v>
      </c>
      <c r="H33" s="4">
        <v>2.5</v>
      </c>
    </row>
    <row r="34" spans="2:8">
      <c r="B34" s="1" t="s">
        <v>1924</v>
      </c>
      <c r="C34" s="9" t="s">
        <v>141</v>
      </c>
      <c r="D34" s="1" t="s">
        <v>798</v>
      </c>
      <c r="E34" s="1" t="s">
        <v>799</v>
      </c>
      <c r="F34" s="4">
        <v>232611</v>
      </c>
      <c r="G34" s="4">
        <v>4599.3</v>
      </c>
      <c r="H34" s="4">
        <v>2.41</v>
      </c>
    </row>
    <row r="35" spans="2:8">
      <c r="B35" s="1" t="s">
        <v>1767</v>
      </c>
      <c r="C35" s="9" t="s">
        <v>141</v>
      </c>
      <c r="D35" s="1" t="s">
        <v>293</v>
      </c>
      <c r="E35" s="1" t="s">
        <v>546</v>
      </c>
      <c r="F35" s="4">
        <v>1356666</v>
      </c>
      <c r="G35" s="4">
        <v>4577.3900000000003</v>
      </c>
      <c r="H35" s="4">
        <v>2.39</v>
      </c>
    </row>
    <row r="36" spans="2:8">
      <c r="B36" s="1" t="s">
        <v>1792</v>
      </c>
      <c r="C36" s="9" t="s">
        <v>141</v>
      </c>
      <c r="D36" s="1" t="s">
        <v>385</v>
      </c>
      <c r="E36" s="1" t="s">
        <v>584</v>
      </c>
      <c r="F36" s="4">
        <v>700000</v>
      </c>
      <c r="G36" s="4">
        <v>4552.1000000000004</v>
      </c>
      <c r="H36" s="4">
        <v>2.38</v>
      </c>
    </row>
    <row r="37" spans="2:8">
      <c r="B37" s="1" t="s">
        <v>1695</v>
      </c>
      <c r="C37" s="9" t="s">
        <v>141</v>
      </c>
      <c r="D37" s="1" t="s">
        <v>314</v>
      </c>
      <c r="E37" s="1" t="s">
        <v>401</v>
      </c>
      <c r="F37" s="4">
        <v>560919</v>
      </c>
      <c r="G37" s="4">
        <v>4544.29</v>
      </c>
      <c r="H37" s="4">
        <v>2.38</v>
      </c>
    </row>
    <row r="38" spans="2:8">
      <c r="B38" s="1" t="s">
        <v>1813</v>
      </c>
      <c r="C38" s="9" t="s">
        <v>141</v>
      </c>
      <c r="D38" s="1" t="s">
        <v>352</v>
      </c>
      <c r="E38" s="1" t="s">
        <v>619</v>
      </c>
      <c r="F38" s="4">
        <v>154162</v>
      </c>
      <c r="G38" s="4">
        <v>4484.96</v>
      </c>
      <c r="H38" s="4">
        <v>2.35</v>
      </c>
    </row>
    <row r="39" spans="2:8">
      <c r="B39" s="1" t="s">
        <v>1848</v>
      </c>
      <c r="C39" s="9" t="s">
        <v>141</v>
      </c>
      <c r="D39" s="1" t="s">
        <v>282</v>
      </c>
      <c r="E39" s="1" t="s">
        <v>662</v>
      </c>
      <c r="F39" s="4">
        <v>199667</v>
      </c>
      <c r="G39" s="4">
        <v>4472.9399999999996</v>
      </c>
      <c r="H39" s="4">
        <v>2.34</v>
      </c>
    </row>
    <row r="40" spans="2:8">
      <c r="B40" s="1" t="s">
        <v>1759</v>
      </c>
      <c r="C40" s="9" t="s">
        <v>141</v>
      </c>
      <c r="D40" s="1" t="s">
        <v>293</v>
      </c>
      <c r="E40" s="1" t="s">
        <v>538</v>
      </c>
      <c r="F40" s="4">
        <v>700000</v>
      </c>
      <c r="G40" s="4">
        <v>4424.3500000000004</v>
      </c>
      <c r="H40" s="4">
        <v>2.31</v>
      </c>
    </row>
    <row r="41" spans="2:8">
      <c r="B41" s="1" t="s">
        <v>1654</v>
      </c>
      <c r="C41" s="9" t="s">
        <v>141</v>
      </c>
      <c r="D41" s="1" t="s">
        <v>286</v>
      </c>
      <c r="E41" s="1" t="s">
        <v>332</v>
      </c>
      <c r="F41" s="4">
        <v>189746</v>
      </c>
      <c r="G41" s="4">
        <v>4419.47</v>
      </c>
      <c r="H41" s="4">
        <v>2.31</v>
      </c>
    </row>
    <row r="42" spans="2:8">
      <c r="B42" s="1" t="s">
        <v>1629</v>
      </c>
      <c r="C42" s="9" t="s">
        <v>141</v>
      </c>
      <c r="D42" s="1" t="s">
        <v>286</v>
      </c>
      <c r="E42" s="1" t="s">
        <v>287</v>
      </c>
      <c r="F42" s="4">
        <v>35168</v>
      </c>
      <c r="G42" s="4">
        <v>3974.65</v>
      </c>
      <c r="H42" s="4">
        <v>2.08</v>
      </c>
    </row>
    <row r="43" spans="2:8">
      <c r="B43" s="1" t="s">
        <v>1749</v>
      </c>
      <c r="C43" s="9" t="s">
        <v>141</v>
      </c>
      <c r="D43" s="1" t="s">
        <v>272</v>
      </c>
      <c r="E43" s="1" t="s">
        <v>493</v>
      </c>
      <c r="F43" s="4">
        <v>65834</v>
      </c>
      <c r="G43" s="4">
        <v>2941</v>
      </c>
      <c r="H43" s="4">
        <v>1.54</v>
      </c>
    </row>
    <row r="44" spans="2:8">
      <c r="B44" s="1" t="s">
        <v>1691</v>
      </c>
      <c r="C44" s="9" t="s">
        <v>141</v>
      </c>
      <c r="D44" s="1" t="s">
        <v>302</v>
      </c>
      <c r="E44" s="1" t="s">
        <v>395</v>
      </c>
      <c r="F44" s="4">
        <v>758709</v>
      </c>
      <c r="G44" s="4">
        <v>2937.72</v>
      </c>
      <c r="H44" s="4">
        <v>1.54</v>
      </c>
    </row>
    <row r="45" spans="2:8">
      <c r="B45" s="2" t="s">
        <v>153</v>
      </c>
      <c r="C45" s="13"/>
      <c r="D45" s="2"/>
      <c r="E45" s="2"/>
      <c r="F45" s="14"/>
      <c r="G45" s="14">
        <f>SUM(G12:G44)</f>
        <v>186804.19000000003</v>
      </c>
      <c r="H45" s="14">
        <f>SUM(H12:H44)</f>
        <v>97.72</v>
      </c>
    </row>
    <row r="46" spans="2:8">
      <c r="B46" s="2" t="s">
        <v>354</v>
      </c>
      <c r="C46" s="13"/>
      <c r="D46" s="2"/>
      <c r="E46" s="2"/>
      <c r="F46" s="14"/>
      <c r="G46" s="14">
        <v>515.44000000000005</v>
      </c>
      <c r="H46" s="14">
        <v>0.27</v>
      </c>
    </row>
    <row r="47" spans="2:8">
      <c r="B47" s="2" t="s">
        <v>154</v>
      </c>
      <c r="C47" s="13"/>
      <c r="D47" s="2"/>
      <c r="E47" s="2"/>
      <c r="F47" s="14"/>
      <c r="G47" s="14">
        <v>187319.63</v>
      </c>
      <c r="H47" s="14">
        <v>97.99</v>
      </c>
    </row>
    <row r="48" spans="2:8">
      <c r="B48" s="2" t="s">
        <v>155</v>
      </c>
      <c r="C48" s="13"/>
      <c r="D48" s="2"/>
      <c r="E48" s="2"/>
      <c r="F48" s="14"/>
      <c r="G48" s="14">
        <v>3883.1415348000032</v>
      </c>
      <c r="H48" s="14">
        <v>2.0100000000000051</v>
      </c>
    </row>
    <row r="49" spans="2:8">
      <c r="B49" s="2" t="s">
        <v>156</v>
      </c>
      <c r="C49" s="13"/>
      <c r="D49" s="2"/>
      <c r="E49" s="2"/>
      <c r="F49" s="14"/>
      <c r="G49" s="14">
        <v>191202.77153480001</v>
      </c>
      <c r="H49" s="14">
        <v>100</v>
      </c>
    </row>
    <row r="50" spans="2:8">
      <c r="B50" s="1" t="s">
        <v>157</v>
      </c>
    </row>
    <row r="51" spans="2:8">
      <c r="B51" s="2" t="s">
        <v>158</v>
      </c>
    </row>
    <row r="52" spans="2:8">
      <c r="B52" s="2" t="s">
        <v>159</v>
      </c>
      <c r="C52" s="9" t="s">
        <v>160</v>
      </c>
    </row>
    <row r="53" spans="2:8">
      <c r="B53" s="2" t="s">
        <v>163</v>
      </c>
      <c r="C53" s="9" t="s">
        <v>162</v>
      </c>
    </row>
    <row r="54" spans="2:8">
      <c r="B54" s="2" t="s">
        <v>164</v>
      </c>
      <c r="C54" s="9" t="s">
        <v>162</v>
      </c>
    </row>
    <row r="55" spans="2:8">
      <c r="B55" s="2" t="s">
        <v>165</v>
      </c>
      <c r="C55" s="9" t="s">
        <v>166</v>
      </c>
    </row>
    <row r="56" spans="2:8">
      <c r="B56" s="2" t="s">
        <v>1203</v>
      </c>
      <c r="C56" s="13"/>
    </row>
    <row r="57" spans="2:8">
      <c r="B57" s="2" t="s">
        <v>1204</v>
      </c>
      <c r="C57" s="13"/>
    </row>
    <row r="58" spans="2:8">
      <c r="B58" s="2" t="s">
        <v>1205</v>
      </c>
      <c r="C58" s="13"/>
    </row>
    <row r="59" spans="2:8">
      <c r="B59" s="2" t="s">
        <v>1206</v>
      </c>
      <c r="C59" s="13"/>
    </row>
    <row r="60" spans="2:8">
      <c r="B60" s="2" t="s">
        <v>1207</v>
      </c>
      <c r="C60" s="13"/>
    </row>
    <row r="61" spans="2:8">
      <c r="B61" s="2" t="s">
        <v>1208</v>
      </c>
      <c r="C61" s="13"/>
    </row>
    <row r="62" spans="2:8">
      <c r="B62" s="2" t="s">
        <v>1209</v>
      </c>
      <c r="C62" s="13"/>
    </row>
    <row r="63" spans="2:8">
      <c r="B63" s="2" t="s">
        <v>1210</v>
      </c>
      <c r="C63" s="13"/>
    </row>
    <row r="64" spans="2:8">
      <c r="B64" s="2" t="s">
        <v>1604</v>
      </c>
      <c r="C64" s="13"/>
    </row>
    <row r="65" spans="2:4">
      <c r="B65" s="1" t="s">
        <v>175</v>
      </c>
    </row>
    <row r="66" spans="2:4">
      <c r="B66" s="1" t="s">
        <v>246</v>
      </c>
    </row>
    <row r="69" spans="2:4" ht="15">
      <c r="B69" s="35" t="s">
        <v>2541</v>
      </c>
      <c r="C69" s="36"/>
    </row>
    <row r="70" spans="2:4" ht="30">
      <c r="B70" s="35" t="s">
        <v>247</v>
      </c>
      <c r="C70" s="37" t="s">
        <v>248</v>
      </c>
    </row>
    <row r="71" spans="2:4" ht="15">
      <c r="B71" s="16" t="s">
        <v>249</v>
      </c>
      <c r="C71" s="17"/>
    </row>
    <row r="72" spans="2:4" ht="15">
      <c r="B72" s="16" t="s">
        <v>250</v>
      </c>
      <c r="C72" s="17"/>
    </row>
    <row r="73" spans="2:4" ht="15">
      <c r="B73" s="16" t="s">
        <v>251</v>
      </c>
      <c r="C73" s="17"/>
    </row>
    <row r="74" spans="2:4" ht="15">
      <c r="B74" s="16" t="s">
        <v>252</v>
      </c>
      <c r="C74" s="17"/>
    </row>
    <row r="75" spans="2:4" ht="15">
      <c r="B75" s="16" t="s">
        <v>253</v>
      </c>
      <c r="C75" s="17"/>
    </row>
    <row r="76" spans="2:4" ht="15">
      <c r="B76" s="16" t="s">
        <v>254</v>
      </c>
      <c r="C76" s="17"/>
    </row>
    <row r="77" spans="2:4" ht="15">
      <c r="B77" s="35" t="s">
        <v>255</v>
      </c>
      <c r="C77" s="36"/>
    </row>
    <row r="79" spans="2:4" ht="15">
      <c r="B79" s="16" t="s">
        <v>184</v>
      </c>
      <c r="C79" s="17"/>
      <c r="D79" s="16"/>
    </row>
    <row r="80" spans="2:4" ht="30">
      <c r="B80" s="19" t="s">
        <v>185</v>
      </c>
      <c r="C80" s="18" t="s">
        <v>186</v>
      </c>
      <c r="D80" s="19" t="s">
        <v>187</v>
      </c>
    </row>
    <row r="81" spans="2:6" ht="15">
      <c r="B81" s="16" t="s">
        <v>162</v>
      </c>
      <c r="C81" s="17" t="s">
        <v>162</v>
      </c>
      <c r="D81" s="16" t="s">
        <v>162</v>
      </c>
    </row>
    <row r="83" spans="2:6">
      <c r="B83" s="20" t="s">
        <v>188</v>
      </c>
      <c r="C83" s="21">
        <v>45535</v>
      </c>
      <c r="D83" s="22"/>
      <c r="E83" s="23"/>
      <c r="F83" s="24"/>
    </row>
    <row r="84" spans="2:6">
      <c r="B84" s="20" t="s">
        <v>189</v>
      </c>
      <c r="C84" s="25" t="s">
        <v>190</v>
      </c>
      <c r="D84" s="20" t="s">
        <v>191</v>
      </c>
      <c r="E84" s="26" t="s">
        <v>192</v>
      </c>
      <c r="F84" s="27" t="s">
        <v>193</v>
      </c>
    </row>
    <row r="85" spans="2:6">
      <c r="B85" s="28" t="s">
        <v>162</v>
      </c>
      <c r="C85" s="29" t="s">
        <v>162</v>
      </c>
      <c r="D85" s="28" t="s">
        <v>162</v>
      </c>
      <c r="E85" s="30" t="s">
        <v>162</v>
      </c>
      <c r="F85" s="31" t="s">
        <v>162</v>
      </c>
    </row>
    <row r="88" spans="2:6">
      <c r="B88" s="2" t="s">
        <v>194</v>
      </c>
    </row>
    <row r="89" spans="2:6">
      <c r="B89" s="2"/>
    </row>
    <row r="90" spans="2:6">
      <c r="B90" s="2" t="s">
        <v>195</v>
      </c>
    </row>
    <row r="91" spans="2:6">
      <c r="B91" s="20" t="s">
        <v>196</v>
      </c>
      <c r="C91" s="25" t="s">
        <v>197</v>
      </c>
      <c r="D91" s="2"/>
    </row>
    <row r="92" spans="2:6">
      <c r="B92" s="22" t="s">
        <v>162</v>
      </c>
      <c r="C92" s="32" t="s">
        <v>162</v>
      </c>
    </row>
    <row r="94" spans="2:6">
      <c r="B94" s="20" t="s">
        <v>198</v>
      </c>
      <c r="C94" s="25" t="s">
        <v>197</v>
      </c>
    </row>
    <row r="95" spans="2:6">
      <c r="B95" s="22" t="s">
        <v>162</v>
      </c>
      <c r="C95" s="32" t="s">
        <v>162</v>
      </c>
    </row>
    <row r="97" spans="2:6">
      <c r="B97" s="20" t="s">
        <v>162</v>
      </c>
      <c r="C97" s="25" t="s">
        <v>162</v>
      </c>
    </row>
    <row r="98" spans="2:6">
      <c r="B98" s="22" t="s">
        <v>162</v>
      </c>
      <c r="C98" s="32" t="s">
        <v>162</v>
      </c>
    </row>
    <row r="100" spans="2:6">
      <c r="B100" s="26" t="s">
        <v>199</v>
      </c>
      <c r="C100" s="25" t="s">
        <v>200</v>
      </c>
    </row>
    <row r="101" spans="2:6">
      <c r="B101" s="23" t="s">
        <v>162</v>
      </c>
      <c r="C101" s="32" t="s">
        <v>162</v>
      </c>
    </row>
    <row r="103" spans="2:6">
      <c r="B103" s="20" t="s">
        <v>201</v>
      </c>
      <c r="C103" s="25" t="s">
        <v>162</v>
      </c>
    </row>
    <row r="105" spans="2:6">
      <c r="B105" s="20" t="s">
        <v>202</v>
      </c>
      <c r="C105" s="21">
        <v>45535</v>
      </c>
      <c r="D105" s="22"/>
      <c r="E105" s="23"/>
      <c r="F105" s="24"/>
    </row>
    <row r="106" spans="2:6">
      <c r="B106" s="20" t="s">
        <v>189</v>
      </c>
      <c r="C106" s="25" t="s">
        <v>190</v>
      </c>
      <c r="D106" s="20" t="s">
        <v>191</v>
      </c>
      <c r="E106" s="26" t="s">
        <v>192</v>
      </c>
      <c r="F106" s="27" t="s">
        <v>193</v>
      </c>
    </row>
    <row r="107" spans="2:6">
      <c r="B107" s="28" t="s">
        <v>162</v>
      </c>
      <c r="C107" s="29" t="s">
        <v>162</v>
      </c>
      <c r="D107" s="28" t="s">
        <v>162</v>
      </c>
      <c r="E107" s="30" t="s">
        <v>162</v>
      </c>
      <c r="F107" s="31" t="s">
        <v>162</v>
      </c>
    </row>
    <row r="108" spans="2:6">
      <c r="B108" s="2" t="s">
        <v>194</v>
      </c>
    </row>
    <row r="109" spans="2:6">
      <c r="B109" s="2"/>
    </row>
    <row r="110" spans="2:6">
      <c r="B110" s="2" t="s">
        <v>195</v>
      </c>
    </row>
    <row r="111" spans="2:6">
      <c r="B111" s="20" t="s">
        <v>196</v>
      </c>
      <c r="C111" s="25" t="s">
        <v>197</v>
      </c>
      <c r="D111" s="2"/>
    </row>
    <row r="112" spans="2:6">
      <c r="B112" s="22" t="s">
        <v>162</v>
      </c>
      <c r="C112" s="32" t="s">
        <v>162</v>
      </c>
    </row>
    <row r="114" spans="2:5">
      <c r="B114" s="20" t="s">
        <v>198</v>
      </c>
      <c r="C114" s="25" t="s">
        <v>197</v>
      </c>
    </row>
    <row r="115" spans="2:5">
      <c r="B115" s="22" t="s">
        <v>162</v>
      </c>
      <c r="C115" s="32" t="s">
        <v>162</v>
      </c>
    </row>
    <row r="117" spans="2:5">
      <c r="B117" s="20" t="s">
        <v>162</v>
      </c>
      <c r="C117" s="25" t="s">
        <v>162</v>
      </c>
    </row>
    <row r="118" spans="2:5">
      <c r="B118" s="22" t="s">
        <v>162</v>
      </c>
      <c r="C118" s="32" t="s">
        <v>162</v>
      </c>
    </row>
    <row r="120" spans="2:5">
      <c r="B120" s="26" t="s">
        <v>199</v>
      </c>
      <c r="C120" s="25" t="s">
        <v>200</v>
      </c>
    </row>
    <row r="121" spans="2:5">
      <c r="B121" s="23" t="s">
        <v>162</v>
      </c>
      <c r="C121" s="32" t="s">
        <v>162</v>
      </c>
    </row>
    <row r="123" spans="2:5">
      <c r="B123" s="20" t="s">
        <v>201</v>
      </c>
      <c r="C123" s="25" t="s">
        <v>162</v>
      </c>
    </row>
    <row r="126" spans="2:5">
      <c r="B126" s="2" t="s">
        <v>203</v>
      </c>
    </row>
    <row r="128" spans="2:5">
      <c r="B128" s="20" t="s">
        <v>189</v>
      </c>
      <c r="C128" s="25" t="s">
        <v>204</v>
      </c>
      <c r="D128" s="20" t="s">
        <v>205</v>
      </c>
      <c r="E128" s="20" t="s">
        <v>206</v>
      </c>
    </row>
    <row r="129" spans="2:5">
      <c r="B129" s="22" t="s">
        <v>162</v>
      </c>
      <c r="C129" s="32" t="s">
        <v>162</v>
      </c>
      <c r="D129" s="22" t="s">
        <v>162</v>
      </c>
      <c r="E129" s="22" t="s">
        <v>162</v>
      </c>
    </row>
    <row r="132" spans="2:5">
      <c r="B132" s="2" t="s">
        <v>207</v>
      </c>
      <c r="C132" s="13" t="s">
        <v>162</v>
      </c>
      <c r="D132" s="2"/>
      <c r="E132" s="2"/>
    </row>
    <row r="134" spans="2:5">
      <c r="B134" s="2" t="s">
        <v>208</v>
      </c>
    </row>
    <row r="136" spans="2:5">
      <c r="B136" s="20" t="s">
        <v>209</v>
      </c>
      <c r="C136" s="25" t="s">
        <v>197</v>
      </c>
      <c r="D136" s="2"/>
    </row>
    <row r="137" spans="2:5">
      <c r="B137" s="22" t="s">
        <v>162</v>
      </c>
      <c r="C137" s="32" t="s">
        <v>162</v>
      </c>
    </row>
    <row r="140" spans="2:5">
      <c r="B140" s="20" t="s">
        <v>210</v>
      </c>
      <c r="C140" s="25" t="s">
        <v>211</v>
      </c>
      <c r="D140" s="2"/>
    </row>
    <row r="141" spans="2:5">
      <c r="B141" s="22" t="s">
        <v>162</v>
      </c>
      <c r="C141" s="32" t="s">
        <v>162</v>
      </c>
    </row>
    <row r="144" spans="2:5">
      <c r="B144" s="2" t="s">
        <v>212</v>
      </c>
    </row>
    <row r="147" spans="2:6">
      <c r="B147" s="2" t="s">
        <v>213</v>
      </c>
    </row>
    <row r="149" spans="2:6">
      <c r="B149" s="20" t="s">
        <v>189</v>
      </c>
      <c r="C149" s="25" t="s">
        <v>214</v>
      </c>
      <c r="D149" s="20" t="s">
        <v>204</v>
      </c>
      <c r="E149" s="20" t="s">
        <v>205</v>
      </c>
      <c r="F149" s="27" t="s">
        <v>206</v>
      </c>
    </row>
    <row r="150" spans="2:6">
      <c r="B150" s="22" t="s">
        <v>162</v>
      </c>
      <c r="C150" s="32" t="s">
        <v>162</v>
      </c>
      <c r="D150" s="22" t="s">
        <v>162</v>
      </c>
      <c r="E150" s="22" t="s">
        <v>162</v>
      </c>
      <c r="F150" s="33" t="s">
        <v>162</v>
      </c>
    </row>
    <row r="153" spans="2:6">
      <c r="B153" s="2" t="s">
        <v>207</v>
      </c>
      <c r="C153" s="13" t="s">
        <v>162</v>
      </c>
      <c r="D153" s="2"/>
      <c r="E153" s="2"/>
      <c r="F153" s="14"/>
    </row>
    <row r="155" spans="2:6">
      <c r="B155" s="2" t="s">
        <v>208</v>
      </c>
    </row>
    <row r="157" spans="2:6">
      <c r="B157" s="20" t="s">
        <v>209</v>
      </c>
      <c r="C157" s="25" t="s">
        <v>197</v>
      </c>
      <c r="D157" s="2"/>
    </row>
    <row r="158" spans="2:6">
      <c r="B158" s="22" t="s">
        <v>162</v>
      </c>
      <c r="C158" s="32" t="s">
        <v>162</v>
      </c>
    </row>
    <row r="161" spans="2:6">
      <c r="B161" s="20" t="s">
        <v>210</v>
      </c>
      <c r="C161" s="25" t="s">
        <v>211</v>
      </c>
      <c r="D161" s="2"/>
    </row>
    <row r="162" spans="2:6">
      <c r="B162" s="22" t="s">
        <v>162</v>
      </c>
      <c r="C162" s="32" t="s">
        <v>162</v>
      </c>
    </row>
    <row r="165" spans="2:6">
      <c r="B165" s="2" t="s">
        <v>212</v>
      </c>
    </row>
    <row r="168" spans="2:6">
      <c r="B168" s="2" t="s">
        <v>215</v>
      </c>
    </row>
    <row r="169" spans="2:6">
      <c r="B169" s="20" t="s">
        <v>189</v>
      </c>
      <c r="C169" s="25" t="s">
        <v>216</v>
      </c>
      <c r="D169" s="20" t="s">
        <v>217</v>
      </c>
      <c r="E169" s="20" t="s">
        <v>218</v>
      </c>
      <c r="F169" s="27" t="s">
        <v>219</v>
      </c>
    </row>
    <row r="170" spans="2:6">
      <c r="B170" s="22" t="s">
        <v>162</v>
      </c>
      <c r="C170" s="32" t="s">
        <v>162</v>
      </c>
      <c r="D170" s="22" t="s">
        <v>162</v>
      </c>
      <c r="E170" s="22" t="s">
        <v>162</v>
      </c>
      <c r="F170" s="33" t="s">
        <v>162</v>
      </c>
    </row>
    <row r="171" spans="2:6">
      <c r="B171" s="1" t="s">
        <v>220</v>
      </c>
    </row>
  </sheetData>
  <mergeCells count="3">
    <mergeCell ref="B1:E1"/>
    <mergeCell ref="C3:C7"/>
    <mergeCell ref="D3:D7"/>
  </mergeCells>
  <hyperlinks>
    <hyperlink ref="A1" location="Index!A1" display="Index" xr:uid="{D6264F0E-51CE-4B13-87A8-3562C166E528}"/>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79B97-8C49-4E36-BD00-224ED33ECFB3}">
  <sheetPr codeName="Sheet33"/>
  <dimension ref="A1:I197"/>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55</v>
      </c>
      <c r="C1" s="257"/>
      <c r="D1" s="257"/>
      <c r="E1" s="257"/>
    </row>
    <row r="3" spans="1:9" ht="15" customHeight="1">
      <c r="B3" s="5" t="s">
        <v>1211</v>
      </c>
      <c r="C3" s="258"/>
      <c r="D3" s="259"/>
      <c r="E3" s="6"/>
    </row>
    <row r="4" spans="1:9" ht="30" customHeight="1">
      <c r="B4" s="34" t="s">
        <v>1212</v>
      </c>
      <c r="C4" s="258"/>
      <c r="D4" s="259"/>
      <c r="E4" s="6"/>
    </row>
    <row r="5" spans="1:9" ht="15" customHeight="1">
      <c r="B5" s="34" t="s">
        <v>129</v>
      </c>
      <c r="C5" s="258"/>
      <c r="D5" s="259"/>
      <c r="E5" s="6"/>
    </row>
    <row r="6" spans="1:9" ht="15" customHeight="1">
      <c r="B6" s="7" t="s">
        <v>1213</v>
      </c>
      <c r="C6" s="258"/>
      <c r="D6" s="259"/>
      <c r="E6" s="6"/>
    </row>
    <row r="7" spans="1:9" ht="30" customHeight="1">
      <c r="B7" s="7" t="s">
        <v>1214</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1300000</v>
      </c>
      <c r="G15" s="4">
        <v>21279.7</v>
      </c>
      <c r="H15" s="4">
        <v>6.92</v>
      </c>
    </row>
    <row r="16" spans="1:9">
      <c r="B16" s="1" t="s">
        <v>1617</v>
      </c>
      <c r="C16" s="9" t="s">
        <v>141</v>
      </c>
      <c r="D16" s="1" t="s">
        <v>267</v>
      </c>
      <c r="E16" s="1" t="s">
        <v>268</v>
      </c>
      <c r="F16" s="4">
        <v>450000</v>
      </c>
      <c r="G16" s="4">
        <v>13586.63</v>
      </c>
      <c r="H16" s="4">
        <v>4.42</v>
      </c>
    </row>
    <row r="17" spans="2:8">
      <c r="B17" s="1" t="s">
        <v>1616</v>
      </c>
      <c r="C17" s="9" t="s">
        <v>141</v>
      </c>
      <c r="D17" s="1" t="s">
        <v>264</v>
      </c>
      <c r="E17" s="1" t="s">
        <v>266</v>
      </c>
      <c r="F17" s="4">
        <v>900000</v>
      </c>
      <c r="G17" s="4">
        <v>11062.8</v>
      </c>
      <c r="H17" s="4">
        <v>3.6</v>
      </c>
    </row>
    <row r="18" spans="2:8">
      <c r="B18" s="1" t="s">
        <v>1613</v>
      </c>
      <c r="C18" s="9" t="s">
        <v>141</v>
      </c>
      <c r="D18" s="1" t="s">
        <v>142</v>
      </c>
      <c r="E18" s="1" t="s">
        <v>144</v>
      </c>
      <c r="F18" s="4">
        <v>190000</v>
      </c>
      <c r="G18" s="4">
        <v>8652.1299999999992</v>
      </c>
      <c r="H18" s="4">
        <v>2.81</v>
      </c>
    </row>
    <row r="19" spans="2:8">
      <c r="B19" s="1" t="s">
        <v>1944</v>
      </c>
      <c r="C19" s="9" t="s">
        <v>141</v>
      </c>
      <c r="D19" s="1" t="s">
        <v>306</v>
      </c>
      <c r="E19" s="1" t="s">
        <v>865</v>
      </c>
      <c r="F19" s="4">
        <v>753121</v>
      </c>
      <c r="G19" s="4">
        <v>7361.38</v>
      </c>
      <c r="H19" s="4">
        <v>2.39</v>
      </c>
    </row>
    <row r="20" spans="2:8">
      <c r="B20" s="1" t="s">
        <v>1624</v>
      </c>
      <c r="C20" s="9" t="s">
        <v>141</v>
      </c>
      <c r="D20" s="1" t="s">
        <v>264</v>
      </c>
      <c r="E20" s="1" t="s">
        <v>278</v>
      </c>
      <c r="F20" s="4">
        <v>400000</v>
      </c>
      <c r="G20" s="4">
        <v>7123.2</v>
      </c>
      <c r="H20" s="4">
        <v>2.3199999999999998</v>
      </c>
    </row>
    <row r="21" spans="2:8">
      <c r="B21" s="1" t="s">
        <v>1618</v>
      </c>
      <c r="C21" s="9" t="s">
        <v>141</v>
      </c>
      <c r="D21" s="1" t="s">
        <v>269</v>
      </c>
      <c r="E21" s="1" t="s">
        <v>270</v>
      </c>
      <c r="F21" s="4">
        <v>1400000</v>
      </c>
      <c r="G21" s="4">
        <v>7026.6</v>
      </c>
      <c r="H21" s="4">
        <v>2.2799999999999998</v>
      </c>
    </row>
    <row r="22" spans="2:8">
      <c r="B22" s="1" t="s">
        <v>1938</v>
      </c>
      <c r="C22" s="9" t="s">
        <v>141</v>
      </c>
      <c r="D22" s="1" t="s">
        <v>306</v>
      </c>
      <c r="E22" s="1" t="s">
        <v>831</v>
      </c>
      <c r="F22" s="4">
        <v>935000</v>
      </c>
      <c r="G22" s="4">
        <v>6761.92</v>
      </c>
      <c r="H22" s="4">
        <v>2.2000000000000002</v>
      </c>
    </row>
    <row r="23" spans="2:8">
      <c r="B23" s="1" t="s">
        <v>1644</v>
      </c>
      <c r="C23" s="9" t="s">
        <v>141</v>
      </c>
      <c r="D23" s="1" t="s">
        <v>314</v>
      </c>
      <c r="E23" s="1" t="s">
        <v>315</v>
      </c>
      <c r="F23" s="4">
        <v>135000</v>
      </c>
      <c r="G23" s="4">
        <v>6652.06</v>
      </c>
      <c r="H23" s="4">
        <v>2.16</v>
      </c>
    </row>
    <row r="24" spans="2:8">
      <c r="B24" s="1" t="s">
        <v>2031</v>
      </c>
      <c r="C24" s="9" t="s">
        <v>141</v>
      </c>
      <c r="D24" s="1" t="s">
        <v>284</v>
      </c>
      <c r="E24" s="1" t="s">
        <v>1027</v>
      </c>
      <c r="F24" s="4">
        <v>478039</v>
      </c>
      <c r="G24" s="4">
        <v>6466.67</v>
      </c>
      <c r="H24" s="4">
        <v>2.1</v>
      </c>
    </row>
    <row r="25" spans="2:8">
      <c r="B25" s="1" t="s">
        <v>680</v>
      </c>
      <c r="C25" s="9" t="s">
        <v>141</v>
      </c>
      <c r="D25" s="1" t="s">
        <v>282</v>
      </c>
      <c r="E25" s="1" t="s">
        <v>681</v>
      </c>
      <c r="F25" s="4">
        <v>3300000</v>
      </c>
      <c r="G25" s="4">
        <v>6236.34</v>
      </c>
      <c r="H25" s="4">
        <v>2.0299999999999998</v>
      </c>
    </row>
    <row r="26" spans="2:8">
      <c r="B26" s="1" t="s">
        <v>1621</v>
      </c>
      <c r="C26" s="9" t="s">
        <v>141</v>
      </c>
      <c r="D26" s="1" t="s">
        <v>274</v>
      </c>
      <c r="E26" s="1" t="s">
        <v>275</v>
      </c>
      <c r="F26" s="4">
        <v>160000</v>
      </c>
      <c r="G26" s="4">
        <v>5927.44</v>
      </c>
      <c r="H26" s="4">
        <v>1.93</v>
      </c>
    </row>
    <row r="27" spans="2:8">
      <c r="B27" s="1" t="s">
        <v>1731</v>
      </c>
      <c r="C27" s="9" t="s">
        <v>141</v>
      </c>
      <c r="D27" s="1" t="s">
        <v>306</v>
      </c>
      <c r="E27" s="1" t="s">
        <v>466</v>
      </c>
      <c r="F27" s="4">
        <v>300000</v>
      </c>
      <c r="G27" s="4">
        <v>5897.55</v>
      </c>
      <c r="H27" s="4">
        <v>1.92</v>
      </c>
    </row>
    <row r="28" spans="2:8">
      <c r="B28" s="1" t="s">
        <v>1739</v>
      </c>
      <c r="C28" s="9" t="s">
        <v>141</v>
      </c>
      <c r="D28" s="1" t="s">
        <v>468</v>
      </c>
      <c r="E28" s="1" t="s">
        <v>475</v>
      </c>
      <c r="F28" s="4">
        <v>47000</v>
      </c>
      <c r="G28" s="4">
        <v>5829.41</v>
      </c>
      <c r="H28" s="4">
        <v>1.9</v>
      </c>
    </row>
    <row r="29" spans="2:8">
      <c r="B29" s="1" t="s">
        <v>1896</v>
      </c>
      <c r="C29" s="9" t="s">
        <v>141</v>
      </c>
      <c r="D29" s="1" t="s">
        <v>293</v>
      </c>
      <c r="E29" s="1" t="s">
        <v>740</v>
      </c>
      <c r="F29" s="4">
        <v>330000</v>
      </c>
      <c r="G29" s="4">
        <v>5753.55</v>
      </c>
      <c r="H29" s="4">
        <v>1.87</v>
      </c>
    </row>
    <row r="30" spans="2:8">
      <c r="B30" s="1" t="s">
        <v>1918</v>
      </c>
      <c r="C30" s="9" t="s">
        <v>141</v>
      </c>
      <c r="D30" s="1" t="s">
        <v>142</v>
      </c>
      <c r="E30" s="1" t="s">
        <v>792</v>
      </c>
      <c r="F30" s="4">
        <v>350000</v>
      </c>
      <c r="G30" s="4">
        <v>5727.75</v>
      </c>
      <c r="H30" s="4">
        <v>1.86</v>
      </c>
    </row>
    <row r="31" spans="2:8">
      <c r="B31" s="1" t="s">
        <v>1679</v>
      </c>
      <c r="C31" s="9" t="s">
        <v>141</v>
      </c>
      <c r="D31" s="1" t="s">
        <v>282</v>
      </c>
      <c r="E31" s="1" t="s">
        <v>377</v>
      </c>
      <c r="F31" s="4">
        <v>521021</v>
      </c>
      <c r="G31" s="4">
        <v>5593.42</v>
      </c>
      <c r="H31" s="4">
        <v>1.82</v>
      </c>
    </row>
    <row r="32" spans="2:8">
      <c r="B32" s="1" t="s">
        <v>1619</v>
      </c>
      <c r="C32" s="9" t="s">
        <v>141</v>
      </c>
      <c r="D32" s="1" t="s">
        <v>264</v>
      </c>
      <c r="E32" s="1" t="s">
        <v>271</v>
      </c>
      <c r="F32" s="4">
        <v>473000</v>
      </c>
      <c r="G32" s="4">
        <v>5558.93</v>
      </c>
      <c r="H32" s="4">
        <v>1.81</v>
      </c>
    </row>
    <row r="33" spans="2:8">
      <c r="B33" s="1" t="s">
        <v>1767</v>
      </c>
      <c r="C33" s="9" t="s">
        <v>141</v>
      </c>
      <c r="D33" s="1" t="s">
        <v>293</v>
      </c>
      <c r="E33" s="1" t="s">
        <v>546</v>
      </c>
      <c r="F33" s="4">
        <v>1625000</v>
      </c>
      <c r="G33" s="4">
        <v>5482.75</v>
      </c>
      <c r="H33" s="4">
        <v>1.78</v>
      </c>
    </row>
    <row r="34" spans="2:8">
      <c r="B34" s="1" t="s">
        <v>2071</v>
      </c>
      <c r="C34" s="9" t="s">
        <v>141</v>
      </c>
      <c r="D34" s="1" t="s">
        <v>282</v>
      </c>
      <c r="E34" s="1" t="s">
        <v>1215</v>
      </c>
      <c r="F34" s="4">
        <v>90000</v>
      </c>
      <c r="G34" s="4">
        <v>5458.55</v>
      </c>
      <c r="H34" s="4">
        <v>1.77</v>
      </c>
    </row>
    <row r="35" spans="2:8">
      <c r="B35" s="1" t="s">
        <v>1715</v>
      </c>
      <c r="C35" s="9" t="s">
        <v>141</v>
      </c>
      <c r="D35" s="1" t="s">
        <v>295</v>
      </c>
      <c r="E35" s="1" t="s">
        <v>446</v>
      </c>
      <c r="F35" s="4">
        <v>700000</v>
      </c>
      <c r="G35" s="4">
        <v>5272.05</v>
      </c>
      <c r="H35" s="4">
        <v>1.71</v>
      </c>
    </row>
    <row r="36" spans="2:8">
      <c r="B36" s="1" t="s">
        <v>1655</v>
      </c>
      <c r="C36" s="9" t="s">
        <v>141</v>
      </c>
      <c r="D36" s="1" t="s">
        <v>333</v>
      </c>
      <c r="E36" s="1" t="s">
        <v>334</v>
      </c>
      <c r="F36" s="4">
        <v>1141858</v>
      </c>
      <c r="G36" s="4">
        <v>5235.42</v>
      </c>
      <c r="H36" s="4">
        <v>1.7</v>
      </c>
    </row>
    <row r="37" spans="2:8">
      <c r="B37" s="1" t="s">
        <v>2072</v>
      </c>
      <c r="C37" s="9" t="s">
        <v>141</v>
      </c>
      <c r="D37" s="1" t="s">
        <v>297</v>
      </c>
      <c r="E37" s="1" t="s">
        <v>1216</v>
      </c>
      <c r="F37" s="4">
        <v>100000</v>
      </c>
      <c r="G37" s="4">
        <v>5182.8</v>
      </c>
      <c r="H37" s="4">
        <v>1.69</v>
      </c>
    </row>
    <row r="38" spans="2:8">
      <c r="B38" s="1" t="s">
        <v>1908</v>
      </c>
      <c r="C38" s="9" t="s">
        <v>141</v>
      </c>
      <c r="D38" s="1" t="s">
        <v>443</v>
      </c>
      <c r="E38" s="1" t="s">
        <v>760</v>
      </c>
      <c r="F38" s="4">
        <v>130000</v>
      </c>
      <c r="G38" s="4">
        <v>5010.07</v>
      </c>
      <c r="H38" s="4">
        <v>1.63</v>
      </c>
    </row>
    <row r="39" spans="2:8">
      <c r="B39" s="1" t="s">
        <v>2019</v>
      </c>
      <c r="C39" s="9" t="s">
        <v>141</v>
      </c>
      <c r="D39" s="1" t="s">
        <v>274</v>
      </c>
      <c r="E39" s="1" t="s">
        <v>987</v>
      </c>
      <c r="F39" s="4">
        <v>325000</v>
      </c>
      <c r="G39" s="4">
        <v>4971.3599999999997</v>
      </c>
      <c r="H39" s="4">
        <v>1.62</v>
      </c>
    </row>
    <row r="40" spans="2:8">
      <c r="B40" s="1" t="s">
        <v>1623</v>
      </c>
      <c r="C40" s="9" t="s">
        <v>141</v>
      </c>
      <c r="D40" s="1" t="s">
        <v>264</v>
      </c>
      <c r="E40" s="1" t="s">
        <v>277</v>
      </c>
      <c r="F40" s="4">
        <v>2200000</v>
      </c>
      <c r="G40" s="4">
        <v>4888.84</v>
      </c>
      <c r="H40" s="4">
        <v>1.59</v>
      </c>
    </row>
    <row r="41" spans="2:8">
      <c r="B41" s="1" t="s">
        <v>2018</v>
      </c>
      <c r="C41" s="9" t="s">
        <v>141</v>
      </c>
      <c r="D41" s="1" t="s">
        <v>869</v>
      </c>
      <c r="E41" s="1" t="s">
        <v>984</v>
      </c>
      <c r="F41" s="4">
        <v>330000</v>
      </c>
      <c r="G41" s="4">
        <v>4887.96</v>
      </c>
      <c r="H41" s="4">
        <v>1.59</v>
      </c>
    </row>
    <row r="42" spans="2:8">
      <c r="B42" s="1" t="s">
        <v>1672</v>
      </c>
      <c r="C42" s="9" t="s">
        <v>141</v>
      </c>
      <c r="D42" s="1" t="s">
        <v>291</v>
      </c>
      <c r="E42" s="1" t="s">
        <v>369</v>
      </c>
      <c r="F42" s="4">
        <v>375000</v>
      </c>
      <c r="G42" s="4">
        <v>4873.13</v>
      </c>
      <c r="H42" s="4">
        <v>1.58</v>
      </c>
    </row>
    <row r="43" spans="2:8">
      <c r="B43" s="1" t="s">
        <v>1654</v>
      </c>
      <c r="C43" s="9" t="s">
        <v>141</v>
      </c>
      <c r="D43" s="1" t="s">
        <v>286</v>
      </c>
      <c r="E43" s="1" t="s">
        <v>332</v>
      </c>
      <c r="F43" s="4">
        <v>200000</v>
      </c>
      <c r="G43" s="4">
        <v>4658.3</v>
      </c>
      <c r="H43" s="4">
        <v>1.51</v>
      </c>
    </row>
    <row r="44" spans="2:8">
      <c r="B44" s="1" t="s">
        <v>2073</v>
      </c>
      <c r="C44" s="9" t="s">
        <v>141</v>
      </c>
      <c r="D44" s="1" t="s">
        <v>306</v>
      </c>
      <c r="E44" s="1" t="s">
        <v>1217</v>
      </c>
      <c r="F44" s="4">
        <v>400000</v>
      </c>
      <c r="G44" s="4">
        <v>4612</v>
      </c>
      <c r="H44" s="4">
        <v>1.5</v>
      </c>
    </row>
    <row r="45" spans="2:8">
      <c r="B45" s="1" t="s">
        <v>1620</v>
      </c>
      <c r="C45" s="9" t="s">
        <v>141</v>
      </c>
      <c r="D45" s="1" t="s">
        <v>272</v>
      </c>
      <c r="E45" s="1" t="s">
        <v>273</v>
      </c>
      <c r="F45" s="4">
        <v>128000</v>
      </c>
      <c r="G45" s="4">
        <v>4563.3900000000003</v>
      </c>
      <c r="H45" s="4">
        <v>1.48</v>
      </c>
    </row>
    <row r="46" spans="2:8">
      <c r="B46" s="1" t="s">
        <v>1639</v>
      </c>
      <c r="C46" s="9" t="s">
        <v>141</v>
      </c>
      <c r="D46" s="1" t="s">
        <v>272</v>
      </c>
      <c r="E46" s="1" t="s">
        <v>304</v>
      </c>
      <c r="F46" s="4">
        <v>343100</v>
      </c>
      <c r="G46" s="4">
        <v>4481.0600000000004</v>
      </c>
      <c r="H46" s="4">
        <v>1.46</v>
      </c>
    </row>
    <row r="47" spans="2:8">
      <c r="B47" s="1" t="s">
        <v>1718</v>
      </c>
      <c r="C47" s="9" t="s">
        <v>141</v>
      </c>
      <c r="D47" s="1" t="s">
        <v>373</v>
      </c>
      <c r="E47" s="1" t="s">
        <v>449</v>
      </c>
      <c r="F47" s="4">
        <v>300000</v>
      </c>
      <c r="G47" s="4">
        <v>4445.7</v>
      </c>
      <c r="H47" s="4">
        <v>1.45</v>
      </c>
    </row>
    <row r="48" spans="2:8">
      <c r="B48" s="1" t="s">
        <v>1727</v>
      </c>
      <c r="C48" s="9" t="s">
        <v>141</v>
      </c>
      <c r="D48" s="1" t="s">
        <v>291</v>
      </c>
      <c r="E48" s="1" t="s">
        <v>462</v>
      </c>
      <c r="F48" s="4">
        <v>300000</v>
      </c>
      <c r="G48" s="4">
        <v>4386.3</v>
      </c>
      <c r="H48" s="4">
        <v>1.43</v>
      </c>
    </row>
    <row r="49" spans="2:8">
      <c r="B49" s="1" t="s">
        <v>594</v>
      </c>
      <c r="C49" s="9" t="s">
        <v>141</v>
      </c>
      <c r="D49" s="1" t="s">
        <v>314</v>
      </c>
      <c r="E49" s="1" t="s">
        <v>595</v>
      </c>
      <c r="F49" s="4">
        <v>2100000</v>
      </c>
      <c r="G49" s="4">
        <v>4361.7</v>
      </c>
      <c r="H49" s="4">
        <v>1.42</v>
      </c>
    </row>
    <row r="50" spans="2:8">
      <c r="B50" s="1" t="s">
        <v>1812</v>
      </c>
      <c r="C50" s="9" t="s">
        <v>141</v>
      </c>
      <c r="D50" s="1" t="s">
        <v>302</v>
      </c>
      <c r="E50" s="1" t="s">
        <v>616</v>
      </c>
      <c r="F50" s="4">
        <v>60000</v>
      </c>
      <c r="G50" s="4">
        <v>4156.5</v>
      </c>
      <c r="H50" s="4">
        <v>1.35</v>
      </c>
    </row>
    <row r="51" spans="2:8">
      <c r="B51" s="1" t="s">
        <v>1946</v>
      </c>
      <c r="C51" s="9" t="s">
        <v>141</v>
      </c>
      <c r="D51" s="1" t="s">
        <v>869</v>
      </c>
      <c r="E51" s="1" t="s">
        <v>870</v>
      </c>
      <c r="F51" s="4">
        <v>650000</v>
      </c>
      <c r="G51" s="4">
        <v>4141.4799999999996</v>
      </c>
      <c r="H51" s="4">
        <v>1.35</v>
      </c>
    </row>
    <row r="52" spans="2:8">
      <c r="B52" s="1" t="s">
        <v>1884</v>
      </c>
      <c r="C52" s="9" t="s">
        <v>141</v>
      </c>
      <c r="D52" s="1" t="s">
        <v>264</v>
      </c>
      <c r="E52" s="1" t="s">
        <v>715</v>
      </c>
      <c r="F52" s="4">
        <v>1700000</v>
      </c>
      <c r="G52" s="4">
        <v>3866.65</v>
      </c>
      <c r="H52" s="4">
        <v>1.26</v>
      </c>
    </row>
    <row r="53" spans="2:8">
      <c r="B53" s="1" t="s">
        <v>1218</v>
      </c>
      <c r="C53" s="9" t="s">
        <v>141</v>
      </c>
      <c r="D53" s="1" t="s">
        <v>295</v>
      </c>
      <c r="E53" s="1" t="s">
        <v>1219</v>
      </c>
      <c r="F53" s="4">
        <v>1000000</v>
      </c>
      <c r="G53" s="4">
        <v>3837</v>
      </c>
      <c r="H53" s="4">
        <v>1.25</v>
      </c>
    </row>
    <row r="54" spans="2:8">
      <c r="B54" s="1" t="s">
        <v>1883</v>
      </c>
      <c r="C54" s="9" t="s">
        <v>141</v>
      </c>
      <c r="D54" s="1" t="s">
        <v>264</v>
      </c>
      <c r="E54" s="1" t="s">
        <v>714</v>
      </c>
      <c r="F54" s="4">
        <v>1900000</v>
      </c>
      <c r="G54" s="4">
        <v>3805.7</v>
      </c>
      <c r="H54" s="4">
        <v>1.24</v>
      </c>
    </row>
    <row r="55" spans="2:8">
      <c r="B55" s="1" t="s">
        <v>1849</v>
      </c>
      <c r="C55" s="9" t="s">
        <v>141</v>
      </c>
      <c r="D55" s="1" t="s">
        <v>414</v>
      </c>
      <c r="E55" s="1" t="s">
        <v>663</v>
      </c>
      <c r="F55" s="4">
        <v>400000</v>
      </c>
      <c r="G55" s="4">
        <v>3764.4</v>
      </c>
      <c r="H55" s="4">
        <v>1.22</v>
      </c>
    </row>
    <row r="56" spans="2:8">
      <c r="B56" s="1" t="s">
        <v>1941</v>
      </c>
      <c r="C56" s="9" t="s">
        <v>141</v>
      </c>
      <c r="D56" s="1" t="s">
        <v>272</v>
      </c>
      <c r="E56" s="1" t="s">
        <v>847</v>
      </c>
      <c r="F56" s="4">
        <v>120000</v>
      </c>
      <c r="G56" s="4">
        <v>3752.16</v>
      </c>
      <c r="H56" s="4">
        <v>1.22</v>
      </c>
    </row>
    <row r="57" spans="2:8">
      <c r="B57" s="1" t="s">
        <v>1723</v>
      </c>
      <c r="C57" s="9" t="s">
        <v>141</v>
      </c>
      <c r="D57" s="1" t="s">
        <v>457</v>
      </c>
      <c r="E57" s="1" t="s">
        <v>458</v>
      </c>
      <c r="F57" s="4">
        <v>150000</v>
      </c>
      <c r="G57" s="4">
        <v>3751.13</v>
      </c>
      <c r="H57" s="4">
        <v>1.22</v>
      </c>
    </row>
    <row r="58" spans="2:8">
      <c r="B58" s="1" t="s">
        <v>1880</v>
      </c>
      <c r="C58" s="9" t="s">
        <v>141</v>
      </c>
      <c r="D58" s="1" t="s">
        <v>352</v>
      </c>
      <c r="E58" s="1" t="s">
        <v>702</v>
      </c>
      <c r="F58" s="4">
        <v>643700</v>
      </c>
      <c r="G58" s="4">
        <v>3661.37</v>
      </c>
      <c r="H58" s="4">
        <v>1.19</v>
      </c>
    </row>
    <row r="59" spans="2:8">
      <c r="B59" s="1" t="s">
        <v>1775</v>
      </c>
      <c r="C59" s="9" t="s">
        <v>141</v>
      </c>
      <c r="D59" s="1" t="s">
        <v>286</v>
      </c>
      <c r="E59" s="1" t="s">
        <v>554</v>
      </c>
      <c r="F59" s="4">
        <v>425000</v>
      </c>
      <c r="G59" s="4">
        <v>3532.81</v>
      </c>
      <c r="H59" s="4">
        <v>1.1499999999999999</v>
      </c>
    </row>
    <row r="60" spans="2:8">
      <c r="B60" s="1" t="s">
        <v>2070</v>
      </c>
      <c r="C60" s="9" t="s">
        <v>141</v>
      </c>
      <c r="D60" s="1" t="s">
        <v>322</v>
      </c>
      <c r="E60" s="1" t="s">
        <v>1202</v>
      </c>
      <c r="F60" s="4">
        <v>1100000</v>
      </c>
      <c r="G60" s="4">
        <v>3335.75</v>
      </c>
      <c r="H60" s="4">
        <v>1.08</v>
      </c>
    </row>
    <row r="61" spans="2:8">
      <c r="B61" s="1" t="s">
        <v>1612</v>
      </c>
      <c r="C61" s="9" t="s">
        <v>141</v>
      </c>
      <c r="D61" s="1" t="s">
        <v>142</v>
      </c>
      <c r="E61" s="1" t="s">
        <v>143</v>
      </c>
      <c r="F61" s="4">
        <v>170000</v>
      </c>
      <c r="G61" s="4">
        <v>3304.29</v>
      </c>
      <c r="H61" s="4">
        <v>1.07</v>
      </c>
    </row>
    <row r="62" spans="2:8">
      <c r="B62" s="1" t="s">
        <v>1839</v>
      </c>
      <c r="C62" s="9" t="s">
        <v>141</v>
      </c>
      <c r="D62" s="1" t="s">
        <v>385</v>
      </c>
      <c r="E62" s="1" t="s">
        <v>648</v>
      </c>
      <c r="F62" s="4">
        <v>385000</v>
      </c>
      <c r="G62" s="4">
        <v>3167.4</v>
      </c>
      <c r="H62" s="4">
        <v>1.03</v>
      </c>
    </row>
    <row r="63" spans="2:8">
      <c r="B63" s="1" t="s">
        <v>2074</v>
      </c>
      <c r="C63" s="9" t="s">
        <v>141</v>
      </c>
      <c r="D63" s="1" t="s">
        <v>306</v>
      </c>
      <c r="E63" s="1" t="s">
        <v>1220</v>
      </c>
      <c r="F63" s="4">
        <v>943475</v>
      </c>
      <c r="G63" s="4">
        <v>3094.13</v>
      </c>
      <c r="H63" s="4">
        <v>1.01</v>
      </c>
    </row>
    <row r="64" spans="2:8">
      <c r="B64" s="1" t="s">
        <v>1221</v>
      </c>
      <c r="C64" s="9" t="s">
        <v>141</v>
      </c>
      <c r="D64" s="1" t="s">
        <v>383</v>
      </c>
      <c r="E64" s="1" t="s">
        <v>1222</v>
      </c>
      <c r="F64" s="4">
        <v>700000</v>
      </c>
      <c r="G64" s="4">
        <v>3068.45</v>
      </c>
      <c r="H64" s="4">
        <v>1</v>
      </c>
    </row>
    <row r="65" spans="2:8">
      <c r="B65" s="1" t="s">
        <v>1716</v>
      </c>
      <c r="C65" s="9" t="s">
        <v>141</v>
      </c>
      <c r="D65" s="1" t="s">
        <v>286</v>
      </c>
      <c r="E65" s="1" t="s">
        <v>447</v>
      </c>
      <c r="F65" s="4">
        <v>873268</v>
      </c>
      <c r="G65" s="4">
        <v>2967.36</v>
      </c>
      <c r="H65" s="4">
        <v>0.96</v>
      </c>
    </row>
    <row r="66" spans="2:8">
      <c r="B66" s="1" t="s">
        <v>1961</v>
      </c>
      <c r="C66" s="9" t="s">
        <v>141</v>
      </c>
      <c r="D66" s="1" t="s">
        <v>314</v>
      </c>
      <c r="E66" s="1" t="s">
        <v>886</v>
      </c>
      <c r="F66" s="4">
        <v>235000</v>
      </c>
      <c r="G66" s="4">
        <v>2938.44</v>
      </c>
      <c r="H66" s="4">
        <v>0.96</v>
      </c>
    </row>
    <row r="67" spans="2:8">
      <c r="B67" s="1" t="s">
        <v>2029</v>
      </c>
      <c r="C67" s="9" t="s">
        <v>141</v>
      </c>
      <c r="D67" s="1" t="s">
        <v>457</v>
      </c>
      <c r="E67" s="1" t="s">
        <v>1010</v>
      </c>
      <c r="F67" s="4">
        <v>90000</v>
      </c>
      <c r="G67" s="4">
        <v>2065.73</v>
      </c>
      <c r="H67" s="4">
        <v>0.67</v>
      </c>
    </row>
    <row r="68" spans="2:8">
      <c r="B68" s="1" t="s">
        <v>1826</v>
      </c>
      <c r="C68" s="9" t="s">
        <v>141</v>
      </c>
      <c r="D68" s="1" t="s">
        <v>274</v>
      </c>
      <c r="E68" s="1" t="s">
        <v>632</v>
      </c>
      <c r="F68" s="4">
        <v>54407</v>
      </c>
      <c r="G68" s="4">
        <v>733.16</v>
      </c>
      <c r="H68" s="4">
        <v>0.24</v>
      </c>
    </row>
    <row r="69" spans="2:8">
      <c r="B69" s="2" t="s">
        <v>350</v>
      </c>
    </row>
    <row r="70" spans="2:8">
      <c r="B70" s="1" t="s">
        <v>1223</v>
      </c>
      <c r="C70" s="9" t="s">
        <v>141</v>
      </c>
      <c r="D70" s="1" t="s">
        <v>352</v>
      </c>
      <c r="E70" s="1" t="s">
        <v>1224</v>
      </c>
      <c r="F70" s="4">
        <v>1200000</v>
      </c>
      <c r="G70" s="4">
        <v>4657.68</v>
      </c>
      <c r="H70" s="4">
        <v>1.51</v>
      </c>
    </row>
    <row r="71" spans="2:8">
      <c r="B71" s="2" t="s">
        <v>153</v>
      </c>
      <c r="C71" s="13"/>
      <c r="D71" s="2"/>
      <c r="E71" s="2"/>
      <c r="F71" s="14"/>
      <c r="G71" s="14">
        <v>292870.44999999995</v>
      </c>
      <c r="H71" s="14">
        <v>95.23</v>
      </c>
    </row>
    <row r="72" spans="2:8">
      <c r="B72" s="2" t="s">
        <v>354</v>
      </c>
      <c r="C72" s="13"/>
      <c r="D72" s="2"/>
      <c r="E72" s="2"/>
      <c r="F72" s="14"/>
      <c r="G72" s="14">
        <v>2061.27</v>
      </c>
      <c r="H72" s="14">
        <v>0.67</v>
      </c>
    </row>
    <row r="73" spans="2:8">
      <c r="B73" s="2" t="s">
        <v>154</v>
      </c>
      <c r="C73" s="13"/>
      <c r="D73" s="2"/>
      <c r="E73" s="2"/>
      <c r="F73" s="14"/>
      <c r="G73" s="14">
        <v>294931.71999999997</v>
      </c>
      <c r="H73" s="14">
        <v>95.9</v>
      </c>
    </row>
    <row r="74" spans="2:8">
      <c r="B74" s="2" t="s">
        <v>155</v>
      </c>
      <c r="C74" s="13"/>
      <c r="D74" s="2"/>
      <c r="E74" s="2"/>
      <c r="F74" s="14"/>
      <c r="G74" s="14">
        <v>12607.452888300002</v>
      </c>
      <c r="H74" s="14">
        <v>4.0999999999999943</v>
      </c>
    </row>
    <row r="75" spans="2:8">
      <c r="B75" s="2" t="s">
        <v>156</v>
      </c>
      <c r="C75" s="13"/>
      <c r="D75" s="2"/>
      <c r="E75" s="2"/>
      <c r="F75" s="14"/>
      <c r="G75" s="14">
        <v>307539.17288829997</v>
      </c>
      <c r="H75" s="14">
        <v>100</v>
      </c>
    </row>
    <row r="76" spans="2:8">
      <c r="B76" s="1" t="s">
        <v>157</v>
      </c>
    </row>
    <row r="77" spans="2:8">
      <c r="B77" s="2" t="s">
        <v>158</v>
      </c>
    </row>
    <row r="78" spans="2:8">
      <c r="B78" s="2" t="s">
        <v>159</v>
      </c>
      <c r="C78" s="9" t="s">
        <v>160</v>
      </c>
    </row>
    <row r="79" spans="2:8">
      <c r="B79" s="2" t="s">
        <v>163</v>
      </c>
      <c r="C79" s="9" t="s">
        <v>162</v>
      </c>
    </row>
    <row r="80" spans="2:8">
      <c r="B80" s="2" t="s">
        <v>164</v>
      </c>
      <c r="C80" s="9" t="s">
        <v>162</v>
      </c>
    </row>
    <row r="81" spans="2:3">
      <c r="B81" s="2" t="s">
        <v>165</v>
      </c>
      <c r="C81" s="9" t="s">
        <v>166</v>
      </c>
    </row>
    <row r="82" spans="2:3">
      <c r="B82" s="2" t="s">
        <v>1225</v>
      </c>
      <c r="C82" s="13"/>
    </row>
    <row r="83" spans="2:3">
      <c r="B83" s="2" t="s">
        <v>1226</v>
      </c>
      <c r="C83" s="13"/>
    </row>
    <row r="84" spans="2:3">
      <c r="B84" s="2" t="s">
        <v>1227</v>
      </c>
      <c r="C84" s="13"/>
    </row>
    <row r="85" spans="2:3">
      <c r="B85" s="2" t="s">
        <v>1228</v>
      </c>
      <c r="C85" s="13"/>
    </row>
    <row r="86" spans="2:3">
      <c r="B86" s="2" t="s">
        <v>1229</v>
      </c>
      <c r="C86" s="13"/>
    </row>
    <row r="87" spans="2:3">
      <c r="B87" s="2" t="s">
        <v>1230</v>
      </c>
      <c r="C87" s="13"/>
    </row>
    <row r="88" spans="2:3">
      <c r="B88" s="2" t="s">
        <v>1231</v>
      </c>
      <c r="C88" s="13"/>
    </row>
    <row r="89" spans="2:3">
      <c r="B89" s="2" t="s">
        <v>1232</v>
      </c>
      <c r="C89" s="13"/>
    </row>
    <row r="90" spans="2:3">
      <c r="B90" s="2" t="s">
        <v>1605</v>
      </c>
      <c r="C90" s="13"/>
    </row>
    <row r="91" spans="2:3">
      <c r="B91" s="1" t="s">
        <v>175</v>
      </c>
    </row>
    <row r="92" spans="2:3">
      <c r="B92" s="1" t="s">
        <v>246</v>
      </c>
    </row>
    <row r="95" spans="2:3" ht="15">
      <c r="B95" s="35" t="s">
        <v>2541</v>
      </c>
      <c r="C95" s="36"/>
    </row>
    <row r="96" spans="2:3" ht="30">
      <c r="B96" s="35" t="s">
        <v>247</v>
      </c>
      <c r="C96" s="37" t="s">
        <v>248</v>
      </c>
    </row>
    <row r="97" spans="2:6" ht="15">
      <c r="B97" s="16" t="s">
        <v>249</v>
      </c>
      <c r="C97" s="17"/>
    </row>
    <row r="98" spans="2:6" ht="15">
      <c r="B98" s="16" t="s">
        <v>250</v>
      </c>
      <c r="C98" s="17"/>
    </row>
    <row r="99" spans="2:6" ht="15">
      <c r="B99" s="16" t="s">
        <v>251</v>
      </c>
      <c r="C99" s="17"/>
    </row>
    <row r="100" spans="2:6" ht="15">
      <c r="B100" s="16" t="s">
        <v>252</v>
      </c>
      <c r="C100" s="17"/>
    </row>
    <row r="101" spans="2:6" ht="15">
      <c r="B101" s="16" t="s">
        <v>253</v>
      </c>
      <c r="C101" s="17"/>
    </row>
    <row r="102" spans="2:6" ht="15">
      <c r="B102" s="16" t="s">
        <v>254</v>
      </c>
      <c r="C102" s="17"/>
    </row>
    <row r="103" spans="2:6" ht="15">
      <c r="B103" s="35" t="s">
        <v>255</v>
      </c>
      <c r="C103" s="36"/>
    </row>
    <row r="105" spans="2:6" ht="15">
      <c r="B105" s="16" t="s">
        <v>184</v>
      </c>
      <c r="C105" s="17"/>
      <c r="D105" s="16"/>
    </row>
    <row r="106" spans="2:6" ht="30">
      <c r="B106" s="19" t="s">
        <v>185</v>
      </c>
      <c r="C106" s="18" t="s">
        <v>186</v>
      </c>
      <c r="D106" s="19" t="s">
        <v>187</v>
      </c>
    </row>
    <row r="107" spans="2:6" ht="15">
      <c r="B107" s="16" t="s">
        <v>162</v>
      </c>
      <c r="C107" s="17" t="s">
        <v>162</v>
      </c>
      <c r="D107" s="16" t="s">
        <v>162</v>
      </c>
    </row>
    <row r="109" spans="2:6">
      <c r="B109" s="20" t="s">
        <v>188</v>
      </c>
      <c r="C109" s="21">
        <v>45535</v>
      </c>
      <c r="D109" s="22"/>
      <c r="E109" s="23"/>
      <c r="F109" s="24"/>
    </row>
    <row r="110" spans="2:6">
      <c r="B110" s="20" t="s">
        <v>189</v>
      </c>
      <c r="C110" s="25" t="s">
        <v>190</v>
      </c>
      <c r="D110" s="20" t="s">
        <v>191</v>
      </c>
      <c r="E110" s="26" t="s">
        <v>192</v>
      </c>
      <c r="F110" s="27" t="s">
        <v>193</v>
      </c>
    </row>
    <row r="111" spans="2:6">
      <c r="B111" s="28" t="s">
        <v>162</v>
      </c>
      <c r="C111" s="29" t="s">
        <v>162</v>
      </c>
      <c r="D111" s="28" t="s">
        <v>162</v>
      </c>
      <c r="E111" s="30" t="s">
        <v>162</v>
      </c>
      <c r="F111" s="31" t="s">
        <v>162</v>
      </c>
    </row>
    <row r="114" spans="2:3">
      <c r="B114" s="2" t="s">
        <v>194</v>
      </c>
    </row>
    <row r="115" spans="2:3">
      <c r="B115" s="2"/>
    </row>
    <row r="116" spans="2:3">
      <c r="B116" s="2" t="s">
        <v>195</v>
      </c>
    </row>
    <row r="117" spans="2:3">
      <c r="B117" s="20" t="s">
        <v>196</v>
      </c>
      <c r="C117" s="25" t="s">
        <v>197</v>
      </c>
    </row>
    <row r="118" spans="2:3">
      <c r="B118" s="22" t="s">
        <v>162</v>
      </c>
      <c r="C118" s="32" t="s">
        <v>162</v>
      </c>
    </row>
    <row r="120" spans="2:3">
      <c r="B120" s="20" t="s">
        <v>198</v>
      </c>
      <c r="C120" s="25" t="s">
        <v>197</v>
      </c>
    </row>
    <row r="121" spans="2:3">
      <c r="B121" s="22" t="s">
        <v>162</v>
      </c>
      <c r="C121" s="32" t="s">
        <v>162</v>
      </c>
    </row>
    <row r="123" spans="2:3">
      <c r="B123" s="20" t="s">
        <v>162</v>
      </c>
      <c r="C123" s="25" t="s">
        <v>162</v>
      </c>
    </row>
    <row r="124" spans="2:3">
      <c r="B124" s="22" t="s">
        <v>162</v>
      </c>
      <c r="C124" s="32" t="s">
        <v>162</v>
      </c>
    </row>
    <row r="126" spans="2:3">
      <c r="B126" s="26" t="s">
        <v>199</v>
      </c>
      <c r="C126" s="25" t="s">
        <v>200</v>
      </c>
    </row>
    <row r="127" spans="2:3">
      <c r="B127" s="23" t="s">
        <v>162</v>
      </c>
      <c r="C127" s="32" t="s">
        <v>162</v>
      </c>
    </row>
    <row r="129" spans="2:6">
      <c r="B129" s="20" t="s">
        <v>201</v>
      </c>
      <c r="C129" s="25" t="s">
        <v>162</v>
      </c>
    </row>
    <row r="131" spans="2:6">
      <c r="B131" s="20" t="s">
        <v>202</v>
      </c>
      <c r="C131" s="21">
        <v>45535</v>
      </c>
      <c r="D131" s="22"/>
      <c r="E131" s="23"/>
      <c r="F131" s="24"/>
    </row>
    <row r="132" spans="2:6">
      <c r="B132" s="20" t="s">
        <v>189</v>
      </c>
      <c r="C132" s="25" t="s">
        <v>190</v>
      </c>
      <c r="D132" s="20" t="s">
        <v>191</v>
      </c>
      <c r="E132" s="26" t="s">
        <v>192</v>
      </c>
      <c r="F132" s="27" t="s">
        <v>193</v>
      </c>
    </row>
    <row r="133" spans="2:6">
      <c r="B133" s="28" t="s">
        <v>162</v>
      </c>
      <c r="C133" s="29" t="s">
        <v>162</v>
      </c>
      <c r="D133" s="28" t="s">
        <v>162</v>
      </c>
      <c r="E133" s="30" t="s">
        <v>162</v>
      </c>
      <c r="F133" s="31" t="s">
        <v>162</v>
      </c>
    </row>
    <row r="134" spans="2:6">
      <c r="B134" s="2" t="s">
        <v>194</v>
      </c>
    </row>
    <row r="135" spans="2:6">
      <c r="B135" s="2"/>
    </row>
    <row r="136" spans="2:6">
      <c r="B136" s="2" t="s">
        <v>195</v>
      </c>
    </row>
    <row r="137" spans="2:6">
      <c r="B137" s="20" t="s">
        <v>196</v>
      </c>
      <c r="C137" s="25" t="s">
        <v>197</v>
      </c>
      <c r="D137" s="2"/>
    </row>
    <row r="138" spans="2:6">
      <c r="B138" s="22" t="s">
        <v>162</v>
      </c>
      <c r="C138" s="32" t="s">
        <v>162</v>
      </c>
    </row>
    <row r="140" spans="2:6">
      <c r="B140" s="20" t="s">
        <v>198</v>
      </c>
      <c r="C140" s="25" t="s">
        <v>197</v>
      </c>
    </row>
    <row r="141" spans="2:6">
      <c r="B141" s="22" t="s">
        <v>162</v>
      </c>
      <c r="C141" s="32" t="s">
        <v>162</v>
      </c>
    </row>
    <row r="143" spans="2:6">
      <c r="B143" s="20" t="s">
        <v>162</v>
      </c>
      <c r="C143" s="25" t="s">
        <v>162</v>
      </c>
    </row>
    <row r="144" spans="2:6">
      <c r="B144" s="22" t="s">
        <v>162</v>
      </c>
      <c r="C144" s="32" t="s">
        <v>162</v>
      </c>
    </row>
    <row r="146" spans="2:5">
      <c r="B146" s="26" t="s">
        <v>199</v>
      </c>
      <c r="C146" s="25" t="s">
        <v>200</v>
      </c>
    </row>
    <row r="147" spans="2:5">
      <c r="B147" s="23" t="s">
        <v>162</v>
      </c>
      <c r="C147" s="32" t="s">
        <v>162</v>
      </c>
    </row>
    <row r="149" spans="2:5">
      <c r="B149" s="20" t="s">
        <v>201</v>
      </c>
      <c r="C149" s="25" t="s">
        <v>162</v>
      </c>
    </row>
    <row r="152" spans="2:5">
      <c r="B152" s="2" t="s">
        <v>203</v>
      </c>
    </row>
    <row r="154" spans="2:5">
      <c r="B154" s="20" t="s">
        <v>189</v>
      </c>
      <c r="C154" s="25" t="s">
        <v>204</v>
      </c>
      <c r="D154" s="20" t="s">
        <v>205</v>
      </c>
      <c r="E154" s="20" t="s">
        <v>206</v>
      </c>
    </row>
    <row r="155" spans="2:5">
      <c r="B155" s="22" t="s">
        <v>162</v>
      </c>
      <c r="C155" s="32" t="s">
        <v>162</v>
      </c>
      <c r="D155" s="22" t="s">
        <v>162</v>
      </c>
      <c r="E155" s="22" t="s">
        <v>162</v>
      </c>
    </row>
    <row r="158" spans="2:5">
      <c r="B158" s="2" t="s">
        <v>207</v>
      </c>
      <c r="C158" s="13" t="s">
        <v>162</v>
      </c>
      <c r="D158" s="2"/>
      <c r="E158" s="2"/>
    </row>
    <row r="160" spans="2:5">
      <c r="B160" s="2" t="s">
        <v>208</v>
      </c>
    </row>
    <row r="162" spans="2:6">
      <c r="B162" s="20" t="s">
        <v>209</v>
      </c>
      <c r="C162" s="25" t="s">
        <v>197</v>
      </c>
      <c r="D162" s="2"/>
    </row>
    <row r="163" spans="2:6">
      <c r="B163" s="22" t="s">
        <v>162</v>
      </c>
      <c r="C163" s="32" t="s">
        <v>162</v>
      </c>
    </row>
    <row r="166" spans="2:6">
      <c r="B166" s="20" t="s">
        <v>210</v>
      </c>
      <c r="C166" s="25" t="s">
        <v>211</v>
      </c>
      <c r="D166" s="2"/>
    </row>
    <row r="167" spans="2:6">
      <c r="B167" s="22" t="s">
        <v>162</v>
      </c>
      <c r="C167" s="32" t="s">
        <v>162</v>
      </c>
    </row>
    <row r="170" spans="2:6">
      <c r="B170" s="2" t="s">
        <v>212</v>
      </c>
    </row>
    <row r="173" spans="2:6">
      <c r="B173" s="2" t="s">
        <v>213</v>
      </c>
    </row>
    <row r="175" spans="2:6">
      <c r="B175" s="20" t="s">
        <v>189</v>
      </c>
      <c r="C175" s="25" t="s">
        <v>214</v>
      </c>
      <c r="D175" s="20" t="s">
        <v>204</v>
      </c>
      <c r="E175" s="20" t="s">
        <v>205</v>
      </c>
      <c r="F175" s="27" t="s">
        <v>206</v>
      </c>
    </row>
    <row r="176" spans="2:6">
      <c r="B176" s="22" t="s">
        <v>162</v>
      </c>
      <c r="C176" s="32" t="s">
        <v>162</v>
      </c>
      <c r="D176" s="22" t="s">
        <v>162</v>
      </c>
      <c r="E176" s="22" t="s">
        <v>162</v>
      </c>
      <c r="F176" s="33" t="s">
        <v>162</v>
      </c>
    </row>
    <row r="179" spans="2:3">
      <c r="B179" s="2" t="s">
        <v>207</v>
      </c>
      <c r="C179" s="13" t="s">
        <v>162</v>
      </c>
    </row>
    <row r="181" spans="2:3">
      <c r="B181" s="2" t="s">
        <v>208</v>
      </c>
    </row>
    <row r="183" spans="2:3">
      <c r="B183" s="20" t="s">
        <v>209</v>
      </c>
      <c r="C183" s="25" t="s">
        <v>197</v>
      </c>
    </row>
    <row r="184" spans="2:3">
      <c r="B184" s="22" t="s">
        <v>162</v>
      </c>
      <c r="C184" s="32" t="s">
        <v>162</v>
      </c>
    </row>
    <row r="187" spans="2:3">
      <c r="B187" s="20" t="s">
        <v>210</v>
      </c>
      <c r="C187" s="25" t="s">
        <v>211</v>
      </c>
    </row>
    <row r="188" spans="2:3">
      <c r="B188" s="22" t="s">
        <v>162</v>
      </c>
      <c r="C188" s="32" t="s">
        <v>162</v>
      </c>
    </row>
    <row r="191" spans="2:3">
      <c r="B191" s="2" t="s">
        <v>212</v>
      </c>
    </row>
    <row r="194" spans="2:6">
      <c r="B194" s="2" t="s">
        <v>215</v>
      </c>
    </row>
    <row r="195" spans="2:6">
      <c r="B195" s="20" t="s">
        <v>189</v>
      </c>
      <c r="C195" s="25" t="s">
        <v>216</v>
      </c>
      <c r="D195" s="20" t="s">
        <v>217</v>
      </c>
      <c r="E195" s="20" t="s">
        <v>218</v>
      </c>
      <c r="F195" s="27" t="s">
        <v>219</v>
      </c>
    </row>
    <row r="196" spans="2:6">
      <c r="B196" s="22" t="s">
        <v>162</v>
      </c>
      <c r="C196" s="32" t="s">
        <v>162</v>
      </c>
      <c r="D196" s="22" t="s">
        <v>162</v>
      </c>
      <c r="E196" s="22" t="s">
        <v>162</v>
      </c>
      <c r="F196" s="33" t="s">
        <v>162</v>
      </c>
    </row>
    <row r="197" spans="2:6">
      <c r="B197" s="1" t="s">
        <v>220</v>
      </c>
    </row>
  </sheetData>
  <mergeCells count="3">
    <mergeCell ref="B1:E1"/>
    <mergeCell ref="C3:C7"/>
    <mergeCell ref="D3:D7"/>
  </mergeCells>
  <hyperlinks>
    <hyperlink ref="A1" location="Index!A1" display="Index" xr:uid="{D888CB0A-4E64-4FBF-8161-7757A4AC779D}"/>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5D5FE-0EF7-412D-A6C2-C38702F6691D}">
  <sheetPr codeName="Sheet32"/>
  <dimension ref="A1:I203"/>
  <sheetViews>
    <sheetView topLeftCell="A65" workbookViewId="0">
      <selection activeCell="B77" sqref="B77"/>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53</v>
      </c>
      <c r="C1" s="257"/>
      <c r="D1" s="257"/>
      <c r="E1" s="257"/>
    </row>
    <row r="3" spans="1:9" ht="15" customHeight="1">
      <c r="B3" s="5" t="s">
        <v>1234</v>
      </c>
      <c r="C3" s="258"/>
      <c r="D3" s="259"/>
      <c r="E3" s="6"/>
    </row>
    <row r="4" spans="1:9" ht="15" customHeight="1">
      <c r="B4" s="7" t="s">
        <v>1235</v>
      </c>
      <c r="C4" s="258"/>
      <c r="D4" s="259"/>
      <c r="E4" s="6"/>
    </row>
    <row r="5" spans="1:9" ht="15" customHeight="1">
      <c r="B5" s="7" t="s">
        <v>129</v>
      </c>
      <c r="C5" s="258"/>
      <c r="D5" s="259"/>
      <c r="E5" s="6"/>
    </row>
    <row r="6" spans="1:9" ht="15" customHeight="1">
      <c r="B6" s="7" t="s">
        <v>130</v>
      </c>
      <c r="C6" s="258"/>
      <c r="D6" s="259"/>
      <c r="E6" s="6"/>
    </row>
    <row r="7" spans="1:9" ht="30" customHeight="1">
      <c r="B7" s="7" t="s">
        <v>1236</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1613</v>
      </c>
      <c r="C15" s="9" t="s">
        <v>141</v>
      </c>
      <c r="D15" s="1" t="s">
        <v>142</v>
      </c>
      <c r="E15" s="1" t="s">
        <v>144</v>
      </c>
      <c r="F15" s="4">
        <v>362620</v>
      </c>
      <c r="G15" s="4">
        <v>16512.810000000001</v>
      </c>
      <c r="H15" s="4">
        <v>5.1100000000000003</v>
      </c>
    </row>
    <row r="16" spans="1:9">
      <c r="B16" s="1" t="s">
        <v>1631</v>
      </c>
      <c r="C16" s="9" t="s">
        <v>141</v>
      </c>
      <c r="D16" s="1" t="s">
        <v>269</v>
      </c>
      <c r="E16" s="1" t="s">
        <v>290</v>
      </c>
      <c r="F16" s="4">
        <v>519000</v>
      </c>
      <c r="G16" s="4">
        <v>14417.82</v>
      </c>
      <c r="H16" s="4">
        <v>4.46</v>
      </c>
    </row>
    <row r="17" spans="2:8">
      <c r="B17" s="1" t="s">
        <v>1917</v>
      </c>
      <c r="C17" s="9" t="s">
        <v>141</v>
      </c>
      <c r="D17" s="1" t="s">
        <v>142</v>
      </c>
      <c r="E17" s="1" t="s">
        <v>791</v>
      </c>
      <c r="F17" s="4">
        <v>732000</v>
      </c>
      <c r="G17" s="4">
        <v>12833.79</v>
      </c>
      <c r="H17" s="4">
        <v>3.97</v>
      </c>
    </row>
    <row r="18" spans="2:8">
      <c r="B18" s="1" t="s">
        <v>1809</v>
      </c>
      <c r="C18" s="9" t="s">
        <v>141</v>
      </c>
      <c r="D18" s="1" t="s">
        <v>291</v>
      </c>
      <c r="E18" s="1" t="s">
        <v>613</v>
      </c>
      <c r="F18" s="4">
        <v>262000</v>
      </c>
      <c r="G18" s="4">
        <v>9811.11</v>
      </c>
      <c r="H18" s="4">
        <v>3.04</v>
      </c>
    </row>
    <row r="19" spans="2:8">
      <c r="B19" s="1" t="s">
        <v>2024</v>
      </c>
      <c r="C19" s="9" t="s">
        <v>141</v>
      </c>
      <c r="D19" s="1" t="s">
        <v>311</v>
      </c>
      <c r="E19" s="1" t="s">
        <v>1005</v>
      </c>
      <c r="F19" s="4">
        <v>126000</v>
      </c>
      <c r="G19" s="4">
        <v>8685.31</v>
      </c>
      <c r="H19" s="4">
        <v>2.69</v>
      </c>
    </row>
    <row r="20" spans="2:8">
      <c r="B20" s="1" t="s">
        <v>1852</v>
      </c>
      <c r="C20" s="9" t="s">
        <v>141</v>
      </c>
      <c r="D20" s="1" t="s">
        <v>282</v>
      </c>
      <c r="E20" s="1" t="s">
        <v>666</v>
      </c>
      <c r="F20" s="4">
        <v>119273</v>
      </c>
      <c r="G20" s="4">
        <v>7359.56</v>
      </c>
      <c r="H20" s="4">
        <v>2.2799999999999998</v>
      </c>
    </row>
    <row r="21" spans="2:8">
      <c r="B21" s="1" t="s">
        <v>1918</v>
      </c>
      <c r="C21" s="9" t="s">
        <v>141</v>
      </c>
      <c r="D21" s="1" t="s">
        <v>142</v>
      </c>
      <c r="E21" s="1" t="s">
        <v>792</v>
      </c>
      <c r="F21" s="4">
        <v>385000</v>
      </c>
      <c r="G21" s="4">
        <v>6300.53</v>
      </c>
      <c r="H21" s="4">
        <v>1.95</v>
      </c>
    </row>
    <row r="22" spans="2:8">
      <c r="B22" s="1" t="s">
        <v>1805</v>
      </c>
      <c r="C22" s="9" t="s">
        <v>141</v>
      </c>
      <c r="D22" s="1" t="s">
        <v>272</v>
      </c>
      <c r="E22" s="1" t="s">
        <v>601</v>
      </c>
      <c r="F22" s="4">
        <v>331672</v>
      </c>
      <c r="G22" s="4">
        <v>6299.61</v>
      </c>
      <c r="H22" s="4">
        <v>1.95</v>
      </c>
    </row>
    <row r="23" spans="2:8">
      <c r="B23" s="1" t="s">
        <v>1662</v>
      </c>
      <c r="C23" s="9" t="s">
        <v>141</v>
      </c>
      <c r="D23" s="1" t="s">
        <v>286</v>
      </c>
      <c r="E23" s="1" t="s">
        <v>341</v>
      </c>
      <c r="F23" s="4">
        <v>24131</v>
      </c>
      <c r="G23" s="4">
        <v>6149.06</v>
      </c>
      <c r="H23" s="4">
        <v>1.9</v>
      </c>
    </row>
    <row r="24" spans="2:8">
      <c r="B24" s="1" t="s">
        <v>1811</v>
      </c>
      <c r="C24" s="9" t="s">
        <v>141</v>
      </c>
      <c r="D24" s="1" t="s">
        <v>311</v>
      </c>
      <c r="E24" s="1" t="s">
        <v>615</v>
      </c>
      <c r="F24" s="4">
        <v>2050000</v>
      </c>
      <c r="G24" s="4">
        <v>5956.28</v>
      </c>
      <c r="H24" s="4">
        <v>1.84</v>
      </c>
    </row>
    <row r="25" spans="2:8">
      <c r="B25" s="1" t="s">
        <v>1693</v>
      </c>
      <c r="C25" s="9" t="s">
        <v>141</v>
      </c>
      <c r="D25" s="1" t="s">
        <v>291</v>
      </c>
      <c r="E25" s="1" t="s">
        <v>399</v>
      </c>
      <c r="F25" s="4">
        <v>388000</v>
      </c>
      <c r="G25" s="4">
        <v>5916.22</v>
      </c>
      <c r="H25" s="4">
        <v>1.83</v>
      </c>
    </row>
    <row r="26" spans="2:8">
      <c r="B26" s="1" t="s">
        <v>1798</v>
      </c>
      <c r="C26" s="9" t="s">
        <v>141</v>
      </c>
      <c r="D26" s="1" t="s">
        <v>282</v>
      </c>
      <c r="E26" s="1" t="s">
        <v>590</v>
      </c>
      <c r="F26" s="4">
        <v>355000</v>
      </c>
      <c r="G26" s="4">
        <v>5874.9</v>
      </c>
      <c r="H26" s="4">
        <v>1.82</v>
      </c>
    </row>
    <row r="27" spans="2:8">
      <c r="B27" s="1" t="s">
        <v>1779</v>
      </c>
      <c r="C27" s="9" t="s">
        <v>141</v>
      </c>
      <c r="D27" s="1" t="s">
        <v>364</v>
      </c>
      <c r="E27" s="1" t="s">
        <v>559</v>
      </c>
      <c r="F27" s="4">
        <v>214174</v>
      </c>
      <c r="G27" s="4">
        <v>5492.71</v>
      </c>
      <c r="H27" s="4">
        <v>1.7</v>
      </c>
    </row>
    <row r="28" spans="2:8">
      <c r="B28" s="1" t="s">
        <v>1736</v>
      </c>
      <c r="C28" s="9" t="s">
        <v>141</v>
      </c>
      <c r="D28" s="1" t="s">
        <v>142</v>
      </c>
      <c r="E28" s="1" t="s">
        <v>472</v>
      </c>
      <c r="F28" s="4">
        <v>170000</v>
      </c>
      <c r="G28" s="4">
        <v>5278.42</v>
      </c>
      <c r="H28" s="4">
        <v>1.63</v>
      </c>
    </row>
    <row r="29" spans="2:8">
      <c r="B29" s="1" t="s">
        <v>1800</v>
      </c>
      <c r="C29" s="9" t="s">
        <v>141</v>
      </c>
      <c r="D29" s="1" t="s">
        <v>272</v>
      </c>
      <c r="E29" s="1" t="s">
        <v>592</v>
      </c>
      <c r="F29" s="4">
        <v>300000</v>
      </c>
      <c r="G29" s="4">
        <v>5230.95</v>
      </c>
      <c r="H29" s="4">
        <v>1.62</v>
      </c>
    </row>
    <row r="30" spans="2:8">
      <c r="B30" s="1" t="s">
        <v>1629</v>
      </c>
      <c r="C30" s="9" t="s">
        <v>141</v>
      </c>
      <c r="D30" s="1" t="s">
        <v>286</v>
      </c>
      <c r="E30" s="1" t="s">
        <v>287</v>
      </c>
      <c r="F30" s="4">
        <v>46100</v>
      </c>
      <c r="G30" s="4">
        <v>5210.18</v>
      </c>
      <c r="H30" s="4">
        <v>1.61</v>
      </c>
    </row>
    <row r="31" spans="2:8">
      <c r="B31" s="1" t="s">
        <v>2075</v>
      </c>
      <c r="C31" s="9" t="s">
        <v>141</v>
      </c>
      <c r="D31" s="1" t="s">
        <v>869</v>
      </c>
      <c r="E31" s="1" t="s">
        <v>1237</v>
      </c>
      <c r="F31" s="4">
        <v>600000</v>
      </c>
      <c r="G31" s="4">
        <v>4879.2</v>
      </c>
      <c r="H31" s="4">
        <v>1.51</v>
      </c>
    </row>
    <row r="32" spans="2:8">
      <c r="B32" s="1" t="s">
        <v>2025</v>
      </c>
      <c r="C32" s="9" t="s">
        <v>141</v>
      </c>
      <c r="D32" s="1" t="s">
        <v>869</v>
      </c>
      <c r="E32" s="1" t="s">
        <v>1006</v>
      </c>
      <c r="F32" s="4">
        <v>132020</v>
      </c>
      <c r="G32" s="4">
        <v>4805.99</v>
      </c>
      <c r="H32" s="4">
        <v>1.49</v>
      </c>
    </row>
    <row r="33" spans="2:8">
      <c r="B33" s="1" t="s">
        <v>1802</v>
      </c>
      <c r="C33" s="9" t="s">
        <v>141</v>
      </c>
      <c r="D33" s="1" t="s">
        <v>320</v>
      </c>
      <c r="E33" s="1" t="s">
        <v>596</v>
      </c>
      <c r="F33" s="4">
        <v>1293000</v>
      </c>
      <c r="G33" s="4">
        <v>4749.1899999999996</v>
      </c>
      <c r="H33" s="4">
        <v>1.47</v>
      </c>
    </row>
    <row r="34" spans="2:8">
      <c r="B34" s="1" t="s">
        <v>1850</v>
      </c>
      <c r="C34" s="9" t="s">
        <v>141</v>
      </c>
      <c r="D34" s="1" t="s">
        <v>326</v>
      </c>
      <c r="E34" s="1" t="s">
        <v>664</v>
      </c>
      <c r="F34" s="4">
        <v>105000</v>
      </c>
      <c r="G34" s="4">
        <v>4720.22</v>
      </c>
      <c r="H34" s="4">
        <v>1.46</v>
      </c>
    </row>
    <row r="35" spans="2:8">
      <c r="B35" s="1" t="s">
        <v>1730</v>
      </c>
      <c r="C35" s="9" t="s">
        <v>141</v>
      </c>
      <c r="D35" s="1" t="s">
        <v>282</v>
      </c>
      <c r="E35" s="1" t="s">
        <v>465</v>
      </c>
      <c r="F35" s="4">
        <v>300000</v>
      </c>
      <c r="G35" s="4">
        <v>4708.2</v>
      </c>
      <c r="H35" s="4">
        <v>1.46</v>
      </c>
    </row>
    <row r="36" spans="2:8">
      <c r="B36" s="1" t="s">
        <v>1887</v>
      </c>
      <c r="C36" s="9" t="s">
        <v>141</v>
      </c>
      <c r="D36" s="1" t="s">
        <v>302</v>
      </c>
      <c r="E36" s="1" t="s">
        <v>721</v>
      </c>
      <c r="F36" s="4">
        <v>531089</v>
      </c>
      <c r="G36" s="4">
        <v>4613.84</v>
      </c>
      <c r="H36" s="4">
        <v>1.43</v>
      </c>
    </row>
    <row r="37" spans="2:8">
      <c r="B37" s="1" t="s">
        <v>1827</v>
      </c>
      <c r="C37" s="9" t="s">
        <v>141</v>
      </c>
      <c r="D37" s="1" t="s">
        <v>320</v>
      </c>
      <c r="E37" s="1" t="s">
        <v>633</v>
      </c>
      <c r="F37" s="4">
        <v>1040000</v>
      </c>
      <c r="G37" s="4">
        <v>4603.04</v>
      </c>
      <c r="H37" s="4">
        <v>1.42</v>
      </c>
    </row>
    <row r="38" spans="2:8">
      <c r="B38" s="1" t="s">
        <v>2018</v>
      </c>
      <c r="C38" s="9" t="s">
        <v>141</v>
      </c>
      <c r="D38" s="1" t="s">
        <v>869</v>
      </c>
      <c r="E38" s="1" t="s">
        <v>984</v>
      </c>
      <c r="F38" s="4">
        <v>305000</v>
      </c>
      <c r="G38" s="4">
        <v>4517.66</v>
      </c>
      <c r="H38" s="4">
        <v>1.4</v>
      </c>
    </row>
    <row r="39" spans="2:8">
      <c r="B39" s="1" t="s">
        <v>1647</v>
      </c>
      <c r="C39" s="9" t="s">
        <v>141</v>
      </c>
      <c r="D39" s="1" t="s">
        <v>318</v>
      </c>
      <c r="E39" s="1" t="s">
        <v>319</v>
      </c>
      <c r="F39" s="4">
        <v>604401</v>
      </c>
      <c r="G39" s="4">
        <v>4478.6099999999997</v>
      </c>
      <c r="H39" s="4">
        <v>1.39</v>
      </c>
    </row>
    <row r="40" spans="2:8">
      <c r="B40" s="1" t="s">
        <v>1924</v>
      </c>
      <c r="C40" s="9" t="s">
        <v>141</v>
      </c>
      <c r="D40" s="1" t="s">
        <v>798</v>
      </c>
      <c r="E40" s="1" t="s">
        <v>799</v>
      </c>
      <c r="F40" s="4">
        <v>225635</v>
      </c>
      <c r="G40" s="4">
        <v>4461.37</v>
      </c>
      <c r="H40" s="4">
        <v>1.38</v>
      </c>
    </row>
    <row r="41" spans="2:8">
      <c r="B41" s="1" t="s">
        <v>1627</v>
      </c>
      <c r="C41" s="9" t="s">
        <v>141</v>
      </c>
      <c r="D41" s="1" t="s">
        <v>282</v>
      </c>
      <c r="E41" s="1" t="s">
        <v>283</v>
      </c>
      <c r="F41" s="4">
        <v>63000</v>
      </c>
      <c r="G41" s="4">
        <v>4429.75</v>
      </c>
      <c r="H41" s="4">
        <v>1.37</v>
      </c>
    </row>
    <row r="42" spans="2:8">
      <c r="B42" s="1" t="s">
        <v>1886</v>
      </c>
      <c r="C42" s="9" t="s">
        <v>141</v>
      </c>
      <c r="D42" s="1" t="s">
        <v>302</v>
      </c>
      <c r="E42" s="1" t="s">
        <v>720</v>
      </c>
      <c r="F42" s="4">
        <v>800000</v>
      </c>
      <c r="G42" s="4">
        <v>4414.3999999999996</v>
      </c>
      <c r="H42" s="4">
        <v>1.37</v>
      </c>
    </row>
    <row r="43" spans="2:8">
      <c r="B43" s="1" t="s">
        <v>1846</v>
      </c>
      <c r="C43" s="9" t="s">
        <v>141</v>
      </c>
      <c r="D43" s="1" t="s">
        <v>282</v>
      </c>
      <c r="E43" s="1" t="s">
        <v>660</v>
      </c>
      <c r="F43" s="4">
        <v>241615</v>
      </c>
      <c r="G43" s="4">
        <v>4401.38</v>
      </c>
      <c r="H43" s="4">
        <v>1.36</v>
      </c>
    </row>
    <row r="44" spans="2:8">
      <c r="B44" s="1" t="s">
        <v>2076</v>
      </c>
      <c r="C44" s="9" t="s">
        <v>141</v>
      </c>
      <c r="D44" s="1" t="s">
        <v>326</v>
      </c>
      <c r="E44" s="1" t="s">
        <v>1238</v>
      </c>
      <c r="F44" s="4">
        <v>1811600</v>
      </c>
      <c r="G44" s="4">
        <v>4168.13</v>
      </c>
      <c r="H44" s="4">
        <v>1.29</v>
      </c>
    </row>
    <row r="45" spans="2:8">
      <c r="B45" s="1" t="s">
        <v>1859</v>
      </c>
      <c r="C45" s="9" t="s">
        <v>141</v>
      </c>
      <c r="D45" s="1" t="s">
        <v>282</v>
      </c>
      <c r="E45" s="1" t="s">
        <v>673</v>
      </c>
      <c r="F45" s="4">
        <v>289653</v>
      </c>
      <c r="G45" s="4">
        <v>4010.68</v>
      </c>
      <c r="H45" s="4">
        <v>1.24</v>
      </c>
    </row>
    <row r="46" spans="2:8">
      <c r="B46" s="1" t="s">
        <v>1614</v>
      </c>
      <c r="C46" s="9" t="s">
        <v>141</v>
      </c>
      <c r="D46" s="1" t="s">
        <v>142</v>
      </c>
      <c r="E46" s="1" t="s">
        <v>145</v>
      </c>
      <c r="F46" s="4">
        <v>65004</v>
      </c>
      <c r="G46" s="4">
        <v>4001.68</v>
      </c>
      <c r="H46" s="4">
        <v>1.24</v>
      </c>
    </row>
    <row r="47" spans="2:8">
      <c r="B47" s="1" t="s">
        <v>1921</v>
      </c>
      <c r="C47" s="9" t="s">
        <v>141</v>
      </c>
      <c r="D47" s="1" t="s">
        <v>142</v>
      </c>
      <c r="E47" s="1" t="s">
        <v>795</v>
      </c>
      <c r="F47" s="4">
        <v>216034</v>
      </c>
      <c r="G47" s="4">
        <v>3921.34</v>
      </c>
      <c r="H47" s="4">
        <v>1.21</v>
      </c>
    </row>
    <row r="48" spans="2:8">
      <c r="B48" s="1" t="s">
        <v>1655</v>
      </c>
      <c r="C48" s="9" t="s">
        <v>141</v>
      </c>
      <c r="D48" s="1" t="s">
        <v>333</v>
      </c>
      <c r="E48" s="1" t="s">
        <v>334</v>
      </c>
      <c r="F48" s="4">
        <v>851427</v>
      </c>
      <c r="G48" s="4">
        <v>3903.79</v>
      </c>
      <c r="H48" s="4">
        <v>1.21</v>
      </c>
    </row>
    <row r="49" spans="2:8">
      <c r="B49" s="1" t="s">
        <v>2020</v>
      </c>
      <c r="C49" s="9" t="s">
        <v>141</v>
      </c>
      <c r="D49" s="1" t="s">
        <v>288</v>
      </c>
      <c r="E49" s="1" t="s">
        <v>990</v>
      </c>
      <c r="F49" s="4">
        <v>200000</v>
      </c>
      <c r="G49" s="4">
        <v>3884.3</v>
      </c>
      <c r="H49" s="4">
        <v>1.2</v>
      </c>
    </row>
    <row r="50" spans="2:8">
      <c r="B50" s="1" t="s">
        <v>1922</v>
      </c>
      <c r="C50" s="9" t="s">
        <v>141</v>
      </c>
      <c r="D50" s="1" t="s">
        <v>142</v>
      </c>
      <c r="E50" s="1" t="s">
        <v>796</v>
      </c>
      <c r="F50" s="4">
        <v>48000</v>
      </c>
      <c r="G50" s="4">
        <v>3840.34</v>
      </c>
      <c r="H50" s="4">
        <v>1.19</v>
      </c>
    </row>
    <row r="51" spans="2:8">
      <c r="B51" s="1" t="s">
        <v>1790</v>
      </c>
      <c r="C51" s="9" t="s">
        <v>141</v>
      </c>
      <c r="D51" s="1" t="s">
        <v>391</v>
      </c>
      <c r="E51" s="1" t="s">
        <v>582</v>
      </c>
      <c r="F51" s="4">
        <v>9000</v>
      </c>
      <c r="G51" s="4">
        <v>3826.85</v>
      </c>
      <c r="H51" s="4">
        <v>1.18</v>
      </c>
    </row>
    <row r="52" spans="2:8">
      <c r="B52" s="1" t="s">
        <v>1644</v>
      </c>
      <c r="C52" s="9" t="s">
        <v>141</v>
      </c>
      <c r="D52" s="1" t="s">
        <v>314</v>
      </c>
      <c r="E52" s="1" t="s">
        <v>315</v>
      </c>
      <c r="F52" s="4">
        <v>73000</v>
      </c>
      <c r="G52" s="4">
        <v>3597.04</v>
      </c>
      <c r="H52" s="4">
        <v>1.1100000000000001</v>
      </c>
    </row>
    <row r="53" spans="2:8">
      <c r="B53" s="1" t="s">
        <v>1785</v>
      </c>
      <c r="C53" s="9" t="s">
        <v>141</v>
      </c>
      <c r="D53" s="1" t="s">
        <v>320</v>
      </c>
      <c r="E53" s="1" t="s">
        <v>565</v>
      </c>
      <c r="F53" s="4">
        <v>580000</v>
      </c>
      <c r="G53" s="4">
        <v>3520.31</v>
      </c>
      <c r="H53" s="4">
        <v>1.0900000000000001</v>
      </c>
    </row>
    <row r="54" spans="2:8">
      <c r="B54" s="1" t="s">
        <v>2077</v>
      </c>
      <c r="C54" s="9" t="s">
        <v>141</v>
      </c>
      <c r="D54" s="1" t="s">
        <v>284</v>
      </c>
      <c r="E54" s="1" t="s">
        <v>1239</v>
      </c>
      <c r="F54" s="4">
        <v>139240</v>
      </c>
      <c r="G54" s="4">
        <v>3444.87</v>
      </c>
      <c r="H54" s="4">
        <v>1.07</v>
      </c>
    </row>
    <row r="55" spans="2:8">
      <c r="B55" s="1" t="s">
        <v>1795</v>
      </c>
      <c r="C55" s="9" t="s">
        <v>141</v>
      </c>
      <c r="D55" s="1" t="s">
        <v>284</v>
      </c>
      <c r="E55" s="1" t="s">
        <v>587</v>
      </c>
      <c r="F55" s="4">
        <v>292100</v>
      </c>
      <c r="G55" s="4">
        <v>3428.96</v>
      </c>
      <c r="H55" s="4">
        <v>1.06</v>
      </c>
    </row>
    <row r="56" spans="2:8">
      <c r="B56" s="1" t="s">
        <v>2078</v>
      </c>
      <c r="C56" s="9" t="s">
        <v>141</v>
      </c>
      <c r="D56" s="1" t="s">
        <v>284</v>
      </c>
      <c r="E56" s="1" t="s">
        <v>1240</v>
      </c>
      <c r="F56" s="4">
        <v>4740000</v>
      </c>
      <c r="G56" s="4">
        <v>3338.38</v>
      </c>
      <c r="H56" s="4">
        <v>1.03</v>
      </c>
    </row>
    <row r="57" spans="2:8">
      <c r="B57" s="1" t="s">
        <v>1905</v>
      </c>
      <c r="C57" s="9" t="s">
        <v>141</v>
      </c>
      <c r="D57" s="1" t="s">
        <v>291</v>
      </c>
      <c r="E57" s="1" t="s">
        <v>753</v>
      </c>
      <c r="F57" s="4">
        <v>63000</v>
      </c>
      <c r="G57" s="4">
        <v>3329.39</v>
      </c>
      <c r="H57" s="4">
        <v>1.03</v>
      </c>
    </row>
    <row r="58" spans="2:8">
      <c r="B58" s="1" t="s">
        <v>2021</v>
      </c>
      <c r="C58" s="9" t="s">
        <v>141</v>
      </c>
      <c r="D58" s="1" t="s">
        <v>284</v>
      </c>
      <c r="E58" s="1" t="s">
        <v>991</v>
      </c>
      <c r="F58" s="4">
        <v>20700</v>
      </c>
      <c r="G58" s="4">
        <v>3222.54</v>
      </c>
      <c r="H58" s="4">
        <v>1</v>
      </c>
    </row>
    <row r="59" spans="2:8">
      <c r="B59" s="1" t="s">
        <v>1630</v>
      </c>
      <c r="C59" s="9" t="s">
        <v>141</v>
      </c>
      <c r="D59" s="1" t="s">
        <v>288</v>
      </c>
      <c r="E59" s="1" t="s">
        <v>289</v>
      </c>
      <c r="F59" s="4">
        <v>259615</v>
      </c>
      <c r="G59" s="4">
        <v>3115.77</v>
      </c>
      <c r="H59" s="4">
        <v>0.96</v>
      </c>
    </row>
    <row r="60" spans="2:8">
      <c r="B60" s="1" t="s">
        <v>1723</v>
      </c>
      <c r="C60" s="9" t="s">
        <v>141</v>
      </c>
      <c r="D60" s="1" t="s">
        <v>457</v>
      </c>
      <c r="E60" s="1" t="s">
        <v>458</v>
      </c>
      <c r="F60" s="4">
        <v>115000</v>
      </c>
      <c r="G60" s="4">
        <v>2875.86</v>
      </c>
      <c r="H60" s="4">
        <v>0.89</v>
      </c>
    </row>
    <row r="61" spans="2:8">
      <c r="B61" s="1" t="s">
        <v>1863</v>
      </c>
      <c r="C61" s="9" t="s">
        <v>141</v>
      </c>
      <c r="D61" s="1" t="s">
        <v>282</v>
      </c>
      <c r="E61" s="1" t="s">
        <v>677</v>
      </c>
      <c r="F61" s="4">
        <v>147000</v>
      </c>
      <c r="G61" s="4">
        <v>2872.09</v>
      </c>
      <c r="H61" s="4">
        <v>0.89</v>
      </c>
    </row>
    <row r="62" spans="2:8">
      <c r="B62" s="1" t="s">
        <v>1858</v>
      </c>
      <c r="C62" s="9" t="s">
        <v>141</v>
      </c>
      <c r="D62" s="1" t="s">
        <v>555</v>
      </c>
      <c r="E62" s="1" t="s">
        <v>672</v>
      </c>
      <c r="F62" s="4">
        <v>1550000</v>
      </c>
      <c r="G62" s="4">
        <v>2830.3</v>
      </c>
      <c r="H62" s="4">
        <v>0.88</v>
      </c>
    </row>
    <row r="63" spans="2:8">
      <c r="B63" s="1" t="s">
        <v>1637</v>
      </c>
      <c r="C63" s="9" t="s">
        <v>141</v>
      </c>
      <c r="D63" s="1" t="s">
        <v>267</v>
      </c>
      <c r="E63" s="1" t="s">
        <v>301</v>
      </c>
      <c r="F63" s="4">
        <v>1026343</v>
      </c>
      <c r="G63" s="4">
        <v>2717.24</v>
      </c>
      <c r="H63" s="4">
        <v>0.84</v>
      </c>
    </row>
    <row r="64" spans="2:8">
      <c r="B64" s="1" t="s">
        <v>1906</v>
      </c>
      <c r="C64" s="9" t="s">
        <v>141</v>
      </c>
      <c r="D64" s="1" t="s">
        <v>364</v>
      </c>
      <c r="E64" s="1" t="s">
        <v>758</v>
      </c>
      <c r="F64" s="4">
        <v>36650</v>
      </c>
      <c r="G64" s="4">
        <v>2648.07</v>
      </c>
      <c r="H64" s="4">
        <v>0.82</v>
      </c>
    </row>
    <row r="65" spans="2:8">
      <c r="B65" s="1" t="s">
        <v>1628</v>
      </c>
      <c r="C65" s="9" t="s">
        <v>141</v>
      </c>
      <c r="D65" s="1" t="s">
        <v>284</v>
      </c>
      <c r="E65" s="1" t="s">
        <v>285</v>
      </c>
      <c r="F65" s="4">
        <v>1950</v>
      </c>
      <c r="G65" s="4">
        <v>2629.25</v>
      </c>
      <c r="H65" s="4">
        <v>0.81</v>
      </c>
    </row>
    <row r="66" spans="2:8">
      <c r="B66" s="1" t="s">
        <v>1941</v>
      </c>
      <c r="C66" s="9" t="s">
        <v>141</v>
      </c>
      <c r="D66" s="1" t="s">
        <v>272</v>
      </c>
      <c r="E66" s="1" t="s">
        <v>847</v>
      </c>
      <c r="F66" s="4">
        <v>82000</v>
      </c>
      <c r="G66" s="4">
        <v>2563.98</v>
      </c>
      <c r="H66" s="4">
        <v>0.79</v>
      </c>
    </row>
    <row r="67" spans="2:8">
      <c r="B67" s="1" t="s">
        <v>2079</v>
      </c>
      <c r="C67" s="9" t="s">
        <v>141</v>
      </c>
      <c r="D67" s="1" t="s">
        <v>272</v>
      </c>
      <c r="E67" s="1" t="s">
        <v>1241</v>
      </c>
      <c r="F67" s="4">
        <v>320000</v>
      </c>
      <c r="G67" s="4">
        <v>2517.6</v>
      </c>
      <c r="H67" s="4">
        <v>0.78</v>
      </c>
    </row>
    <row r="68" spans="2:8">
      <c r="B68" s="1" t="s">
        <v>2036</v>
      </c>
      <c r="C68" s="9" t="s">
        <v>141</v>
      </c>
      <c r="D68" s="1" t="s">
        <v>284</v>
      </c>
      <c r="E68" s="1" t="s">
        <v>1044</v>
      </c>
      <c r="F68" s="4">
        <v>61000</v>
      </c>
      <c r="G68" s="4">
        <v>2404.41</v>
      </c>
      <c r="H68" s="4">
        <v>0.74</v>
      </c>
    </row>
    <row r="69" spans="2:8">
      <c r="B69" s="1" t="s">
        <v>1658</v>
      </c>
      <c r="C69" s="9" t="s">
        <v>141</v>
      </c>
      <c r="D69" s="1" t="s">
        <v>314</v>
      </c>
      <c r="E69" s="1" t="s">
        <v>337</v>
      </c>
      <c r="F69" s="4">
        <v>451135</v>
      </c>
      <c r="G69" s="4">
        <v>2401.62</v>
      </c>
      <c r="H69" s="4">
        <v>0.74</v>
      </c>
    </row>
    <row r="70" spans="2:8">
      <c r="B70" s="1" t="s">
        <v>1769</v>
      </c>
      <c r="C70" s="9" t="s">
        <v>141</v>
      </c>
      <c r="D70" s="1" t="s">
        <v>320</v>
      </c>
      <c r="E70" s="1" t="s">
        <v>548</v>
      </c>
      <c r="F70" s="4">
        <v>1000000</v>
      </c>
      <c r="G70" s="4">
        <v>2376.9</v>
      </c>
      <c r="H70" s="4">
        <v>0.74</v>
      </c>
    </row>
    <row r="71" spans="2:8">
      <c r="B71" s="1" t="s">
        <v>1650</v>
      </c>
      <c r="C71" s="9" t="s">
        <v>141</v>
      </c>
      <c r="D71" s="1" t="s">
        <v>324</v>
      </c>
      <c r="E71" s="1" t="s">
        <v>325</v>
      </c>
      <c r="F71" s="4">
        <v>6500</v>
      </c>
      <c r="G71" s="4">
        <v>2318.14</v>
      </c>
      <c r="H71" s="4">
        <v>0.72</v>
      </c>
    </row>
    <row r="72" spans="2:8">
      <c r="B72" s="1" t="s">
        <v>2031</v>
      </c>
      <c r="C72" s="9" t="s">
        <v>141</v>
      </c>
      <c r="D72" s="1" t="s">
        <v>284</v>
      </c>
      <c r="E72" s="1" t="s">
        <v>1027</v>
      </c>
      <c r="F72" s="4">
        <v>162000</v>
      </c>
      <c r="G72" s="4">
        <v>2191.46</v>
      </c>
      <c r="H72" s="4">
        <v>0.68</v>
      </c>
    </row>
    <row r="73" spans="2:8">
      <c r="B73" s="1" t="s">
        <v>1856</v>
      </c>
      <c r="C73" s="9" t="s">
        <v>141</v>
      </c>
      <c r="D73" s="1" t="s">
        <v>291</v>
      </c>
      <c r="E73" s="1" t="s">
        <v>670</v>
      </c>
      <c r="F73" s="4">
        <v>113777</v>
      </c>
      <c r="G73" s="4">
        <v>2183.7800000000002</v>
      </c>
      <c r="H73" s="4">
        <v>0.68</v>
      </c>
    </row>
    <row r="74" spans="2:8">
      <c r="B74" s="1" t="s">
        <v>1242</v>
      </c>
      <c r="C74" s="9" t="s">
        <v>141</v>
      </c>
      <c r="D74" s="1" t="s">
        <v>272</v>
      </c>
      <c r="E74" s="1" t="s">
        <v>1243</v>
      </c>
      <c r="F74" s="4">
        <v>240000</v>
      </c>
      <c r="G74" s="4">
        <v>1912.44</v>
      </c>
      <c r="H74" s="4">
        <v>0.59</v>
      </c>
    </row>
    <row r="75" spans="2:8">
      <c r="B75" s="1" t="s">
        <v>1665</v>
      </c>
      <c r="C75" s="9" t="s">
        <v>141</v>
      </c>
      <c r="D75" s="1" t="s">
        <v>282</v>
      </c>
      <c r="E75" s="1" t="s">
        <v>345</v>
      </c>
      <c r="F75" s="4">
        <v>22295</v>
      </c>
      <c r="G75" s="4">
        <v>1518.07</v>
      </c>
      <c r="H75" s="4">
        <v>0.47</v>
      </c>
    </row>
    <row r="76" spans="2:8">
      <c r="B76" s="1" t="s">
        <v>2080</v>
      </c>
      <c r="C76" s="9" t="s">
        <v>141</v>
      </c>
      <c r="D76" s="1" t="s">
        <v>142</v>
      </c>
      <c r="E76" s="1" t="s">
        <v>1244</v>
      </c>
      <c r="F76" s="4">
        <v>148943</v>
      </c>
      <c r="G76" s="4">
        <v>1143.73</v>
      </c>
      <c r="H76" s="4">
        <v>0.35</v>
      </c>
    </row>
    <row r="77" spans="2:8" ht="15">
      <c r="B77" s="1" t="s">
        <v>1669</v>
      </c>
      <c r="C77" s="9" t="s">
        <v>141</v>
      </c>
      <c r="D77" s="1" t="s">
        <v>282</v>
      </c>
      <c r="E77" s="156" t="s">
        <v>3388</v>
      </c>
      <c r="F77" s="4">
        <v>22295</v>
      </c>
      <c r="G77" s="4">
        <v>793.61</v>
      </c>
      <c r="H77" s="4">
        <v>0.25</v>
      </c>
    </row>
    <row r="78" spans="2:8">
      <c r="B78" s="2" t="s">
        <v>153</v>
      </c>
      <c r="C78" s="13"/>
      <c r="D78" s="2"/>
      <c r="E78" s="2"/>
      <c r="F78" s="14"/>
      <c r="G78" s="14">
        <f>SUM(G12:G77)</f>
        <v>286565.02999999991</v>
      </c>
      <c r="H78" s="14">
        <f>SUM(H12:H77)</f>
        <v>88.68</v>
      </c>
    </row>
    <row r="79" spans="2:8">
      <c r="B79" s="2" t="s">
        <v>154</v>
      </c>
      <c r="C79" s="13"/>
      <c r="D79" s="2"/>
      <c r="E79" s="2"/>
      <c r="F79" s="14"/>
      <c r="G79" s="14">
        <v>286565.03000000003</v>
      </c>
      <c r="H79" s="14">
        <v>88.68</v>
      </c>
    </row>
    <row r="80" spans="2:8">
      <c r="B80" s="2" t="s">
        <v>155</v>
      </c>
      <c r="C80" s="13"/>
      <c r="D80" s="2"/>
      <c r="E80" s="2"/>
      <c r="F80" s="14"/>
      <c r="G80" s="14">
        <v>36609.70852270996</v>
      </c>
      <c r="H80" s="14">
        <v>11.319999999999993</v>
      </c>
    </row>
    <row r="81" spans="2:8">
      <c r="B81" s="2" t="s">
        <v>156</v>
      </c>
      <c r="C81" s="13"/>
      <c r="D81" s="2"/>
      <c r="E81" s="2"/>
      <c r="F81" s="14"/>
      <c r="G81" s="14">
        <v>323174.73852270999</v>
      </c>
      <c r="H81" s="14">
        <v>100</v>
      </c>
    </row>
    <row r="82" spans="2:8">
      <c r="B82" s="1" t="s">
        <v>157</v>
      </c>
    </row>
    <row r="83" spans="2:8">
      <c r="B83" s="2" t="s">
        <v>158</v>
      </c>
    </row>
    <row r="84" spans="2:8">
      <c r="B84" s="2" t="s">
        <v>159</v>
      </c>
      <c r="C84" s="9" t="s">
        <v>160</v>
      </c>
    </row>
    <row r="85" spans="2:8">
      <c r="B85" s="2" t="s">
        <v>163</v>
      </c>
      <c r="C85" s="9" t="s">
        <v>162</v>
      </c>
    </row>
    <row r="86" spans="2:8">
      <c r="B86" s="2" t="s">
        <v>164</v>
      </c>
      <c r="C86" s="9" t="s">
        <v>162</v>
      </c>
    </row>
    <row r="87" spans="2:8">
      <c r="B87" s="2" t="s">
        <v>165</v>
      </c>
      <c r="C87" s="9" t="s">
        <v>166</v>
      </c>
    </row>
    <row r="88" spans="2:8">
      <c r="B88" s="2" t="s">
        <v>1245</v>
      </c>
      <c r="C88" s="13"/>
    </row>
    <row r="89" spans="2:8">
      <c r="B89" s="2" t="s">
        <v>1246</v>
      </c>
      <c r="C89" s="13"/>
    </row>
    <row r="90" spans="2:8">
      <c r="B90" s="2" t="s">
        <v>1247</v>
      </c>
      <c r="C90" s="13"/>
    </row>
    <row r="91" spans="2:8">
      <c r="B91" s="2" t="s">
        <v>1248</v>
      </c>
      <c r="C91" s="13"/>
    </row>
    <row r="92" spans="2:8">
      <c r="B92" s="2" t="s">
        <v>1249</v>
      </c>
      <c r="C92" s="13"/>
    </row>
    <row r="93" spans="2:8">
      <c r="B93" s="2" t="s">
        <v>1250</v>
      </c>
      <c r="C93" s="13"/>
    </row>
    <row r="94" spans="2:8">
      <c r="B94" s="2" t="s">
        <v>1251</v>
      </c>
      <c r="C94" s="13"/>
    </row>
    <row r="95" spans="2:8">
      <c r="B95" s="2" t="s">
        <v>1252</v>
      </c>
      <c r="C95" s="13"/>
    </row>
    <row r="96" spans="2:8">
      <c r="B96" s="2" t="s">
        <v>1597</v>
      </c>
      <c r="C96" s="13"/>
    </row>
    <row r="97" spans="2:4">
      <c r="B97" s="1" t="s">
        <v>175</v>
      </c>
    </row>
    <row r="98" spans="2:4">
      <c r="B98" s="1" t="s">
        <v>246</v>
      </c>
    </row>
    <row r="101" spans="2:4" ht="15">
      <c r="B101" s="35" t="s">
        <v>2541</v>
      </c>
      <c r="C101" s="36"/>
    </row>
    <row r="102" spans="2:4" ht="30">
      <c r="B102" s="35" t="s">
        <v>247</v>
      </c>
      <c r="C102" s="37" t="s">
        <v>248</v>
      </c>
    </row>
    <row r="103" spans="2:4" ht="15">
      <c r="B103" s="16" t="s">
        <v>249</v>
      </c>
      <c r="C103" s="17"/>
    </row>
    <row r="104" spans="2:4" ht="15">
      <c r="B104" s="16" t="s">
        <v>250</v>
      </c>
      <c r="C104" s="17"/>
    </row>
    <row r="105" spans="2:4" ht="15">
      <c r="B105" s="16" t="s">
        <v>251</v>
      </c>
      <c r="C105" s="17"/>
    </row>
    <row r="106" spans="2:4" ht="15">
      <c r="B106" s="16" t="s">
        <v>252</v>
      </c>
      <c r="C106" s="17"/>
    </row>
    <row r="107" spans="2:4" ht="15">
      <c r="B107" s="16" t="s">
        <v>253</v>
      </c>
      <c r="C107" s="17"/>
    </row>
    <row r="108" spans="2:4" ht="15">
      <c r="B108" s="16" t="s">
        <v>254</v>
      </c>
      <c r="C108" s="17"/>
    </row>
    <row r="109" spans="2:4" ht="15">
      <c r="B109" s="35" t="s">
        <v>255</v>
      </c>
      <c r="C109" s="36"/>
    </row>
    <row r="111" spans="2:4" ht="15">
      <c r="B111" s="16" t="s">
        <v>184</v>
      </c>
      <c r="C111" s="17"/>
      <c r="D111" s="16"/>
    </row>
    <row r="112" spans="2:4" ht="30">
      <c r="B112" s="19" t="s">
        <v>185</v>
      </c>
      <c r="C112" s="18" t="s">
        <v>186</v>
      </c>
      <c r="D112" s="19" t="s">
        <v>187</v>
      </c>
    </row>
    <row r="113" spans="2:6" ht="15">
      <c r="B113" s="16" t="s">
        <v>162</v>
      </c>
      <c r="C113" s="17" t="s">
        <v>162</v>
      </c>
      <c r="D113" s="16" t="s">
        <v>162</v>
      </c>
    </row>
    <row r="115" spans="2:6">
      <c r="B115" s="20" t="s">
        <v>188</v>
      </c>
      <c r="C115" s="21">
        <v>45535</v>
      </c>
      <c r="D115" s="22"/>
      <c r="E115" s="23"/>
      <c r="F115" s="24"/>
    </row>
    <row r="116" spans="2:6">
      <c r="B116" s="20" t="s">
        <v>189</v>
      </c>
      <c r="C116" s="25" t="s">
        <v>190</v>
      </c>
      <c r="D116" s="20" t="s">
        <v>191</v>
      </c>
      <c r="E116" s="26" t="s">
        <v>192</v>
      </c>
      <c r="F116" s="27" t="s">
        <v>193</v>
      </c>
    </row>
    <row r="117" spans="2:6">
      <c r="B117" s="28" t="s">
        <v>162</v>
      </c>
      <c r="C117" s="29" t="s">
        <v>162</v>
      </c>
      <c r="D117" s="28" t="s">
        <v>162</v>
      </c>
      <c r="E117" s="30" t="s">
        <v>162</v>
      </c>
      <c r="F117" s="31" t="s">
        <v>162</v>
      </c>
    </row>
    <row r="120" spans="2:6">
      <c r="B120" s="2" t="s">
        <v>194</v>
      </c>
    </row>
    <row r="121" spans="2:6">
      <c r="B121" s="2"/>
    </row>
    <row r="122" spans="2:6">
      <c r="B122" s="2" t="s">
        <v>195</v>
      </c>
    </row>
    <row r="123" spans="2:6">
      <c r="B123" s="20" t="s">
        <v>196</v>
      </c>
      <c r="C123" s="25" t="s">
        <v>197</v>
      </c>
      <c r="D123" s="2"/>
    </row>
    <row r="124" spans="2:6">
      <c r="B124" s="22" t="s">
        <v>162</v>
      </c>
      <c r="C124" s="32" t="s">
        <v>162</v>
      </c>
    </row>
    <row r="126" spans="2:6">
      <c r="B126" s="20" t="s">
        <v>198</v>
      </c>
      <c r="C126" s="25" t="s">
        <v>197</v>
      </c>
    </row>
    <row r="127" spans="2:6">
      <c r="B127" s="22" t="s">
        <v>162</v>
      </c>
      <c r="C127" s="32" t="s">
        <v>162</v>
      </c>
    </row>
    <row r="129" spans="2:6">
      <c r="B129" s="20" t="s">
        <v>162</v>
      </c>
      <c r="C129" s="25" t="s">
        <v>162</v>
      </c>
    </row>
    <row r="130" spans="2:6">
      <c r="B130" s="22" t="s">
        <v>162</v>
      </c>
      <c r="C130" s="32" t="s">
        <v>162</v>
      </c>
    </row>
    <row r="132" spans="2:6">
      <c r="B132" s="26" t="s">
        <v>199</v>
      </c>
      <c r="C132" s="25" t="s">
        <v>200</v>
      </c>
    </row>
    <row r="133" spans="2:6">
      <c r="B133" s="23" t="s">
        <v>162</v>
      </c>
      <c r="C133" s="32" t="s">
        <v>162</v>
      </c>
    </row>
    <row r="135" spans="2:6">
      <c r="B135" s="20" t="s">
        <v>201</v>
      </c>
      <c r="C135" s="25" t="s">
        <v>162</v>
      </c>
    </row>
    <row r="137" spans="2:6">
      <c r="B137" s="20" t="s">
        <v>202</v>
      </c>
      <c r="C137" s="21">
        <v>45535</v>
      </c>
      <c r="D137" s="22"/>
      <c r="E137" s="23"/>
      <c r="F137" s="24"/>
    </row>
    <row r="138" spans="2:6">
      <c r="B138" s="20" t="s">
        <v>189</v>
      </c>
      <c r="C138" s="25" t="s">
        <v>190</v>
      </c>
      <c r="D138" s="20" t="s">
        <v>191</v>
      </c>
      <c r="E138" s="26" t="s">
        <v>192</v>
      </c>
      <c r="F138" s="27" t="s">
        <v>193</v>
      </c>
    </row>
    <row r="139" spans="2:6">
      <c r="B139" s="28" t="s">
        <v>162</v>
      </c>
      <c r="C139" s="29" t="s">
        <v>162</v>
      </c>
      <c r="D139" s="28" t="s">
        <v>162</v>
      </c>
      <c r="E139" s="30" t="s">
        <v>162</v>
      </c>
      <c r="F139" s="31" t="s">
        <v>162</v>
      </c>
    </row>
    <row r="140" spans="2:6">
      <c r="B140" s="2" t="s">
        <v>194</v>
      </c>
    </row>
    <row r="141" spans="2:6">
      <c r="B141" s="2"/>
    </row>
    <row r="142" spans="2:6">
      <c r="B142" s="2" t="s">
        <v>195</v>
      </c>
    </row>
    <row r="143" spans="2:6">
      <c r="B143" s="20" t="s">
        <v>196</v>
      </c>
      <c r="C143" s="25" t="s">
        <v>197</v>
      </c>
      <c r="D143" s="2"/>
    </row>
    <row r="144" spans="2:6">
      <c r="B144" s="22" t="s">
        <v>162</v>
      </c>
      <c r="C144" s="32" t="s">
        <v>162</v>
      </c>
    </row>
    <row r="146" spans="2:5">
      <c r="B146" s="20" t="s">
        <v>198</v>
      </c>
      <c r="C146" s="25" t="s">
        <v>197</v>
      </c>
    </row>
    <row r="147" spans="2:5">
      <c r="B147" s="22" t="s">
        <v>162</v>
      </c>
      <c r="C147" s="32" t="s">
        <v>162</v>
      </c>
    </row>
    <row r="149" spans="2:5">
      <c r="B149" s="20" t="s">
        <v>162</v>
      </c>
      <c r="C149" s="25" t="s">
        <v>162</v>
      </c>
    </row>
    <row r="150" spans="2:5">
      <c r="B150" s="22" t="s">
        <v>162</v>
      </c>
      <c r="C150" s="32" t="s">
        <v>162</v>
      </c>
    </row>
    <row r="152" spans="2:5">
      <c r="B152" s="26" t="s">
        <v>199</v>
      </c>
      <c r="C152" s="25" t="s">
        <v>200</v>
      </c>
    </row>
    <row r="153" spans="2:5">
      <c r="B153" s="23" t="s">
        <v>162</v>
      </c>
      <c r="C153" s="32" t="s">
        <v>162</v>
      </c>
    </row>
    <row r="155" spans="2:5">
      <c r="B155" s="20" t="s">
        <v>201</v>
      </c>
      <c r="C155" s="25" t="s">
        <v>162</v>
      </c>
    </row>
    <row r="158" spans="2:5">
      <c r="B158" s="2" t="s">
        <v>203</v>
      </c>
    </row>
    <row r="160" spans="2:5">
      <c r="B160" s="20" t="s">
        <v>189</v>
      </c>
      <c r="C160" s="25" t="s">
        <v>204</v>
      </c>
      <c r="D160" s="20" t="s">
        <v>205</v>
      </c>
      <c r="E160" s="20" t="s">
        <v>206</v>
      </c>
    </row>
    <row r="161" spans="2:5">
      <c r="B161" s="22" t="s">
        <v>162</v>
      </c>
      <c r="C161" s="32" t="s">
        <v>162</v>
      </c>
      <c r="D161" s="22" t="s">
        <v>162</v>
      </c>
      <c r="E161" s="22" t="s">
        <v>162</v>
      </c>
    </row>
    <row r="164" spans="2:5">
      <c r="B164" s="2" t="s">
        <v>207</v>
      </c>
      <c r="C164" s="13" t="s">
        <v>162</v>
      </c>
      <c r="D164" s="2"/>
      <c r="E164" s="2"/>
    </row>
    <row r="166" spans="2:5">
      <c r="B166" s="2" t="s">
        <v>208</v>
      </c>
    </row>
    <row r="168" spans="2:5">
      <c r="B168" s="20" t="s">
        <v>209</v>
      </c>
      <c r="C168" s="25" t="s">
        <v>197</v>
      </c>
      <c r="D168" s="2"/>
    </row>
    <row r="169" spans="2:5">
      <c r="B169" s="22" t="s">
        <v>162</v>
      </c>
      <c r="C169" s="32" t="s">
        <v>162</v>
      </c>
    </row>
    <row r="172" spans="2:5">
      <c r="B172" s="20" t="s">
        <v>210</v>
      </c>
      <c r="C172" s="25" t="s">
        <v>211</v>
      </c>
      <c r="D172" s="2"/>
    </row>
    <row r="173" spans="2:5">
      <c r="B173" s="22" t="s">
        <v>162</v>
      </c>
      <c r="C173" s="32" t="s">
        <v>162</v>
      </c>
    </row>
    <row r="176" spans="2:5">
      <c r="B176" s="2" t="s">
        <v>212</v>
      </c>
    </row>
    <row r="179" spans="2:6">
      <c r="B179" s="2" t="s">
        <v>213</v>
      </c>
    </row>
    <row r="181" spans="2:6">
      <c r="B181" s="20" t="s">
        <v>189</v>
      </c>
      <c r="C181" s="25" t="s">
        <v>214</v>
      </c>
      <c r="D181" s="20" t="s">
        <v>204</v>
      </c>
      <c r="E181" s="20" t="s">
        <v>205</v>
      </c>
      <c r="F181" s="27" t="s">
        <v>206</v>
      </c>
    </row>
    <row r="182" spans="2:6">
      <c r="B182" s="22" t="s">
        <v>162</v>
      </c>
      <c r="C182" s="32" t="s">
        <v>162</v>
      </c>
      <c r="D182" s="22" t="s">
        <v>162</v>
      </c>
      <c r="E182" s="22" t="s">
        <v>162</v>
      </c>
      <c r="F182" s="33" t="s">
        <v>162</v>
      </c>
    </row>
    <row r="185" spans="2:6">
      <c r="B185" s="2" t="s">
        <v>207</v>
      </c>
      <c r="C185" s="13" t="s">
        <v>162</v>
      </c>
      <c r="D185" s="2"/>
      <c r="E185" s="2"/>
      <c r="F185" s="14"/>
    </row>
    <row r="187" spans="2:6">
      <c r="B187" s="2" t="s">
        <v>208</v>
      </c>
    </row>
    <row r="189" spans="2:6">
      <c r="B189" s="20" t="s">
        <v>209</v>
      </c>
      <c r="C189" s="25" t="s">
        <v>197</v>
      </c>
      <c r="D189" s="2"/>
    </row>
    <row r="190" spans="2:6">
      <c r="B190" s="22" t="s">
        <v>162</v>
      </c>
      <c r="C190" s="32" t="s">
        <v>162</v>
      </c>
    </row>
    <row r="193" spans="2:6">
      <c r="B193" s="20" t="s">
        <v>210</v>
      </c>
      <c r="C193" s="25" t="s">
        <v>211</v>
      </c>
      <c r="D193" s="2"/>
    </row>
    <row r="194" spans="2:6">
      <c r="B194" s="22" t="s">
        <v>162</v>
      </c>
      <c r="C194" s="32" t="s">
        <v>162</v>
      </c>
    </row>
    <row r="197" spans="2:6">
      <c r="B197" s="2" t="s">
        <v>212</v>
      </c>
    </row>
    <row r="200" spans="2:6">
      <c r="B200" s="2" t="s">
        <v>215</v>
      </c>
    </row>
    <row r="201" spans="2:6">
      <c r="B201" s="20" t="s">
        <v>189</v>
      </c>
      <c r="C201" s="25" t="s">
        <v>216</v>
      </c>
      <c r="D201" s="20" t="s">
        <v>217</v>
      </c>
      <c r="E201" s="20" t="s">
        <v>218</v>
      </c>
      <c r="F201" s="27" t="s">
        <v>219</v>
      </c>
    </row>
    <row r="202" spans="2:6">
      <c r="B202" s="22" t="s">
        <v>162</v>
      </c>
      <c r="C202" s="32" t="s">
        <v>162</v>
      </c>
      <c r="D202" s="22" t="s">
        <v>162</v>
      </c>
      <c r="E202" s="22" t="s">
        <v>162</v>
      </c>
      <c r="F202" s="33" t="s">
        <v>162</v>
      </c>
    </row>
    <row r="203" spans="2:6">
      <c r="B203" s="1" t="s">
        <v>220</v>
      </c>
    </row>
  </sheetData>
  <mergeCells count="3">
    <mergeCell ref="B1:E1"/>
    <mergeCell ref="C3:C7"/>
    <mergeCell ref="D3:D7"/>
  </mergeCells>
  <hyperlinks>
    <hyperlink ref="A1" location="Index!A1" display="Index" xr:uid="{C1E70A9F-9370-46C2-82FB-B492A912EDF6}"/>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12C2-294A-4990-AB14-F84317568BB1}">
  <sheetPr codeName="Sheet31"/>
  <dimension ref="A1:I303"/>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51</v>
      </c>
      <c r="C1" s="257"/>
      <c r="D1" s="257"/>
      <c r="E1" s="257"/>
    </row>
    <row r="3" spans="1:9" ht="15" customHeight="1">
      <c r="B3" s="5" t="s">
        <v>1253</v>
      </c>
      <c r="C3" s="258"/>
      <c r="D3" s="259"/>
      <c r="E3" s="6"/>
    </row>
    <row r="4" spans="1:9" ht="15" customHeight="1">
      <c r="B4" s="7" t="s">
        <v>1254</v>
      </c>
      <c r="C4" s="258"/>
      <c r="D4" s="259"/>
      <c r="E4" s="6"/>
    </row>
    <row r="5" spans="1:9" ht="15" customHeight="1">
      <c r="B5" s="7" t="s">
        <v>129</v>
      </c>
      <c r="C5" s="258"/>
      <c r="D5" s="259"/>
      <c r="E5" s="6"/>
    </row>
    <row r="6" spans="1:9" ht="15" customHeight="1">
      <c r="B6" s="7" t="s">
        <v>1255</v>
      </c>
      <c r="C6" s="258"/>
      <c r="D6" s="259"/>
      <c r="E6" s="6"/>
    </row>
    <row r="7" spans="1:9" ht="15" customHeight="1">
      <c r="B7" s="7" t="s">
        <v>1256</v>
      </c>
      <c r="C7" s="258"/>
      <c r="D7" s="259"/>
      <c r="E7" s="6"/>
    </row>
    <row r="8" spans="1:9" ht="15"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1621</v>
      </c>
      <c r="C15" s="9" t="s">
        <v>141</v>
      </c>
      <c r="D15" s="1" t="s">
        <v>274</v>
      </c>
      <c r="E15" s="1" t="s">
        <v>275</v>
      </c>
      <c r="F15" s="4">
        <v>25825</v>
      </c>
      <c r="G15" s="4">
        <v>956.73</v>
      </c>
      <c r="H15" s="4">
        <v>5.66</v>
      </c>
    </row>
    <row r="16" spans="1:9">
      <c r="B16" s="1" t="s">
        <v>1730</v>
      </c>
      <c r="C16" s="9" t="s">
        <v>141</v>
      </c>
      <c r="D16" s="1" t="s">
        <v>282</v>
      </c>
      <c r="E16" s="1" t="s">
        <v>465</v>
      </c>
      <c r="F16" s="4">
        <v>59500</v>
      </c>
      <c r="G16" s="4">
        <v>933.79</v>
      </c>
      <c r="H16" s="4">
        <v>5.52</v>
      </c>
    </row>
    <row r="17" spans="2:8">
      <c r="B17" s="1" t="s">
        <v>1758</v>
      </c>
      <c r="C17" s="9" t="s">
        <v>141</v>
      </c>
      <c r="D17" s="1" t="s">
        <v>286</v>
      </c>
      <c r="E17" s="1" t="s">
        <v>537</v>
      </c>
      <c r="F17" s="4">
        <v>145930</v>
      </c>
      <c r="G17" s="4">
        <v>900.46</v>
      </c>
      <c r="H17" s="4">
        <v>5.32</v>
      </c>
    </row>
    <row r="18" spans="2:8">
      <c r="B18" s="1" t="s">
        <v>1806</v>
      </c>
      <c r="C18" s="9" t="s">
        <v>141</v>
      </c>
      <c r="D18" s="1" t="s">
        <v>333</v>
      </c>
      <c r="E18" s="1" t="s">
        <v>610</v>
      </c>
      <c r="F18" s="4">
        <v>55950</v>
      </c>
      <c r="G18" s="4">
        <v>889.07</v>
      </c>
      <c r="H18" s="4">
        <v>5.26</v>
      </c>
    </row>
    <row r="19" spans="2:8">
      <c r="B19" s="1" t="s">
        <v>822</v>
      </c>
      <c r="C19" s="9" t="s">
        <v>141</v>
      </c>
      <c r="D19" s="1" t="s">
        <v>264</v>
      </c>
      <c r="E19" s="1" t="s">
        <v>823</v>
      </c>
      <c r="F19" s="4">
        <v>95900</v>
      </c>
      <c r="G19" s="4">
        <v>782.16</v>
      </c>
      <c r="H19" s="4">
        <v>4.62</v>
      </c>
    </row>
    <row r="20" spans="2:8">
      <c r="B20" s="1" t="s">
        <v>1631</v>
      </c>
      <c r="C20" s="9" t="s">
        <v>141</v>
      </c>
      <c r="D20" s="1" t="s">
        <v>269</v>
      </c>
      <c r="E20" s="1" t="s">
        <v>290</v>
      </c>
      <c r="F20" s="4">
        <v>26840</v>
      </c>
      <c r="G20" s="4">
        <v>745.62</v>
      </c>
      <c r="H20" s="4">
        <v>4.41</v>
      </c>
    </row>
    <row r="21" spans="2:8">
      <c r="B21" s="1" t="s">
        <v>1617</v>
      </c>
      <c r="C21" s="9" t="s">
        <v>141</v>
      </c>
      <c r="D21" s="1" t="s">
        <v>267</v>
      </c>
      <c r="E21" s="1" t="s">
        <v>268</v>
      </c>
      <c r="F21" s="4">
        <v>23965</v>
      </c>
      <c r="G21" s="4">
        <v>723.56</v>
      </c>
      <c r="H21" s="4">
        <v>4.28</v>
      </c>
    </row>
    <row r="22" spans="2:8">
      <c r="B22" s="1" t="s">
        <v>1718</v>
      </c>
      <c r="C22" s="9" t="s">
        <v>141</v>
      </c>
      <c r="D22" s="1" t="s">
        <v>373</v>
      </c>
      <c r="E22" s="1" t="s">
        <v>449</v>
      </c>
      <c r="F22" s="4">
        <v>46400</v>
      </c>
      <c r="G22" s="4">
        <v>687.6</v>
      </c>
      <c r="H22" s="4">
        <v>4.07</v>
      </c>
    </row>
    <row r="23" spans="2:8">
      <c r="B23" s="1" t="s">
        <v>1613</v>
      </c>
      <c r="C23" s="9" t="s">
        <v>141</v>
      </c>
      <c r="D23" s="1" t="s">
        <v>142</v>
      </c>
      <c r="E23" s="1" t="s">
        <v>144</v>
      </c>
      <c r="F23" s="4">
        <v>13596</v>
      </c>
      <c r="G23" s="4">
        <v>619.13</v>
      </c>
      <c r="H23" s="4">
        <v>3.66</v>
      </c>
    </row>
    <row r="24" spans="2:8">
      <c r="B24" s="1" t="s">
        <v>1618</v>
      </c>
      <c r="C24" s="9" t="s">
        <v>141</v>
      </c>
      <c r="D24" s="1" t="s">
        <v>269</v>
      </c>
      <c r="E24" s="1" t="s">
        <v>270</v>
      </c>
      <c r="F24" s="4">
        <v>115700</v>
      </c>
      <c r="G24" s="4">
        <v>580.70000000000005</v>
      </c>
      <c r="H24" s="4">
        <v>3.43</v>
      </c>
    </row>
    <row r="25" spans="2:8">
      <c r="B25" s="1" t="s">
        <v>1934</v>
      </c>
      <c r="C25" s="9" t="s">
        <v>141</v>
      </c>
      <c r="D25" s="1" t="s">
        <v>295</v>
      </c>
      <c r="E25" s="1" t="s">
        <v>827</v>
      </c>
      <c r="F25" s="4">
        <v>28875</v>
      </c>
      <c r="G25" s="4">
        <v>534.27</v>
      </c>
      <c r="H25" s="4">
        <v>3.16</v>
      </c>
    </row>
    <row r="26" spans="2:8">
      <c r="B26" s="1" t="s">
        <v>1616</v>
      </c>
      <c r="C26" s="9" t="s">
        <v>141</v>
      </c>
      <c r="D26" s="1" t="s">
        <v>264</v>
      </c>
      <c r="E26" s="1" t="s">
        <v>266</v>
      </c>
      <c r="F26" s="4">
        <v>38525</v>
      </c>
      <c r="G26" s="4">
        <v>473.55</v>
      </c>
      <c r="H26" s="4">
        <v>2.8</v>
      </c>
    </row>
    <row r="27" spans="2:8">
      <c r="B27" s="1" t="s">
        <v>1654</v>
      </c>
      <c r="C27" s="9" t="s">
        <v>141</v>
      </c>
      <c r="D27" s="1" t="s">
        <v>286</v>
      </c>
      <c r="E27" s="1" t="s">
        <v>332</v>
      </c>
      <c r="F27" s="4">
        <v>19200</v>
      </c>
      <c r="G27" s="4">
        <v>447.2</v>
      </c>
      <c r="H27" s="4">
        <v>2.64</v>
      </c>
    </row>
    <row r="28" spans="2:8">
      <c r="B28" s="1" t="s">
        <v>1615</v>
      </c>
      <c r="C28" s="9" t="s">
        <v>141</v>
      </c>
      <c r="D28" s="1" t="s">
        <v>264</v>
      </c>
      <c r="E28" s="1" t="s">
        <v>265</v>
      </c>
      <c r="F28" s="4">
        <v>26166</v>
      </c>
      <c r="G28" s="4">
        <v>428.31</v>
      </c>
      <c r="H28" s="4">
        <v>2.5299999999999998</v>
      </c>
    </row>
    <row r="29" spans="2:8">
      <c r="B29" s="1" t="s">
        <v>1755</v>
      </c>
      <c r="C29" s="9" t="s">
        <v>141</v>
      </c>
      <c r="D29" s="1" t="s">
        <v>293</v>
      </c>
      <c r="E29" s="1" t="s">
        <v>528</v>
      </c>
      <c r="F29" s="4">
        <v>79900</v>
      </c>
      <c r="G29" s="4">
        <v>332.54</v>
      </c>
      <c r="H29" s="4">
        <v>1.97</v>
      </c>
    </row>
    <row r="30" spans="2:8">
      <c r="B30" s="1" t="s">
        <v>1622</v>
      </c>
      <c r="C30" s="9" t="s">
        <v>141</v>
      </c>
      <c r="D30" s="1" t="s">
        <v>142</v>
      </c>
      <c r="E30" s="1" t="s">
        <v>276</v>
      </c>
      <c r="F30" s="4">
        <v>5310</v>
      </c>
      <c r="G30" s="4">
        <v>274.57</v>
      </c>
      <c r="H30" s="4">
        <v>1.62</v>
      </c>
    </row>
    <row r="31" spans="2:8">
      <c r="B31" s="1" t="s">
        <v>1724</v>
      </c>
      <c r="C31" s="9" t="s">
        <v>141</v>
      </c>
      <c r="D31" s="1" t="s">
        <v>272</v>
      </c>
      <c r="E31" s="1" t="s">
        <v>459</v>
      </c>
      <c r="F31" s="4">
        <v>1070</v>
      </c>
      <c r="G31" s="4">
        <v>140.93</v>
      </c>
      <c r="H31" s="4">
        <v>0.83</v>
      </c>
    </row>
    <row r="32" spans="2:8">
      <c r="B32" s="1" t="s">
        <v>1846</v>
      </c>
      <c r="C32" s="9" t="s">
        <v>141</v>
      </c>
      <c r="D32" s="1" t="s">
        <v>282</v>
      </c>
      <c r="E32" s="1" t="s">
        <v>660</v>
      </c>
      <c r="F32" s="4">
        <v>5900</v>
      </c>
      <c r="G32" s="4">
        <v>107.48</v>
      </c>
      <c r="H32" s="4">
        <v>0.64</v>
      </c>
    </row>
    <row r="33" spans="2:8">
      <c r="B33" s="1" t="s">
        <v>1809</v>
      </c>
      <c r="C33" s="9" t="s">
        <v>141</v>
      </c>
      <c r="D33" s="1" t="s">
        <v>291</v>
      </c>
      <c r="E33" s="1" t="s">
        <v>613</v>
      </c>
      <c r="F33" s="4">
        <v>2700</v>
      </c>
      <c r="G33" s="4">
        <v>101.11</v>
      </c>
      <c r="H33" s="4">
        <v>0.6</v>
      </c>
    </row>
    <row r="34" spans="2:8">
      <c r="B34" s="1" t="s">
        <v>637</v>
      </c>
      <c r="C34" s="9" t="s">
        <v>141</v>
      </c>
      <c r="D34" s="1" t="s">
        <v>383</v>
      </c>
      <c r="E34" s="1" t="s">
        <v>638</v>
      </c>
      <c r="F34" s="4">
        <v>6730</v>
      </c>
      <c r="G34" s="4">
        <v>95.82</v>
      </c>
      <c r="H34" s="4">
        <v>0.56999999999999995</v>
      </c>
    </row>
    <row r="35" spans="2:8">
      <c r="B35" s="1" t="s">
        <v>1767</v>
      </c>
      <c r="C35" s="9" t="s">
        <v>141</v>
      </c>
      <c r="D35" s="1" t="s">
        <v>293</v>
      </c>
      <c r="E35" s="1" t="s">
        <v>546</v>
      </c>
      <c r="F35" s="4">
        <v>27017</v>
      </c>
      <c r="G35" s="4">
        <v>91.16</v>
      </c>
      <c r="H35" s="4">
        <v>0.54</v>
      </c>
    </row>
    <row r="36" spans="2:8">
      <c r="B36" s="1" t="s">
        <v>1967</v>
      </c>
      <c r="C36" s="9" t="s">
        <v>141</v>
      </c>
      <c r="D36" s="1" t="s">
        <v>282</v>
      </c>
      <c r="E36" s="1" t="s">
        <v>920</v>
      </c>
      <c r="F36" s="4">
        <v>7100</v>
      </c>
      <c r="G36" s="4">
        <v>80.08</v>
      </c>
      <c r="H36" s="4">
        <v>0.47</v>
      </c>
    </row>
    <row r="37" spans="2:8">
      <c r="B37" s="1" t="s">
        <v>2024</v>
      </c>
      <c r="C37" s="9" t="s">
        <v>141</v>
      </c>
      <c r="D37" s="1" t="s">
        <v>311</v>
      </c>
      <c r="E37" s="1" t="s">
        <v>1005</v>
      </c>
      <c r="F37" s="4">
        <v>1120</v>
      </c>
      <c r="G37" s="4">
        <v>77.2</v>
      </c>
      <c r="H37" s="4">
        <v>0.46</v>
      </c>
    </row>
    <row r="38" spans="2:8">
      <c r="B38" s="1" t="s">
        <v>1668</v>
      </c>
      <c r="C38" s="9" t="s">
        <v>141</v>
      </c>
      <c r="D38" s="1" t="s">
        <v>264</v>
      </c>
      <c r="E38" s="1" t="s">
        <v>349</v>
      </c>
      <c r="F38" s="4">
        <v>4800</v>
      </c>
      <c r="G38" s="4">
        <v>68.41</v>
      </c>
      <c r="H38" s="4">
        <v>0.4</v>
      </c>
    </row>
    <row r="39" spans="2:8">
      <c r="B39" s="1" t="s">
        <v>1936</v>
      </c>
      <c r="C39" s="9" t="s">
        <v>141</v>
      </c>
      <c r="D39" s="1" t="s">
        <v>306</v>
      </c>
      <c r="E39" s="1" t="s">
        <v>829</v>
      </c>
      <c r="F39" s="4">
        <v>9100</v>
      </c>
      <c r="G39" s="4">
        <v>56.4</v>
      </c>
      <c r="H39" s="4">
        <v>0.33</v>
      </c>
    </row>
    <row r="40" spans="2:8">
      <c r="B40" s="1" t="s">
        <v>1795</v>
      </c>
      <c r="C40" s="9" t="s">
        <v>141</v>
      </c>
      <c r="D40" s="1" t="s">
        <v>284</v>
      </c>
      <c r="E40" s="1" t="s">
        <v>587</v>
      </c>
      <c r="F40" s="4">
        <v>4300</v>
      </c>
      <c r="G40" s="4">
        <v>50.48</v>
      </c>
      <c r="H40" s="4">
        <v>0.3</v>
      </c>
    </row>
    <row r="41" spans="2:8">
      <c r="B41" s="1" t="s">
        <v>1629</v>
      </c>
      <c r="C41" s="9" t="s">
        <v>141</v>
      </c>
      <c r="D41" s="1" t="s">
        <v>286</v>
      </c>
      <c r="E41" s="1" t="s">
        <v>287</v>
      </c>
      <c r="F41" s="4">
        <v>300</v>
      </c>
      <c r="G41" s="4">
        <v>33.909999999999997</v>
      </c>
      <c r="H41" s="4">
        <v>0.2</v>
      </c>
    </row>
    <row r="42" spans="2:8">
      <c r="B42" s="1" t="s">
        <v>2034</v>
      </c>
      <c r="C42" s="9" t="s">
        <v>141</v>
      </c>
      <c r="D42" s="1" t="s">
        <v>333</v>
      </c>
      <c r="E42" s="1" t="s">
        <v>1031</v>
      </c>
      <c r="F42" s="4">
        <v>1285</v>
      </c>
      <c r="G42" s="4">
        <v>15.33</v>
      </c>
      <c r="H42" s="4">
        <v>0.09</v>
      </c>
    </row>
    <row r="43" spans="2:8">
      <c r="B43" s="2" t="s">
        <v>1982</v>
      </c>
      <c r="C43" s="9" t="s">
        <v>141</v>
      </c>
      <c r="D43" s="1" t="s">
        <v>264</v>
      </c>
      <c r="E43" s="1" t="s">
        <v>265</v>
      </c>
      <c r="F43" s="4">
        <v>-1650</v>
      </c>
      <c r="G43" s="4">
        <v>-27.12</v>
      </c>
      <c r="H43" s="4">
        <v>-0.16</v>
      </c>
    </row>
    <row r="44" spans="2:8">
      <c r="B44" s="1" t="s">
        <v>1975</v>
      </c>
      <c r="C44" s="9" t="s">
        <v>141</v>
      </c>
      <c r="D44" s="1" t="s">
        <v>293</v>
      </c>
      <c r="E44" s="1" t="s">
        <v>528</v>
      </c>
      <c r="F44" s="4">
        <v>-45000</v>
      </c>
      <c r="G44" s="4">
        <v>-188.46</v>
      </c>
      <c r="H44" s="4">
        <v>-1.1100000000000001</v>
      </c>
    </row>
    <row r="45" spans="2:8">
      <c r="B45" s="1" t="s">
        <v>2081</v>
      </c>
      <c r="C45" s="9" t="s">
        <v>141</v>
      </c>
      <c r="D45" s="1" t="s">
        <v>267</v>
      </c>
      <c r="E45" s="1" t="s">
        <v>268</v>
      </c>
      <c r="F45" s="4">
        <v>-12000</v>
      </c>
      <c r="G45" s="4">
        <v>-364.67</v>
      </c>
      <c r="H45" s="4">
        <v>-2.16</v>
      </c>
    </row>
    <row r="46" spans="2:8">
      <c r="B46" s="1" t="s">
        <v>1973</v>
      </c>
      <c r="C46" s="9" t="s">
        <v>141</v>
      </c>
      <c r="D46" s="1" t="s">
        <v>142</v>
      </c>
      <c r="E46" s="1" t="s">
        <v>144</v>
      </c>
      <c r="F46" s="4">
        <v>-9100</v>
      </c>
      <c r="G46" s="4">
        <v>-416.73</v>
      </c>
      <c r="H46" s="4">
        <v>-2.46</v>
      </c>
    </row>
    <row r="47" spans="2:8">
      <c r="B47" s="1" t="s">
        <v>2082</v>
      </c>
      <c r="C47" s="9" t="s">
        <v>141</v>
      </c>
      <c r="D47" s="1" t="s">
        <v>286</v>
      </c>
      <c r="E47" s="1" t="s">
        <v>332</v>
      </c>
      <c r="F47" s="4">
        <v>-19200</v>
      </c>
      <c r="G47" s="4">
        <v>-450.28</v>
      </c>
      <c r="H47" s="4">
        <v>-2.66</v>
      </c>
    </row>
    <row r="48" spans="2:8">
      <c r="B48" s="1" t="s">
        <v>1977</v>
      </c>
      <c r="C48" s="9" t="s">
        <v>141</v>
      </c>
      <c r="D48" s="1" t="s">
        <v>295</v>
      </c>
      <c r="E48" s="1" t="s">
        <v>827</v>
      </c>
      <c r="F48" s="4">
        <v>-28875</v>
      </c>
      <c r="G48" s="4">
        <v>-537.84</v>
      </c>
      <c r="H48" s="4">
        <v>-3.18</v>
      </c>
    </row>
    <row r="49" spans="2:8">
      <c r="B49" s="1" t="s">
        <v>2083</v>
      </c>
      <c r="C49" s="9" t="s">
        <v>141</v>
      </c>
      <c r="D49" s="1" t="s">
        <v>269</v>
      </c>
      <c r="E49" s="1" t="s">
        <v>270</v>
      </c>
      <c r="F49" s="4">
        <v>-115200</v>
      </c>
      <c r="G49" s="4">
        <v>-582.04999999999995</v>
      </c>
      <c r="H49" s="4">
        <v>-3.44</v>
      </c>
    </row>
    <row r="50" spans="2:8">
      <c r="B50" s="1" t="s">
        <v>2084</v>
      </c>
      <c r="C50" s="9" t="s">
        <v>141</v>
      </c>
      <c r="D50" s="1" t="s">
        <v>269</v>
      </c>
      <c r="E50" s="1" t="s">
        <v>290</v>
      </c>
      <c r="F50" s="4">
        <v>-23400</v>
      </c>
      <c r="G50" s="4">
        <v>-654.49</v>
      </c>
      <c r="H50" s="4">
        <v>-3.87</v>
      </c>
    </row>
    <row r="51" spans="2:8">
      <c r="B51" s="1" t="s">
        <v>1969</v>
      </c>
      <c r="C51" s="9" t="s">
        <v>141</v>
      </c>
      <c r="D51" s="1" t="s">
        <v>373</v>
      </c>
      <c r="E51" s="1" t="s">
        <v>449</v>
      </c>
      <c r="F51" s="4">
        <v>-46400</v>
      </c>
      <c r="G51" s="4">
        <v>-691.62</v>
      </c>
      <c r="H51" s="4">
        <v>-4.09</v>
      </c>
    </row>
    <row r="52" spans="2:8">
      <c r="B52" s="1" t="s">
        <v>926</v>
      </c>
      <c r="C52" s="9" t="s">
        <v>141</v>
      </c>
      <c r="D52" s="1" t="s">
        <v>264</v>
      </c>
      <c r="E52" s="1" t="s">
        <v>823</v>
      </c>
      <c r="F52" s="4">
        <v>-85500</v>
      </c>
      <c r="G52" s="4">
        <v>-702</v>
      </c>
      <c r="H52" s="4">
        <v>-4.1500000000000004</v>
      </c>
    </row>
    <row r="53" spans="2:8">
      <c r="B53" s="1" t="s">
        <v>2085</v>
      </c>
      <c r="C53" s="9" t="s">
        <v>141</v>
      </c>
      <c r="D53" s="1" t="s">
        <v>333</v>
      </c>
      <c r="E53" s="1" t="s">
        <v>610</v>
      </c>
      <c r="F53" s="4">
        <v>-45125</v>
      </c>
      <c r="G53" s="4">
        <v>-719.5</v>
      </c>
      <c r="H53" s="4">
        <v>-4.25</v>
      </c>
    </row>
    <row r="54" spans="2:8">
      <c r="B54" s="1" t="s">
        <v>1983</v>
      </c>
      <c r="C54" s="9" t="s">
        <v>141</v>
      </c>
      <c r="D54" s="1" t="s">
        <v>274</v>
      </c>
      <c r="E54" s="1" t="s">
        <v>275</v>
      </c>
      <c r="F54" s="4">
        <v>-20550</v>
      </c>
      <c r="G54" s="4">
        <v>-766.15</v>
      </c>
      <c r="H54" s="4">
        <v>-4.53</v>
      </c>
    </row>
    <row r="55" spans="2:8">
      <c r="B55" s="1" t="s">
        <v>2086</v>
      </c>
      <c r="C55" s="9" t="s">
        <v>141</v>
      </c>
      <c r="D55" s="1" t="s">
        <v>286</v>
      </c>
      <c r="E55" s="1" t="s">
        <v>537</v>
      </c>
      <c r="F55" s="4">
        <v>-142200</v>
      </c>
      <c r="G55" s="4">
        <v>-884.06</v>
      </c>
      <c r="H55" s="4">
        <v>-5.23</v>
      </c>
    </row>
    <row r="56" spans="2:8">
      <c r="B56" s="1" t="s">
        <v>2087</v>
      </c>
      <c r="C56" s="9" t="s">
        <v>141</v>
      </c>
      <c r="D56" s="1" t="s">
        <v>282</v>
      </c>
      <c r="E56" s="1" t="s">
        <v>465</v>
      </c>
      <c r="F56" s="4">
        <v>-59400</v>
      </c>
      <c r="G56" s="4">
        <v>-937.54</v>
      </c>
      <c r="H56" s="4">
        <v>-5.54</v>
      </c>
    </row>
    <row r="57" spans="2:8">
      <c r="B57" s="2" t="s">
        <v>153</v>
      </c>
      <c r="C57" s="13"/>
      <c r="D57" s="2"/>
      <c r="E57" s="2"/>
      <c r="F57" s="14"/>
      <c r="G57" s="14">
        <f>SUM(G12:G42)</f>
        <v>11227.57</v>
      </c>
      <c r="H57" s="14">
        <f>SUM(H12:H42)</f>
        <v>66.38</v>
      </c>
    </row>
    <row r="58" spans="2:8">
      <c r="B58" s="2" t="s">
        <v>811</v>
      </c>
    </row>
    <row r="59" spans="2:8">
      <c r="B59" s="1" t="s">
        <v>14</v>
      </c>
      <c r="C59" s="9" t="s">
        <v>141</v>
      </c>
      <c r="D59" s="1" t="s">
        <v>812</v>
      </c>
      <c r="E59" s="1" t="s">
        <v>1257</v>
      </c>
      <c r="F59" s="4">
        <v>16590.731</v>
      </c>
      <c r="G59" s="4">
        <v>747.46</v>
      </c>
      <c r="H59" s="4">
        <v>4.42</v>
      </c>
    </row>
    <row r="60" spans="2:8">
      <c r="B60" s="1" t="s">
        <v>26</v>
      </c>
      <c r="C60" s="9" t="s">
        <v>141</v>
      </c>
      <c r="D60" s="1" t="s">
        <v>812</v>
      </c>
      <c r="E60" s="1" t="s">
        <v>1258</v>
      </c>
      <c r="F60" s="4">
        <v>1055117.8970000001</v>
      </c>
      <c r="G60" s="4">
        <v>520.82000000000005</v>
      </c>
      <c r="H60" s="4">
        <v>3.08</v>
      </c>
    </row>
    <row r="61" spans="2:8">
      <c r="B61" s="2" t="s">
        <v>153</v>
      </c>
      <c r="C61" s="13"/>
      <c r="D61" s="2"/>
      <c r="E61" s="2"/>
      <c r="F61" s="14"/>
      <c r="G61" s="14">
        <f>SUM(G58:G60)</f>
        <v>1268.2800000000002</v>
      </c>
      <c r="H61" s="14">
        <f>SUM(H58:H60)</f>
        <v>7.5</v>
      </c>
    </row>
    <row r="62" spans="2:8" ht="15">
      <c r="B62" s="90" t="s">
        <v>153</v>
      </c>
      <c r="C62" s="13"/>
      <c r="D62" s="2"/>
      <c r="E62" s="2"/>
      <c r="F62" s="14"/>
      <c r="G62" s="14"/>
      <c r="H62" s="14"/>
    </row>
    <row r="63" spans="2:8" ht="15">
      <c r="B63" s="90" t="s">
        <v>2542</v>
      </c>
      <c r="C63" s="13"/>
      <c r="D63" s="2"/>
      <c r="E63" s="2"/>
      <c r="F63" s="14"/>
      <c r="G63" s="14"/>
      <c r="H63" s="14"/>
    </row>
    <row r="64" spans="2:8">
      <c r="B64" s="1" t="s">
        <v>903</v>
      </c>
      <c r="C64" s="9" t="s">
        <v>141</v>
      </c>
      <c r="D64" s="1" t="s">
        <v>151</v>
      </c>
      <c r="F64" s="4">
        <v>750</v>
      </c>
      <c r="G64" s="4">
        <v>636.58000000000004</v>
      </c>
      <c r="H64" s="4">
        <v>3.76</v>
      </c>
    </row>
    <row r="65" spans="2:8">
      <c r="B65" s="1" t="s">
        <v>902</v>
      </c>
      <c r="C65" s="9" t="s">
        <v>141</v>
      </c>
      <c r="D65" s="1" t="s">
        <v>151</v>
      </c>
      <c r="F65" s="4">
        <v>600</v>
      </c>
      <c r="G65" s="4">
        <v>499.12</v>
      </c>
      <c r="H65" s="4">
        <v>2.95</v>
      </c>
    </row>
    <row r="66" spans="2:8">
      <c r="B66" s="2" t="s">
        <v>2543</v>
      </c>
    </row>
    <row r="67" spans="2:8">
      <c r="B67" s="1" t="s">
        <v>922</v>
      </c>
      <c r="C67" s="9" t="s">
        <v>141</v>
      </c>
      <c r="D67" s="1" t="s">
        <v>151</v>
      </c>
      <c r="F67" s="4">
        <v>-600</v>
      </c>
      <c r="G67" s="4">
        <v>-499.71</v>
      </c>
      <c r="H67" s="4">
        <v>-2.95</v>
      </c>
    </row>
    <row r="68" spans="2:8">
      <c r="B68" s="1" t="s">
        <v>929</v>
      </c>
      <c r="C68" s="9" t="s">
        <v>141</v>
      </c>
      <c r="D68" s="1" t="s">
        <v>151</v>
      </c>
      <c r="F68" s="4">
        <v>-750</v>
      </c>
      <c r="G68" s="4">
        <v>-639.85</v>
      </c>
      <c r="H68" s="4">
        <v>-3.78</v>
      </c>
    </row>
    <row r="69" spans="2:8" s="46" customFormat="1" ht="15">
      <c r="B69" s="90" t="s">
        <v>2544</v>
      </c>
      <c r="C69" s="91"/>
      <c r="D69" s="90"/>
      <c r="E69" s="90"/>
      <c r="F69" s="92"/>
      <c r="G69" s="92">
        <f>+G64+G65</f>
        <v>1135.7</v>
      </c>
      <c r="H69" s="92">
        <f>+H64+H65</f>
        <v>6.71</v>
      </c>
    </row>
    <row r="70" spans="2:8">
      <c r="B70" s="10" t="s">
        <v>135</v>
      </c>
      <c r="C70" s="11" t="s">
        <v>136</v>
      </c>
      <c r="D70" s="10" t="s">
        <v>230</v>
      </c>
      <c r="E70" s="10" t="s">
        <v>138</v>
      </c>
      <c r="F70" s="12" t="s">
        <v>147</v>
      </c>
      <c r="G70" s="12" t="s">
        <v>148</v>
      </c>
      <c r="H70" s="12" t="s">
        <v>149</v>
      </c>
    </row>
    <row r="71" spans="2:8">
      <c r="B71" s="2" t="s">
        <v>231</v>
      </c>
    </row>
    <row r="72" spans="2:8">
      <c r="B72" s="2" t="s">
        <v>140</v>
      </c>
    </row>
    <row r="73" spans="2:8">
      <c r="B73" s="2" t="s">
        <v>494</v>
      </c>
    </row>
    <row r="74" spans="2:8">
      <c r="B74" s="1" t="s">
        <v>1552</v>
      </c>
      <c r="C74" s="9">
        <v>6.75</v>
      </c>
      <c r="D74" s="1" t="s">
        <v>496</v>
      </c>
      <c r="E74" s="1" t="s">
        <v>497</v>
      </c>
      <c r="F74" s="4">
        <v>500000</v>
      </c>
      <c r="G74" s="4">
        <v>507.85</v>
      </c>
      <c r="H74" s="4">
        <v>3</v>
      </c>
    </row>
    <row r="75" spans="2:8">
      <c r="B75" s="1" t="s">
        <v>1547</v>
      </c>
      <c r="C75" s="9">
        <v>6.76</v>
      </c>
      <c r="D75" s="1" t="s">
        <v>496</v>
      </c>
      <c r="E75" s="1" t="s">
        <v>1259</v>
      </c>
      <c r="F75" s="4">
        <v>500000</v>
      </c>
      <c r="G75" s="4">
        <v>489.64</v>
      </c>
      <c r="H75" s="4">
        <v>2.9</v>
      </c>
    </row>
    <row r="76" spans="2:8">
      <c r="B76" s="2" t="s">
        <v>508</v>
      </c>
      <c r="C76" s="13"/>
      <c r="D76" s="2"/>
      <c r="E76" s="2"/>
      <c r="F76" s="14"/>
      <c r="G76" s="14">
        <f>SUM(G70:G75)</f>
        <v>997.49</v>
      </c>
      <c r="H76" s="14">
        <f>SUM(H70:H75)</f>
        <v>5.9</v>
      </c>
    </row>
    <row r="77" spans="2:8">
      <c r="B77" s="2" t="s">
        <v>427</v>
      </c>
      <c r="C77" s="13"/>
      <c r="D77" s="2"/>
      <c r="E77" s="2"/>
      <c r="F77" s="14"/>
      <c r="G77" s="14">
        <v>1887.59</v>
      </c>
      <c r="H77" s="14">
        <v>11.16</v>
      </c>
    </row>
    <row r="78" spans="2:8">
      <c r="B78" s="2" t="s">
        <v>154</v>
      </c>
      <c r="C78" s="13"/>
      <c r="D78" s="2"/>
      <c r="E78" s="2"/>
      <c r="F78" s="14"/>
      <c r="G78" s="14">
        <v>16516.63</v>
      </c>
      <c r="H78" s="14">
        <v>97.65</v>
      </c>
    </row>
    <row r="79" spans="2:8">
      <c r="B79" s="2" t="s">
        <v>155</v>
      </c>
      <c r="C79" s="13"/>
      <c r="D79" s="2"/>
      <c r="E79" s="2"/>
      <c r="F79" s="14"/>
      <c r="G79" s="14">
        <v>395.50464149999993</v>
      </c>
      <c r="H79" s="14">
        <v>2.3499999999999943</v>
      </c>
    </row>
    <row r="80" spans="2:8">
      <c r="B80" s="2" t="s">
        <v>156</v>
      </c>
      <c r="C80" s="13"/>
      <c r="D80" s="2"/>
      <c r="E80" s="2"/>
      <c r="F80" s="14"/>
      <c r="G80" s="14">
        <v>16912.134641500001</v>
      </c>
      <c r="H80" s="14">
        <v>100</v>
      </c>
    </row>
    <row r="81" spans="2:3">
      <c r="B81" s="1" t="s">
        <v>157</v>
      </c>
    </row>
    <row r="82" spans="2:3">
      <c r="B82" s="1" t="s">
        <v>1543</v>
      </c>
    </row>
    <row r="83" spans="2:3">
      <c r="B83" s="2" t="s">
        <v>158</v>
      </c>
    </row>
    <row r="84" spans="2:3">
      <c r="B84" s="2" t="s">
        <v>159</v>
      </c>
      <c r="C84" s="9" t="s">
        <v>160</v>
      </c>
    </row>
    <row r="85" spans="2:3">
      <c r="B85" s="2" t="s">
        <v>163</v>
      </c>
      <c r="C85" s="9" t="s">
        <v>162</v>
      </c>
    </row>
    <row r="86" spans="2:3">
      <c r="B86" s="2" t="s">
        <v>164</v>
      </c>
      <c r="C86" s="9" t="s">
        <v>162</v>
      </c>
    </row>
    <row r="87" spans="2:3">
      <c r="B87" s="2" t="s">
        <v>165</v>
      </c>
      <c r="C87" s="9" t="s">
        <v>166</v>
      </c>
    </row>
    <row r="88" spans="2:3">
      <c r="B88" s="2" t="s">
        <v>1260</v>
      </c>
      <c r="C88" s="13"/>
    </row>
    <row r="89" spans="2:3">
      <c r="B89" s="2" t="s">
        <v>1261</v>
      </c>
      <c r="C89" s="13"/>
    </row>
    <row r="90" spans="2:3">
      <c r="B90" s="2" t="s">
        <v>1262</v>
      </c>
      <c r="C90" s="13"/>
    </row>
    <row r="91" spans="2:3">
      <c r="B91" s="2" t="s">
        <v>1263</v>
      </c>
      <c r="C91" s="13"/>
    </row>
    <row r="92" spans="2:3">
      <c r="B92" s="2" t="s">
        <v>1264</v>
      </c>
      <c r="C92" s="13"/>
    </row>
    <row r="93" spans="2:3">
      <c r="B93" s="2" t="s">
        <v>1265</v>
      </c>
      <c r="C93" s="13"/>
    </row>
    <row r="94" spans="2:3">
      <c r="B94" s="2" t="s">
        <v>1266</v>
      </c>
      <c r="C94" s="13"/>
    </row>
    <row r="95" spans="2:3">
      <c r="B95" s="2" t="s">
        <v>1267</v>
      </c>
      <c r="C95" s="13"/>
    </row>
    <row r="96" spans="2:3">
      <c r="B96" s="2" t="s">
        <v>1268</v>
      </c>
      <c r="C96" s="13"/>
    </row>
    <row r="97" spans="2:3">
      <c r="B97" s="2" t="s">
        <v>1269</v>
      </c>
      <c r="C97" s="13"/>
    </row>
    <row r="98" spans="2:3">
      <c r="B98" s="2" t="s">
        <v>1270</v>
      </c>
      <c r="C98" s="13"/>
    </row>
    <row r="99" spans="2:3">
      <c r="B99" s="2" t="s">
        <v>1271</v>
      </c>
      <c r="C99" s="13"/>
    </row>
    <row r="100" spans="2:3">
      <c r="B100" s="2" t="s">
        <v>1606</v>
      </c>
      <c r="C100" s="13"/>
    </row>
    <row r="101" spans="2:3" ht="15">
      <c r="B101" s="46" t="s">
        <v>3815</v>
      </c>
    </row>
    <row r="102" spans="2:3">
      <c r="B102" s="1" t="s">
        <v>246</v>
      </c>
    </row>
    <row r="103" spans="2:3">
      <c r="B103" s="1" t="s">
        <v>1584</v>
      </c>
    </row>
    <row r="105" spans="2:3" ht="15">
      <c r="B105" s="35" t="s">
        <v>2541</v>
      </c>
      <c r="C105" s="36"/>
    </row>
    <row r="106" spans="2:3" ht="30">
      <c r="B106" s="35" t="s">
        <v>247</v>
      </c>
      <c r="C106" s="37" t="s">
        <v>248</v>
      </c>
    </row>
    <row r="107" spans="2:3" ht="15">
      <c r="B107" s="16" t="s">
        <v>249</v>
      </c>
      <c r="C107" s="52">
        <v>253</v>
      </c>
    </row>
    <row r="108" spans="2:3" ht="15">
      <c r="B108" s="16" t="s">
        <v>250</v>
      </c>
      <c r="C108" s="52">
        <v>0</v>
      </c>
    </row>
    <row r="109" spans="2:3" ht="15">
      <c r="B109" s="16" t="s">
        <v>251</v>
      </c>
      <c r="C109" s="52">
        <v>1000</v>
      </c>
    </row>
    <row r="110" spans="2:3" ht="15">
      <c r="B110" s="16" t="s">
        <v>252</v>
      </c>
      <c r="C110" s="52">
        <v>0</v>
      </c>
    </row>
    <row r="111" spans="2:3" ht="15">
      <c r="B111" s="16" t="s">
        <v>253</v>
      </c>
      <c r="C111" s="52">
        <v>1268.0672096000001</v>
      </c>
    </row>
    <row r="112" spans="2:3" ht="15">
      <c r="B112" s="16" t="s">
        <v>254</v>
      </c>
      <c r="C112" s="52">
        <v>0</v>
      </c>
    </row>
    <row r="113" spans="2:6" ht="15">
      <c r="B113" s="35" t="s">
        <v>255</v>
      </c>
      <c r="C113" s="52">
        <v>2521.0672095999998</v>
      </c>
    </row>
    <row r="115" spans="2:6" ht="15">
      <c r="B115" s="16" t="s">
        <v>184</v>
      </c>
      <c r="C115" s="17"/>
      <c r="D115" s="16"/>
    </row>
    <row r="116" spans="2:6" ht="30">
      <c r="B116" s="19" t="s">
        <v>185</v>
      </c>
      <c r="C116" s="18" t="s">
        <v>186</v>
      </c>
      <c r="D116" s="19" t="s">
        <v>187</v>
      </c>
    </row>
    <row r="117" spans="2:6" ht="15">
      <c r="B117" s="16" t="s">
        <v>162</v>
      </c>
      <c r="C117" s="17" t="s">
        <v>162</v>
      </c>
      <c r="D117" s="16" t="s">
        <v>162</v>
      </c>
    </row>
    <row r="119" spans="2:6">
      <c r="B119" s="2" t="s">
        <v>188</v>
      </c>
      <c r="C119" s="39">
        <v>45535</v>
      </c>
    </row>
    <row r="120" spans="2:6">
      <c r="B120" s="20" t="s">
        <v>189</v>
      </c>
      <c r="C120" s="25" t="s">
        <v>190</v>
      </c>
      <c r="D120" s="20" t="s">
        <v>191</v>
      </c>
      <c r="E120" s="26" t="s">
        <v>192</v>
      </c>
      <c r="F120" s="40" t="s">
        <v>193</v>
      </c>
    </row>
    <row r="121" spans="2:6">
      <c r="B121" s="22" t="s">
        <v>2088</v>
      </c>
      <c r="C121" s="32">
        <v>-19200</v>
      </c>
      <c r="D121" s="22">
        <v>2357.83</v>
      </c>
      <c r="E121" s="23">
        <v>2345.1999999999998</v>
      </c>
      <c r="F121" s="24">
        <f>C113</f>
        <v>2521.0672095999998</v>
      </c>
    </row>
    <row r="122" spans="2:6">
      <c r="B122" s="22" t="s">
        <v>1986</v>
      </c>
      <c r="C122" s="32">
        <v>-46400</v>
      </c>
      <c r="D122" s="22">
        <v>1495.92</v>
      </c>
      <c r="E122" s="23">
        <v>1490.55</v>
      </c>
      <c r="F122" s="41"/>
    </row>
    <row r="123" spans="2:6">
      <c r="B123" s="22" t="s">
        <v>2089</v>
      </c>
      <c r="C123" s="32">
        <v>-142200</v>
      </c>
      <c r="D123" s="22">
        <v>634.36</v>
      </c>
      <c r="E123" s="23">
        <v>621.70000000000005</v>
      </c>
      <c r="F123" s="41"/>
    </row>
    <row r="124" spans="2:6">
      <c r="B124" s="22" t="s">
        <v>2090</v>
      </c>
      <c r="C124" s="32">
        <v>-59400</v>
      </c>
      <c r="D124" s="22">
        <v>1551.2</v>
      </c>
      <c r="E124" s="23">
        <v>1578.35</v>
      </c>
      <c r="F124" s="41"/>
    </row>
    <row r="125" spans="2:6">
      <c r="B125" s="22" t="s">
        <v>2091</v>
      </c>
      <c r="C125" s="32">
        <v>-45125</v>
      </c>
      <c r="D125" s="22">
        <v>1523.94</v>
      </c>
      <c r="E125" s="23">
        <v>1594.45</v>
      </c>
      <c r="F125" s="41"/>
    </row>
    <row r="126" spans="2:6">
      <c r="B126" s="22" t="s">
        <v>1991</v>
      </c>
      <c r="C126" s="32">
        <v>-1650</v>
      </c>
      <c r="D126" s="22">
        <v>1648.5</v>
      </c>
      <c r="E126" s="23">
        <v>1643.45</v>
      </c>
      <c r="F126" s="41"/>
    </row>
    <row r="127" spans="2:6">
      <c r="B127" s="22" t="s">
        <v>2092</v>
      </c>
      <c r="C127" s="32">
        <v>-23400</v>
      </c>
      <c r="D127" s="22">
        <v>2837.71</v>
      </c>
      <c r="E127" s="23">
        <v>2796.95</v>
      </c>
      <c r="F127" s="41"/>
    </row>
    <row r="128" spans="2:6">
      <c r="B128" s="22" t="s">
        <v>2093</v>
      </c>
      <c r="C128" s="32">
        <v>-115200</v>
      </c>
      <c r="D128" s="22">
        <v>509.72</v>
      </c>
      <c r="E128" s="23">
        <v>505.25</v>
      </c>
      <c r="F128" s="41"/>
    </row>
    <row r="129" spans="2:6">
      <c r="B129" s="22" t="s">
        <v>1995</v>
      </c>
      <c r="C129" s="32">
        <v>-20550</v>
      </c>
      <c r="D129" s="22">
        <v>3660.3</v>
      </c>
      <c r="E129" s="23">
        <v>3728.2</v>
      </c>
      <c r="F129" s="41"/>
    </row>
    <row r="130" spans="2:6">
      <c r="B130" s="22" t="s">
        <v>1997</v>
      </c>
      <c r="C130" s="32">
        <v>-45000</v>
      </c>
      <c r="D130" s="22">
        <v>413.94</v>
      </c>
      <c r="E130" s="23">
        <v>418.8</v>
      </c>
      <c r="F130" s="41"/>
    </row>
    <row r="131" spans="2:6">
      <c r="B131" s="22" t="s">
        <v>2094</v>
      </c>
      <c r="C131" s="32">
        <v>-12000</v>
      </c>
      <c r="D131" s="22">
        <v>3054.26</v>
      </c>
      <c r="E131" s="23">
        <v>3038.9</v>
      </c>
      <c r="F131" s="41"/>
    </row>
    <row r="132" spans="2:6">
      <c r="B132" s="22" t="s">
        <v>1998</v>
      </c>
      <c r="C132" s="32">
        <v>-28875</v>
      </c>
      <c r="D132" s="22">
        <v>1807.66</v>
      </c>
      <c r="E132" s="23">
        <v>1862.65</v>
      </c>
      <c r="F132" s="41"/>
    </row>
    <row r="133" spans="2:6">
      <c r="B133" s="22" t="s">
        <v>976</v>
      </c>
      <c r="C133" s="32">
        <v>-85500</v>
      </c>
      <c r="D133" s="22">
        <v>822.38</v>
      </c>
      <c r="E133" s="23">
        <v>821.05</v>
      </c>
      <c r="F133" s="41"/>
    </row>
    <row r="134" spans="2:6">
      <c r="B134" s="22" t="s">
        <v>1999</v>
      </c>
      <c r="C134" s="32">
        <v>-9100</v>
      </c>
      <c r="D134" s="22">
        <v>4553.16</v>
      </c>
      <c r="E134" s="23">
        <v>4579.3999999999996</v>
      </c>
      <c r="F134" s="31"/>
    </row>
    <row r="137" spans="2:6">
      <c r="B137" s="2" t="s">
        <v>194</v>
      </c>
      <c r="C137" s="86">
        <v>0.46829999999999999</v>
      </c>
    </row>
    <row r="138" spans="2:6">
      <c r="B138" s="2"/>
    </row>
    <row r="139" spans="2:6">
      <c r="B139" s="2" t="s">
        <v>195</v>
      </c>
    </row>
    <row r="140" spans="2:6">
      <c r="B140" s="26" t="s">
        <v>196</v>
      </c>
      <c r="C140" s="25" t="s">
        <v>197</v>
      </c>
      <c r="D140" s="2"/>
    </row>
    <row r="141" spans="2:6">
      <c r="B141" s="23" t="s">
        <v>2095</v>
      </c>
      <c r="C141" s="32">
        <v>64</v>
      </c>
    </row>
    <row r="142" spans="2:6">
      <c r="B142" s="23" t="s">
        <v>2002</v>
      </c>
      <c r="C142" s="32">
        <v>116</v>
      </c>
    </row>
    <row r="143" spans="2:6">
      <c r="B143" s="23" t="s">
        <v>2096</v>
      </c>
      <c r="C143" s="32">
        <v>158</v>
      </c>
    </row>
    <row r="144" spans="2:6">
      <c r="B144" s="23" t="s">
        <v>2097</v>
      </c>
      <c r="C144" s="32">
        <v>108</v>
      </c>
    </row>
    <row r="145" spans="2:3">
      <c r="B145" s="23" t="s">
        <v>2098</v>
      </c>
      <c r="C145" s="32">
        <v>95</v>
      </c>
    </row>
    <row r="146" spans="2:3">
      <c r="B146" s="23" t="s">
        <v>2007</v>
      </c>
      <c r="C146" s="32">
        <v>3</v>
      </c>
    </row>
    <row r="147" spans="2:3">
      <c r="B147" s="23" t="s">
        <v>2099</v>
      </c>
      <c r="C147" s="32">
        <v>78</v>
      </c>
    </row>
    <row r="148" spans="2:3">
      <c r="B148" s="23" t="s">
        <v>2100</v>
      </c>
      <c r="C148" s="32">
        <v>72</v>
      </c>
    </row>
    <row r="149" spans="2:3">
      <c r="B149" s="23" t="s">
        <v>2010</v>
      </c>
      <c r="C149" s="32">
        <v>119</v>
      </c>
    </row>
    <row r="150" spans="2:3">
      <c r="B150" s="23" t="s">
        <v>2012</v>
      </c>
      <c r="C150" s="32">
        <v>30</v>
      </c>
    </row>
    <row r="151" spans="2:3">
      <c r="B151" s="23" t="s">
        <v>2101</v>
      </c>
      <c r="C151" s="32">
        <v>48</v>
      </c>
    </row>
    <row r="152" spans="2:3">
      <c r="B152" s="23" t="s">
        <v>2013</v>
      </c>
      <c r="C152" s="32">
        <v>77</v>
      </c>
    </row>
    <row r="153" spans="2:3">
      <c r="B153" s="23" t="s">
        <v>977</v>
      </c>
      <c r="C153" s="32">
        <v>82</v>
      </c>
    </row>
    <row r="154" spans="2:3">
      <c r="B154" s="23" t="s">
        <v>2014</v>
      </c>
      <c r="C154" s="32">
        <v>52</v>
      </c>
    </row>
    <row r="156" spans="2:3">
      <c r="B156" s="26" t="s">
        <v>198</v>
      </c>
      <c r="C156" s="25" t="s">
        <v>197</v>
      </c>
    </row>
    <row r="157" spans="2:3">
      <c r="B157" s="23" t="s">
        <v>2095</v>
      </c>
      <c r="C157" s="32">
        <v>64</v>
      </c>
    </row>
    <row r="158" spans="2:3">
      <c r="B158" s="23" t="s">
        <v>2002</v>
      </c>
      <c r="C158" s="32">
        <v>116</v>
      </c>
    </row>
    <row r="159" spans="2:3">
      <c r="B159" s="23" t="s">
        <v>2096</v>
      </c>
      <c r="C159" s="32">
        <v>158</v>
      </c>
    </row>
    <row r="160" spans="2:3">
      <c r="B160" s="23" t="s">
        <v>2097</v>
      </c>
      <c r="C160" s="32">
        <v>108</v>
      </c>
    </row>
    <row r="161" spans="2:3">
      <c r="B161" s="23" t="s">
        <v>2098</v>
      </c>
      <c r="C161" s="32">
        <v>95</v>
      </c>
    </row>
    <row r="162" spans="2:3">
      <c r="B162" s="23" t="s">
        <v>2007</v>
      </c>
      <c r="C162" s="32">
        <v>3</v>
      </c>
    </row>
    <row r="163" spans="2:3">
      <c r="B163" s="23" t="s">
        <v>2099</v>
      </c>
      <c r="C163" s="32">
        <v>78</v>
      </c>
    </row>
    <row r="164" spans="2:3">
      <c r="B164" s="23" t="s">
        <v>2100</v>
      </c>
      <c r="C164" s="32">
        <v>72</v>
      </c>
    </row>
    <row r="165" spans="2:3">
      <c r="B165" s="23" t="s">
        <v>2010</v>
      </c>
      <c r="C165" s="32">
        <v>119</v>
      </c>
    </row>
    <row r="166" spans="2:3">
      <c r="B166" s="23" t="s">
        <v>2012</v>
      </c>
      <c r="C166" s="32">
        <v>30</v>
      </c>
    </row>
    <row r="167" spans="2:3">
      <c r="B167" s="23" t="s">
        <v>2101</v>
      </c>
      <c r="C167" s="32">
        <v>48</v>
      </c>
    </row>
    <row r="168" spans="2:3">
      <c r="B168" s="23" t="s">
        <v>2013</v>
      </c>
      <c r="C168" s="32">
        <v>77</v>
      </c>
    </row>
    <row r="169" spans="2:3">
      <c r="B169" s="23" t="s">
        <v>977</v>
      </c>
      <c r="C169" s="32">
        <v>82</v>
      </c>
    </row>
    <row r="170" spans="2:3">
      <c r="B170" s="23" t="s">
        <v>2014</v>
      </c>
      <c r="C170" s="32">
        <v>52</v>
      </c>
    </row>
    <row r="173" spans="2:3">
      <c r="B173" s="26" t="s">
        <v>898</v>
      </c>
      <c r="C173" s="25" t="s">
        <v>200</v>
      </c>
    </row>
    <row r="174" spans="2:3">
      <c r="B174" s="23" t="s">
        <v>2095</v>
      </c>
      <c r="C174" s="32">
        <v>45025574.399999999</v>
      </c>
    </row>
    <row r="175" spans="2:3">
      <c r="B175" s="23" t="s">
        <v>2002</v>
      </c>
      <c r="C175" s="32">
        <v>69004539.519999996</v>
      </c>
    </row>
    <row r="176" spans="2:3">
      <c r="B176" s="23" t="s">
        <v>2096</v>
      </c>
      <c r="C176" s="32">
        <v>89685995.040000007</v>
      </c>
    </row>
    <row r="177" spans="2:3">
      <c r="B177" s="23" t="s">
        <v>2097</v>
      </c>
      <c r="C177" s="32">
        <v>91600930.079999998</v>
      </c>
    </row>
    <row r="178" spans="2:3">
      <c r="B178" s="23" t="s">
        <v>2098</v>
      </c>
      <c r="C178" s="32">
        <v>68365967.909999996</v>
      </c>
    </row>
    <row r="179" spans="2:3">
      <c r="B179" s="23" t="s">
        <v>2007</v>
      </c>
      <c r="C179" s="32">
        <v>2706000</v>
      </c>
    </row>
    <row r="180" spans="2:3">
      <c r="B180" s="23" t="s">
        <v>2099</v>
      </c>
      <c r="C180" s="32">
        <v>66021525.18</v>
      </c>
    </row>
    <row r="181" spans="2:3">
      <c r="B181" s="23" t="s">
        <v>2100</v>
      </c>
      <c r="C181" s="32">
        <v>58385122.560000002</v>
      </c>
    </row>
    <row r="182" spans="2:3">
      <c r="B182" s="23" t="s">
        <v>2010</v>
      </c>
      <c r="C182" s="32">
        <v>65140890.359999999</v>
      </c>
    </row>
    <row r="183" spans="2:3">
      <c r="B183" s="23" t="s">
        <v>2012</v>
      </c>
      <c r="C183" s="32">
        <v>18515623.5</v>
      </c>
    </row>
    <row r="184" spans="2:3">
      <c r="B184" s="23" t="s">
        <v>2101</v>
      </c>
      <c r="C184" s="32">
        <v>36443400</v>
      </c>
    </row>
    <row r="185" spans="2:3">
      <c r="B185" s="23" t="s">
        <v>2013</v>
      </c>
      <c r="C185" s="32">
        <v>51891487.729999997</v>
      </c>
    </row>
    <row r="186" spans="2:3">
      <c r="B186" s="23" t="s">
        <v>977</v>
      </c>
      <c r="C186" s="32">
        <v>50274675.600000001</v>
      </c>
    </row>
    <row r="187" spans="2:3">
      <c r="B187" s="23" t="s">
        <v>2014</v>
      </c>
      <c r="C187" s="32">
        <v>41191430.280000001</v>
      </c>
    </row>
    <row r="188" spans="2:3">
      <c r="C188" s="87">
        <f>SUM(C173:C187)</f>
        <v>754253162.15999997</v>
      </c>
    </row>
    <row r="190" spans="2:3">
      <c r="B190" s="26" t="s">
        <v>199</v>
      </c>
      <c r="C190" s="25" t="s">
        <v>200</v>
      </c>
    </row>
    <row r="191" spans="2:3">
      <c r="B191" s="23" t="s">
        <v>2095</v>
      </c>
      <c r="C191" s="32">
        <v>51301710.719999999</v>
      </c>
    </row>
    <row r="192" spans="2:3">
      <c r="B192" s="23" t="s">
        <v>2002</v>
      </c>
      <c r="C192" s="32">
        <v>68663300</v>
      </c>
    </row>
    <row r="193" spans="2:3">
      <c r="B193" s="23" t="s">
        <v>2096</v>
      </c>
      <c r="C193" s="32">
        <v>97802102.700000003</v>
      </c>
    </row>
    <row r="194" spans="2:3">
      <c r="B194" s="23" t="s">
        <v>2097</v>
      </c>
      <c r="C194" s="32">
        <v>81150492.060000002</v>
      </c>
    </row>
    <row r="195" spans="2:3">
      <c r="B195" s="23" t="s">
        <v>2098</v>
      </c>
      <c r="C195" s="32">
        <v>66257439.109999999</v>
      </c>
    </row>
    <row r="196" spans="2:3">
      <c r="B196" s="23" t="s">
        <v>2007</v>
      </c>
      <c r="C196" s="32">
        <v>2723572.5</v>
      </c>
    </row>
    <row r="197" spans="2:3">
      <c r="B197" s="23" t="s">
        <v>2099</v>
      </c>
      <c r="C197" s="32">
        <v>64220130</v>
      </c>
    </row>
    <row r="198" spans="2:3">
      <c r="B198" s="23" t="s">
        <v>2100</v>
      </c>
      <c r="C198" s="32">
        <v>54162961.920000002</v>
      </c>
    </row>
    <row r="199" spans="2:3">
      <c r="B199" s="23" t="s">
        <v>2010</v>
      </c>
      <c r="C199" s="32">
        <v>65693242.549999997</v>
      </c>
    </row>
    <row r="200" spans="2:3">
      <c r="B200" s="23" t="s">
        <v>2012</v>
      </c>
      <c r="C200" s="32">
        <v>16811550</v>
      </c>
    </row>
    <row r="201" spans="2:3">
      <c r="B201" s="23" t="s">
        <v>2101</v>
      </c>
      <c r="C201" s="32">
        <v>36228212.399999999</v>
      </c>
    </row>
    <row r="202" spans="2:3">
      <c r="B202" s="23" t="s">
        <v>2013</v>
      </c>
      <c r="C202" s="32">
        <v>47349692.780000001</v>
      </c>
    </row>
    <row r="203" spans="2:3">
      <c r="B203" s="23" t="s">
        <v>977</v>
      </c>
      <c r="C203" s="32">
        <v>54415163.100000001</v>
      </c>
    </row>
    <row r="204" spans="2:3">
      <c r="B204" s="23" t="s">
        <v>2014</v>
      </c>
      <c r="C204" s="32">
        <v>39220230.140000001</v>
      </c>
    </row>
    <row r="205" spans="2:3">
      <c r="C205" s="87">
        <f>SUM(C190:C204)</f>
        <v>745999799.98000002</v>
      </c>
    </row>
    <row r="208" spans="2:3">
      <c r="B208" s="20" t="s">
        <v>201</v>
      </c>
      <c r="C208" s="87">
        <f xml:space="preserve"> C205-C188</f>
        <v>-8253362.1799999475</v>
      </c>
    </row>
    <row r="210" spans="2:6" s="46" customFormat="1" ht="15">
      <c r="B210" s="93" t="s">
        <v>2545</v>
      </c>
      <c r="C210" s="94">
        <v>45535</v>
      </c>
      <c r="D210" s="95"/>
      <c r="E210" s="95"/>
      <c r="F210" s="96"/>
    </row>
    <row r="211" spans="2:6" s="46" customFormat="1" ht="15">
      <c r="B211" s="98" t="s">
        <v>189</v>
      </c>
      <c r="C211" s="99" t="s">
        <v>2546</v>
      </c>
      <c r="D211" s="100" t="s">
        <v>191</v>
      </c>
      <c r="E211" s="99" t="s">
        <v>2547</v>
      </c>
      <c r="F211" s="98" t="s">
        <v>193</v>
      </c>
    </row>
    <row r="212" spans="2:6" s="46" customFormat="1" ht="15">
      <c r="B212" s="101" t="s">
        <v>2555</v>
      </c>
      <c r="C212" s="102">
        <v>20</v>
      </c>
      <c r="D212" s="103">
        <v>68703</v>
      </c>
      <c r="E212" s="103">
        <v>83186.820000000007</v>
      </c>
      <c r="F212" s="266" t="s">
        <v>2548</v>
      </c>
    </row>
    <row r="213" spans="2:6" s="46" customFormat="1" ht="15">
      <c r="B213" s="101" t="s">
        <v>2556</v>
      </c>
      <c r="C213" s="102">
        <v>-20</v>
      </c>
      <c r="D213" s="103">
        <v>91623.05</v>
      </c>
      <c r="E213" s="103">
        <v>83285</v>
      </c>
      <c r="F213" s="266"/>
    </row>
    <row r="214" spans="2:6" s="46" customFormat="1" ht="15">
      <c r="B214" s="101" t="s">
        <v>2557</v>
      </c>
      <c r="C214" s="102">
        <v>150</v>
      </c>
      <c r="D214" s="103">
        <v>85692</v>
      </c>
      <c r="E214" s="103">
        <v>84877</v>
      </c>
      <c r="F214" s="266"/>
    </row>
    <row r="215" spans="2:6" s="46" customFormat="1" ht="15">
      <c r="B215" s="101" t="s">
        <v>2558</v>
      </c>
      <c r="C215" s="102">
        <v>-150</v>
      </c>
      <c r="D215" s="103">
        <v>85801.64</v>
      </c>
      <c r="E215" s="103">
        <v>85313</v>
      </c>
      <c r="F215" s="266"/>
    </row>
    <row r="216" spans="2:6" s="46" customFormat="1" ht="15">
      <c r="B216" s="105" t="s">
        <v>2560</v>
      </c>
      <c r="C216" s="106"/>
      <c r="D216" s="106"/>
      <c r="E216" s="106"/>
      <c r="F216" s="107"/>
    </row>
    <row r="217" spans="2:6" s="46" customFormat="1" ht="15">
      <c r="C217" s="104"/>
      <c r="F217" s="97"/>
    </row>
    <row r="218" spans="2:6" s="46" customFormat="1" ht="15">
      <c r="B218" s="48" t="s">
        <v>2549</v>
      </c>
      <c r="C218" s="108">
        <v>6.7199999999999996E-2</v>
      </c>
      <c r="F218" s="97"/>
    </row>
    <row r="219" spans="2:6" s="46" customFormat="1" ht="15">
      <c r="B219" s="48"/>
      <c r="C219" s="108"/>
      <c r="F219" s="97"/>
    </row>
    <row r="220" spans="2:6" s="46" customFormat="1" ht="15">
      <c r="B220" s="109" t="s">
        <v>2550</v>
      </c>
      <c r="C220" s="110" t="s">
        <v>2551</v>
      </c>
      <c r="F220" s="97"/>
    </row>
    <row r="221" spans="2:6" s="46" customFormat="1" ht="15">
      <c r="B221" s="111" t="s">
        <v>2561</v>
      </c>
      <c r="C221" s="122">
        <v>150</v>
      </c>
      <c r="F221" s="97"/>
    </row>
    <row r="222" spans="2:6" s="46" customFormat="1" ht="15">
      <c r="B222" s="47"/>
      <c r="C222" s="112"/>
      <c r="F222" s="97"/>
    </row>
    <row r="223" spans="2:6" s="46" customFormat="1" ht="15">
      <c r="B223" s="109" t="s">
        <v>2552</v>
      </c>
      <c r="C223" s="110" t="s">
        <v>2551</v>
      </c>
      <c r="F223" s="97"/>
    </row>
    <row r="224" spans="2:6" s="46" customFormat="1" ht="15">
      <c r="B224" s="111" t="s">
        <v>2561</v>
      </c>
      <c r="C224" s="122">
        <v>150</v>
      </c>
      <c r="F224" s="97"/>
    </row>
    <row r="226" spans="2:6" s="46" customFormat="1" ht="15">
      <c r="B226" s="109" t="s">
        <v>2553</v>
      </c>
      <c r="C226" s="110" t="s">
        <v>211</v>
      </c>
      <c r="F226" s="97"/>
    </row>
    <row r="227" spans="2:6" s="46" customFormat="1" ht="15">
      <c r="B227" s="111" t="s">
        <v>2561</v>
      </c>
      <c r="C227" s="120">
        <v>62905370</v>
      </c>
      <c r="F227" s="97"/>
    </row>
    <row r="228" spans="2:6" s="46" customFormat="1" ht="15">
      <c r="C228" s="113">
        <f>SUM(C227:C227)</f>
        <v>62905370</v>
      </c>
      <c r="F228" s="97"/>
    </row>
    <row r="229" spans="2:6" s="46" customFormat="1" ht="15">
      <c r="C229" s="104"/>
      <c r="F229" s="97"/>
    </row>
    <row r="230" spans="2:6" s="46" customFormat="1" ht="15">
      <c r="C230" s="104"/>
      <c r="F230" s="97"/>
    </row>
    <row r="231" spans="2:6" s="46" customFormat="1" ht="15">
      <c r="B231" s="109" t="s">
        <v>2554</v>
      </c>
      <c r="C231" s="110" t="s">
        <v>211</v>
      </c>
      <c r="F231" s="97"/>
    </row>
    <row r="232" spans="2:6" s="46" customFormat="1" ht="15">
      <c r="B232" s="111" t="s">
        <v>2561</v>
      </c>
      <c r="C232" s="121">
        <v>66416725</v>
      </c>
      <c r="F232" s="97"/>
    </row>
    <row r="233" spans="2:6" s="46" customFormat="1" ht="15">
      <c r="C233" s="114">
        <f>SUM(C232:C232)</f>
        <v>66416725</v>
      </c>
      <c r="F233" s="97"/>
    </row>
    <row r="234" spans="2:6" s="46" customFormat="1" ht="15">
      <c r="C234" s="104"/>
      <c r="F234" s="97"/>
    </row>
    <row r="235" spans="2:6" s="46" customFormat="1" ht="15">
      <c r="B235" s="115" t="s">
        <v>201</v>
      </c>
      <c r="C235" s="116">
        <f>C233-C228</f>
        <v>3511355</v>
      </c>
      <c r="D235" s="117"/>
      <c r="E235" s="118"/>
      <c r="F235" s="119"/>
    </row>
    <row r="237" spans="2:6">
      <c r="B237" s="20" t="s">
        <v>202</v>
      </c>
      <c r="C237" s="21">
        <v>45535</v>
      </c>
      <c r="D237" s="22"/>
      <c r="E237" s="23"/>
      <c r="F237" s="24"/>
    </row>
    <row r="238" spans="2:6">
      <c r="B238" s="20" t="s">
        <v>189</v>
      </c>
      <c r="C238" s="25" t="s">
        <v>190</v>
      </c>
      <c r="D238" s="20" t="s">
        <v>191</v>
      </c>
      <c r="E238" s="26" t="s">
        <v>192</v>
      </c>
      <c r="F238" s="27" t="s">
        <v>193</v>
      </c>
    </row>
    <row r="239" spans="2:6">
      <c r="B239" s="28" t="s">
        <v>162</v>
      </c>
      <c r="C239" s="29" t="s">
        <v>162</v>
      </c>
      <c r="D239" s="28" t="s">
        <v>162</v>
      </c>
      <c r="E239" s="30" t="s">
        <v>162</v>
      </c>
      <c r="F239" s="31" t="s">
        <v>162</v>
      </c>
    </row>
    <row r="240" spans="2:6">
      <c r="B240" s="2" t="s">
        <v>194</v>
      </c>
    </row>
    <row r="242" spans="2:3">
      <c r="B242" s="2" t="s">
        <v>195</v>
      </c>
    </row>
    <row r="243" spans="2:3">
      <c r="B243" s="20" t="s">
        <v>196</v>
      </c>
      <c r="C243" s="25" t="s">
        <v>197</v>
      </c>
    </row>
    <row r="244" spans="2:3">
      <c r="B244" s="22" t="s">
        <v>162</v>
      </c>
      <c r="C244" s="32" t="s">
        <v>162</v>
      </c>
    </row>
    <row r="246" spans="2:3">
      <c r="B246" s="20" t="s">
        <v>198</v>
      </c>
      <c r="C246" s="25" t="s">
        <v>197</v>
      </c>
    </row>
    <row r="247" spans="2:3">
      <c r="B247" s="22" t="s">
        <v>162</v>
      </c>
      <c r="C247" s="32" t="s">
        <v>162</v>
      </c>
    </row>
    <row r="249" spans="2:3">
      <c r="B249" s="20" t="s">
        <v>162</v>
      </c>
      <c r="C249" s="25" t="s">
        <v>162</v>
      </c>
    </row>
    <row r="250" spans="2:3">
      <c r="B250" s="22" t="s">
        <v>162</v>
      </c>
      <c r="C250" s="32" t="s">
        <v>162</v>
      </c>
    </row>
    <row r="252" spans="2:3">
      <c r="B252" s="26" t="s">
        <v>199</v>
      </c>
      <c r="C252" s="25" t="s">
        <v>200</v>
      </c>
    </row>
    <row r="253" spans="2:3">
      <c r="B253" s="23" t="s">
        <v>162</v>
      </c>
      <c r="C253" s="32" t="s">
        <v>162</v>
      </c>
    </row>
    <row r="255" spans="2:3">
      <c r="B255" s="20" t="s">
        <v>201</v>
      </c>
      <c r="C255" s="25" t="s">
        <v>162</v>
      </c>
    </row>
    <row r="258" spans="2:5">
      <c r="B258" s="2" t="s">
        <v>203</v>
      </c>
    </row>
    <row r="260" spans="2:5">
      <c r="B260" s="20" t="s">
        <v>189</v>
      </c>
      <c r="C260" s="25" t="s">
        <v>204</v>
      </c>
      <c r="D260" s="20" t="s">
        <v>205</v>
      </c>
      <c r="E260" s="20" t="s">
        <v>206</v>
      </c>
    </row>
    <row r="261" spans="2:5">
      <c r="B261" s="22" t="s">
        <v>162</v>
      </c>
      <c r="C261" s="32" t="s">
        <v>162</v>
      </c>
      <c r="D261" s="22" t="s">
        <v>162</v>
      </c>
      <c r="E261" s="22" t="s">
        <v>162</v>
      </c>
    </row>
    <row r="264" spans="2:5">
      <c r="B264" s="2" t="s">
        <v>207</v>
      </c>
      <c r="C264" s="13" t="s">
        <v>162</v>
      </c>
      <c r="D264" s="2"/>
      <c r="E264" s="2"/>
    </row>
    <row r="266" spans="2:5">
      <c r="B266" s="2" t="s">
        <v>208</v>
      </c>
    </row>
    <row r="268" spans="2:5">
      <c r="B268" s="20" t="s">
        <v>209</v>
      </c>
      <c r="C268" s="25" t="s">
        <v>197</v>
      </c>
      <c r="D268" s="2"/>
    </row>
    <row r="269" spans="2:5">
      <c r="B269" s="22" t="s">
        <v>162</v>
      </c>
      <c r="C269" s="32" t="s">
        <v>162</v>
      </c>
    </row>
    <row r="272" spans="2:5">
      <c r="B272" s="20" t="s">
        <v>210</v>
      </c>
      <c r="C272" s="25" t="s">
        <v>211</v>
      </c>
      <c r="D272" s="2"/>
    </row>
    <row r="273" spans="2:6">
      <c r="B273" s="22" t="s">
        <v>162</v>
      </c>
      <c r="C273" s="32" t="s">
        <v>162</v>
      </c>
    </row>
    <row r="276" spans="2:6">
      <c r="B276" s="2" t="s">
        <v>212</v>
      </c>
    </row>
    <row r="279" spans="2:6">
      <c r="B279" s="2" t="s">
        <v>213</v>
      </c>
    </row>
    <row r="281" spans="2:6">
      <c r="B281" s="20" t="s">
        <v>189</v>
      </c>
      <c r="C281" s="25" t="s">
        <v>214</v>
      </c>
      <c r="D281" s="20" t="s">
        <v>204</v>
      </c>
      <c r="E281" s="20" t="s">
        <v>205</v>
      </c>
      <c r="F281" s="27" t="s">
        <v>206</v>
      </c>
    </row>
    <row r="282" spans="2:6">
      <c r="B282" s="22" t="s">
        <v>162</v>
      </c>
      <c r="C282" s="32" t="s">
        <v>162</v>
      </c>
      <c r="D282" s="22" t="s">
        <v>162</v>
      </c>
      <c r="E282" s="22" t="s">
        <v>162</v>
      </c>
      <c r="F282" s="33" t="s">
        <v>162</v>
      </c>
    </row>
    <row r="285" spans="2:6">
      <c r="B285" s="2" t="s">
        <v>207</v>
      </c>
      <c r="C285" s="13" t="s">
        <v>162</v>
      </c>
      <c r="D285" s="2"/>
      <c r="E285" s="2"/>
      <c r="F285" s="14"/>
    </row>
    <row r="287" spans="2:6">
      <c r="B287" s="2" t="s">
        <v>208</v>
      </c>
    </row>
    <row r="289" spans="2:6">
      <c r="B289" s="20" t="s">
        <v>209</v>
      </c>
      <c r="C289" s="25" t="s">
        <v>197</v>
      </c>
      <c r="D289" s="2"/>
    </row>
    <row r="290" spans="2:6">
      <c r="B290" s="22" t="s">
        <v>162</v>
      </c>
      <c r="C290" s="32" t="s">
        <v>162</v>
      </c>
    </row>
    <row r="293" spans="2:6">
      <c r="B293" s="20" t="s">
        <v>210</v>
      </c>
      <c r="C293" s="25" t="s">
        <v>211</v>
      </c>
      <c r="D293" s="2"/>
    </row>
    <row r="294" spans="2:6">
      <c r="B294" s="22" t="s">
        <v>162</v>
      </c>
      <c r="C294" s="32" t="s">
        <v>162</v>
      </c>
    </row>
    <row r="297" spans="2:6">
      <c r="B297" s="2" t="s">
        <v>212</v>
      </c>
    </row>
    <row r="300" spans="2:6">
      <c r="B300" s="2" t="s">
        <v>215</v>
      </c>
    </row>
    <row r="301" spans="2:6">
      <c r="B301" s="20" t="s">
        <v>189</v>
      </c>
      <c r="C301" s="25" t="s">
        <v>216</v>
      </c>
      <c r="D301" s="20" t="s">
        <v>217</v>
      </c>
      <c r="E301" s="20" t="s">
        <v>218</v>
      </c>
      <c r="F301" s="27" t="s">
        <v>219</v>
      </c>
    </row>
    <row r="302" spans="2:6">
      <c r="B302" s="22" t="s">
        <v>162</v>
      </c>
      <c r="C302" s="32" t="s">
        <v>162</v>
      </c>
      <c r="D302" s="22" t="s">
        <v>162</v>
      </c>
      <c r="E302" s="22" t="s">
        <v>162</v>
      </c>
      <c r="F302" s="33" t="s">
        <v>162</v>
      </c>
    </row>
    <row r="303" spans="2:6">
      <c r="B303" s="1" t="s">
        <v>220</v>
      </c>
    </row>
  </sheetData>
  <mergeCells count="4">
    <mergeCell ref="B1:E1"/>
    <mergeCell ref="C3:C7"/>
    <mergeCell ref="D3:D7"/>
    <mergeCell ref="F212:F215"/>
  </mergeCells>
  <conditionalFormatting sqref="C221">
    <cfRule type="expression" dxfId="4" priority="13">
      <formula>#REF!="Total"</formula>
    </cfRule>
    <cfRule type="expression" dxfId="3" priority="14">
      <formula>#REF!="Total"</formula>
    </cfRule>
    <cfRule type="expression" dxfId="2" priority="15">
      <formula>#REF!="Total"</formula>
    </cfRule>
  </conditionalFormatting>
  <conditionalFormatting sqref="C224">
    <cfRule type="expression" dxfId="1" priority="10">
      <formula>#REF!="Total"</formula>
    </cfRule>
  </conditionalFormatting>
  <conditionalFormatting sqref="C227">
    <cfRule type="expression" dxfId="0" priority="1">
      <formula>#REF!="Total"</formula>
    </cfRule>
  </conditionalFormatting>
  <hyperlinks>
    <hyperlink ref="A1" location="Index!A1" display="Index" xr:uid="{74BDB486-2471-4A6A-9E06-72ABFD728935}"/>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3682-8069-4E40-A5BB-AC0BBEA7DBC5}">
  <sheetPr codeName="Sheet30"/>
  <dimension ref="A1:I191"/>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49</v>
      </c>
      <c r="C1" s="257"/>
      <c r="D1" s="257"/>
      <c r="E1" s="257"/>
    </row>
    <row r="3" spans="1:9" ht="15" customHeight="1">
      <c r="B3" s="5" t="s">
        <v>1272</v>
      </c>
      <c r="C3" s="258"/>
      <c r="D3" s="259"/>
      <c r="E3" s="6"/>
    </row>
    <row r="4" spans="1:9" ht="15" customHeight="1">
      <c r="B4" s="7" t="s">
        <v>1273</v>
      </c>
      <c r="C4" s="258"/>
      <c r="D4" s="259"/>
      <c r="E4" s="6"/>
    </row>
    <row r="5" spans="1:9" ht="15" customHeight="1">
      <c r="B5" s="34" t="s">
        <v>129</v>
      </c>
      <c r="C5" s="258"/>
      <c r="D5" s="259"/>
      <c r="E5" s="6"/>
    </row>
    <row r="6" spans="1:9" ht="15" customHeight="1">
      <c r="B6" s="34" t="s">
        <v>130</v>
      </c>
      <c r="C6" s="258"/>
      <c r="D6" s="259"/>
      <c r="E6" s="6"/>
    </row>
    <row r="7" spans="1:9" ht="30" customHeight="1">
      <c r="B7" s="7" t="s">
        <v>1274</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3705000</v>
      </c>
      <c r="G15" s="4">
        <v>60647.15</v>
      </c>
      <c r="H15" s="4">
        <v>6.71</v>
      </c>
    </row>
    <row r="16" spans="1:9">
      <c r="B16" s="1" t="s">
        <v>1760</v>
      </c>
      <c r="C16" s="9" t="s">
        <v>141</v>
      </c>
      <c r="D16" s="1" t="s">
        <v>267</v>
      </c>
      <c r="E16" s="1" t="s">
        <v>539</v>
      </c>
      <c r="F16" s="4">
        <v>12600000</v>
      </c>
      <c r="G16" s="4">
        <v>45063.9</v>
      </c>
      <c r="H16" s="4">
        <v>4.9800000000000004</v>
      </c>
    </row>
    <row r="17" spans="2:8">
      <c r="B17" s="1" t="s">
        <v>1757</v>
      </c>
      <c r="C17" s="9" t="s">
        <v>141</v>
      </c>
      <c r="D17" s="1" t="s">
        <v>535</v>
      </c>
      <c r="E17" s="1" t="s">
        <v>536</v>
      </c>
      <c r="F17" s="4">
        <v>7200000</v>
      </c>
      <c r="G17" s="4">
        <v>37796.400000000001</v>
      </c>
      <c r="H17" s="4">
        <v>4.18</v>
      </c>
    </row>
    <row r="18" spans="2:8">
      <c r="B18" s="1" t="s">
        <v>1624</v>
      </c>
      <c r="C18" s="9" t="s">
        <v>141</v>
      </c>
      <c r="D18" s="1" t="s">
        <v>264</v>
      </c>
      <c r="E18" s="1" t="s">
        <v>278</v>
      </c>
      <c r="F18" s="4">
        <v>2000000</v>
      </c>
      <c r="G18" s="4">
        <v>35616</v>
      </c>
      <c r="H18" s="4">
        <v>3.94</v>
      </c>
    </row>
    <row r="19" spans="2:8">
      <c r="B19" s="1" t="s">
        <v>1755</v>
      </c>
      <c r="C19" s="9" t="s">
        <v>141</v>
      </c>
      <c r="D19" s="1" t="s">
        <v>293</v>
      </c>
      <c r="E19" s="1" t="s">
        <v>528</v>
      </c>
      <c r="F19" s="4">
        <v>8215000</v>
      </c>
      <c r="G19" s="4">
        <v>34190.83</v>
      </c>
      <c r="H19" s="4">
        <v>3.78</v>
      </c>
    </row>
    <row r="20" spans="2:8">
      <c r="B20" s="1" t="s">
        <v>1655</v>
      </c>
      <c r="C20" s="9" t="s">
        <v>141</v>
      </c>
      <c r="D20" s="1" t="s">
        <v>333</v>
      </c>
      <c r="E20" s="1" t="s">
        <v>334</v>
      </c>
      <c r="F20" s="4">
        <v>7111809</v>
      </c>
      <c r="G20" s="4">
        <v>32607.64</v>
      </c>
      <c r="H20" s="4">
        <v>3.61</v>
      </c>
    </row>
    <row r="21" spans="2:8">
      <c r="B21" s="1" t="s">
        <v>1618</v>
      </c>
      <c r="C21" s="9" t="s">
        <v>141</v>
      </c>
      <c r="D21" s="1" t="s">
        <v>269</v>
      </c>
      <c r="E21" s="1" t="s">
        <v>270</v>
      </c>
      <c r="F21" s="4">
        <v>6310000</v>
      </c>
      <c r="G21" s="4">
        <v>31669.89</v>
      </c>
      <c r="H21" s="4">
        <v>3.5</v>
      </c>
    </row>
    <row r="22" spans="2:8">
      <c r="B22" s="1" t="s">
        <v>1657</v>
      </c>
      <c r="C22" s="9" t="s">
        <v>141</v>
      </c>
      <c r="D22" s="1" t="s">
        <v>142</v>
      </c>
      <c r="E22" s="1" t="s">
        <v>336</v>
      </c>
      <c r="F22" s="4">
        <v>5860000</v>
      </c>
      <c r="G22" s="4">
        <v>31550.240000000002</v>
      </c>
      <c r="H22" s="4">
        <v>3.49</v>
      </c>
    </row>
    <row r="23" spans="2:8">
      <c r="B23" s="1" t="s">
        <v>1616</v>
      </c>
      <c r="C23" s="9" t="s">
        <v>141</v>
      </c>
      <c r="D23" s="1" t="s">
        <v>264</v>
      </c>
      <c r="E23" s="1" t="s">
        <v>266</v>
      </c>
      <c r="F23" s="4">
        <v>2300000</v>
      </c>
      <c r="G23" s="4">
        <v>28271.599999999999</v>
      </c>
      <c r="H23" s="4">
        <v>3.13</v>
      </c>
    </row>
    <row r="24" spans="2:8">
      <c r="B24" s="1" t="s">
        <v>1677</v>
      </c>
      <c r="C24" s="9" t="s">
        <v>141</v>
      </c>
      <c r="D24" s="1" t="s">
        <v>280</v>
      </c>
      <c r="E24" s="1" t="s">
        <v>375</v>
      </c>
      <c r="F24" s="4">
        <v>1369471</v>
      </c>
      <c r="G24" s="4">
        <v>26595.81</v>
      </c>
      <c r="H24" s="4">
        <v>2.94</v>
      </c>
    </row>
    <row r="25" spans="2:8">
      <c r="B25" s="1" t="s">
        <v>1933</v>
      </c>
      <c r="C25" s="9" t="s">
        <v>141</v>
      </c>
      <c r="D25" s="1" t="s">
        <v>306</v>
      </c>
      <c r="E25" s="1" t="s">
        <v>826</v>
      </c>
      <c r="F25" s="4">
        <v>801000</v>
      </c>
      <c r="G25" s="4">
        <v>25668.05</v>
      </c>
      <c r="H25" s="4">
        <v>2.84</v>
      </c>
    </row>
    <row r="26" spans="2:8">
      <c r="B26" s="1" t="s">
        <v>1627</v>
      </c>
      <c r="C26" s="9" t="s">
        <v>141</v>
      </c>
      <c r="D26" s="1" t="s">
        <v>282</v>
      </c>
      <c r="E26" s="1" t="s">
        <v>283</v>
      </c>
      <c r="F26" s="4">
        <v>365000</v>
      </c>
      <c r="G26" s="4">
        <v>25664.43</v>
      </c>
      <c r="H26" s="4">
        <v>2.84</v>
      </c>
    </row>
    <row r="27" spans="2:8">
      <c r="B27" s="1" t="s">
        <v>1944</v>
      </c>
      <c r="C27" s="9" t="s">
        <v>141</v>
      </c>
      <c r="D27" s="1" t="s">
        <v>306</v>
      </c>
      <c r="E27" s="1" t="s">
        <v>865</v>
      </c>
      <c r="F27" s="4">
        <v>2613166</v>
      </c>
      <c r="G27" s="4">
        <v>25542.39</v>
      </c>
      <c r="H27" s="4">
        <v>2.82</v>
      </c>
    </row>
    <row r="28" spans="2:8">
      <c r="B28" s="1" t="s">
        <v>1935</v>
      </c>
      <c r="C28" s="9" t="s">
        <v>141</v>
      </c>
      <c r="D28" s="1" t="s">
        <v>306</v>
      </c>
      <c r="E28" s="1" t="s">
        <v>828</v>
      </c>
      <c r="F28" s="4">
        <v>4473000</v>
      </c>
      <c r="G28" s="4">
        <v>24581.37</v>
      </c>
      <c r="H28" s="4">
        <v>2.72</v>
      </c>
    </row>
    <row r="29" spans="2:8">
      <c r="B29" s="1" t="s">
        <v>1731</v>
      </c>
      <c r="C29" s="9" t="s">
        <v>141</v>
      </c>
      <c r="D29" s="1" t="s">
        <v>306</v>
      </c>
      <c r="E29" s="1" t="s">
        <v>466</v>
      </c>
      <c r="F29" s="4">
        <v>1233000</v>
      </c>
      <c r="G29" s="4">
        <v>24238.93</v>
      </c>
      <c r="H29" s="4">
        <v>2.68</v>
      </c>
    </row>
    <row r="30" spans="2:8">
      <c r="B30" s="1" t="s">
        <v>1635</v>
      </c>
      <c r="C30" s="9" t="s">
        <v>141</v>
      </c>
      <c r="D30" s="1" t="s">
        <v>297</v>
      </c>
      <c r="E30" s="1" t="s">
        <v>298</v>
      </c>
      <c r="F30" s="4">
        <v>2053547</v>
      </c>
      <c r="G30" s="4">
        <v>23551.1</v>
      </c>
      <c r="H30" s="4">
        <v>2.6</v>
      </c>
    </row>
    <row r="31" spans="2:8">
      <c r="B31" s="1" t="s">
        <v>1697</v>
      </c>
      <c r="C31" s="9" t="s">
        <v>141</v>
      </c>
      <c r="D31" s="1" t="s">
        <v>282</v>
      </c>
      <c r="E31" s="1" t="s">
        <v>403</v>
      </c>
      <c r="F31" s="4">
        <v>1458000</v>
      </c>
      <c r="G31" s="4">
        <v>22417.48</v>
      </c>
      <c r="H31" s="4">
        <v>2.48</v>
      </c>
    </row>
    <row r="32" spans="2:8">
      <c r="B32" s="1" t="s">
        <v>1767</v>
      </c>
      <c r="C32" s="9" t="s">
        <v>141</v>
      </c>
      <c r="D32" s="1" t="s">
        <v>293</v>
      </c>
      <c r="E32" s="1" t="s">
        <v>546</v>
      </c>
      <c r="F32" s="4">
        <v>6300000</v>
      </c>
      <c r="G32" s="4">
        <v>21256.2</v>
      </c>
      <c r="H32" s="4">
        <v>2.35</v>
      </c>
    </row>
    <row r="33" spans="2:8">
      <c r="B33" s="1" t="s">
        <v>1734</v>
      </c>
      <c r="C33" s="9" t="s">
        <v>141</v>
      </c>
      <c r="D33" s="1" t="s">
        <v>468</v>
      </c>
      <c r="E33" s="1" t="s">
        <v>470</v>
      </c>
      <c r="F33" s="4">
        <v>1760000</v>
      </c>
      <c r="G33" s="4">
        <v>19559.759999999998</v>
      </c>
      <c r="H33" s="4">
        <v>2.16</v>
      </c>
    </row>
    <row r="34" spans="2:8">
      <c r="B34" s="1" t="s">
        <v>1881</v>
      </c>
      <c r="C34" s="9" t="s">
        <v>141</v>
      </c>
      <c r="D34" s="1" t="s">
        <v>264</v>
      </c>
      <c r="E34" s="1" t="s">
        <v>712</v>
      </c>
      <c r="F34" s="4">
        <v>9800000</v>
      </c>
      <c r="G34" s="4">
        <v>19080.599999999999</v>
      </c>
      <c r="H34" s="4">
        <v>2.11</v>
      </c>
    </row>
    <row r="35" spans="2:8">
      <c r="B35" s="1" t="s">
        <v>2051</v>
      </c>
      <c r="C35" s="9" t="s">
        <v>141</v>
      </c>
      <c r="D35" s="1" t="s">
        <v>272</v>
      </c>
      <c r="E35" s="1" t="s">
        <v>1093</v>
      </c>
      <c r="F35" s="4">
        <v>4579363</v>
      </c>
      <c r="G35" s="4">
        <v>18106.8</v>
      </c>
      <c r="H35" s="4">
        <v>2</v>
      </c>
    </row>
    <row r="36" spans="2:8">
      <c r="B36" s="1" t="s">
        <v>1847</v>
      </c>
      <c r="C36" s="9" t="s">
        <v>141</v>
      </c>
      <c r="D36" s="1" t="s">
        <v>468</v>
      </c>
      <c r="E36" s="1" t="s">
        <v>661</v>
      </c>
      <c r="F36" s="4">
        <v>162664</v>
      </c>
      <c r="G36" s="4">
        <v>17716.63</v>
      </c>
      <c r="H36" s="4">
        <v>1.96</v>
      </c>
    </row>
    <row r="37" spans="2:8">
      <c r="B37" s="1" t="s">
        <v>1647</v>
      </c>
      <c r="C37" s="9" t="s">
        <v>141</v>
      </c>
      <c r="D37" s="1" t="s">
        <v>318</v>
      </c>
      <c r="E37" s="1" t="s">
        <v>319</v>
      </c>
      <c r="F37" s="4">
        <v>2295000</v>
      </c>
      <c r="G37" s="4">
        <v>17005.95</v>
      </c>
      <c r="H37" s="4">
        <v>1.88</v>
      </c>
    </row>
    <row r="38" spans="2:8">
      <c r="B38" s="1" t="s">
        <v>1872</v>
      </c>
      <c r="C38" s="9" t="s">
        <v>141</v>
      </c>
      <c r="D38" s="1" t="s">
        <v>391</v>
      </c>
      <c r="E38" s="1" t="s">
        <v>690</v>
      </c>
      <c r="F38" s="4">
        <v>820172</v>
      </c>
      <c r="G38" s="4">
        <v>16284.52</v>
      </c>
      <c r="H38" s="4">
        <v>1.8</v>
      </c>
    </row>
    <row r="39" spans="2:8">
      <c r="B39" s="1" t="s">
        <v>1641</v>
      </c>
      <c r="C39" s="9" t="s">
        <v>141</v>
      </c>
      <c r="D39" s="1" t="s">
        <v>309</v>
      </c>
      <c r="E39" s="1" t="s">
        <v>310</v>
      </c>
      <c r="F39" s="4">
        <v>1945000</v>
      </c>
      <c r="G39" s="4">
        <v>15985.96</v>
      </c>
      <c r="H39" s="4">
        <v>1.77</v>
      </c>
    </row>
    <row r="40" spans="2:8">
      <c r="B40" s="1" t="s">
        <v>1939</v>
      </c>
      <c r="C40" s="9" t="s">
        <v>141</v>
      </c>
      <c r="D40" s="1" t="s">
        <v>306</v>
      </c>
      <c r="E40" s="1" t="s">
        <v>832</v>
      </c>
      <c r="F40" s="4">
        <v>2353115</v>
      </c>
      <c r="G40" s="4">
        <v>15869.41</v>
      </c>
      <c r="H40" s="4">
        <v>1.75</v>
      </c>
    </row>
    <row r="41" spans="2:8">
      <c r="B41" s="1" t="s">
        <v>1763</v>
      </c>
      <c r="C41" s="9" t="s">
        <v>141</v>
      </c>
      <c r="D41" s="1" t="s">
        <v>414</v>
      </c>
      <c r="E41" s="1" t="s">
        <v>542</v>
      </c>
      <c r="F41" s="4">
        <v>1341000</v>
      </c>
      <c r="G41" s="4">
        <v>13013.06</v>
      </c>
      <c r="H41" s="4">
        <v>1.44</v>
      </c>
    </row>
    <row r="42" spans="2:8" ht="15">
      <c r="B42" s="1" t="s">
        <v>1874</v>
      </c>
      <c r="C42" s="9" t="s">
        <v>141</v>
      </c>
      <c r="D42" s="1" t="s">
        <v>391</v>
      </c>
      <c r="E42" s="156" t="s">
        <v>3387</v>
      </c>
      <c r="F42" s="4">
        <v>883320</v>
      </c>
      <c r="G42" s="4">
        <v>12750.72</v>
      </c>
      <c r="H42" s="4">
        <v>1.41</v>
      </c>
    </row>
    <row r="43" spans="2:8">
      <c r="B43" s="1" t="s">
        <v>1759</v>
      </c>
      <c r="C43" s="9" t="s">
        <v>141</v>
      </c>
      <c r="D43" s="1" t="s">
        <v>293</v>
      </c>
      <c r="E43" s="1" t="s">
        <v>538</v>
      </c>
      <c r="F43" s="4">
        <v>1999383</v>
      </c>
      <c r="G43" s="4">
        <v>12637.1</v>
      </c>
      <c r="H43" s="4">
        <v>1.4</v>
      </c>
    </row>
    <row r="44" spans="2:8">
      <c r="B44" s="1" t="s">
        <v>1861</v>
      </c>
      <c r="C44" s="9" t="s">
        <v>141</v>
      </c>
      <c r="D44" s="1" t="s">
        <v>364</v>
      </c>
      <c r="E44" s="1" t="s">
        <v>675</v>
      </c>
      <c r="F44" s="4">
        <v>1080000</v>
      </c>
      <c r="G44" s="4">
        <v>11692.62</v>
      </c>
      <c r="H44" s="4">
        <v>1.29</v>
      </c>
    </row>
    <row r="45" spans="2:8">
      <c r="B45" s="1" t="s">
        <v>1816</v>
      </c>
      <c r="C45" s="9" t="s">
        <v>141</v>
      </c>
      <c r="D45" s="1" t="s">
        <v>284</v>
      </c>
      <c r="E45" s="1" t="s">
        <v>622</v>
      </c>
      <c r="F45" s="4">
        <v>661152</v>
      </c>
      <c r="G45" s="4">
        <v>10057.77</v>
      </c>
      <c r="H45" s="4">
        <v>1.1100000000000001</v>
      </c>
    </row>
    <row r="46" spans="2:8">
      <c r="B46" s="1" t="s">
        <v>1710</v>
      </c>
      <c r="C46" s="9" t="s">
        <v>141</v>
      </c>
      <c r="D46" s="1" t="s">
        <v>314</v>
      </c>
      <c r="E46" s="1" t="s">
        <v>440</v>
      </c>
      <c r="F46" s="4">
        <v>3960000</v>
      </c>
      <c r="G46" s="4">
        <v>9920.99</v>
      </c>
      <c r="H46" s="4">
        <v>1.1000000000000001</v>
      </c>
    </row>
    <row r="47" spans="2:8">
      <c r="B47" s="1" t="s">
        <v>2102</v>
      </c>
      <c r="C47" s="9" t="s">
        <v>141</v>
      </c>
      <c r="D47" s="1" t="s">
        <v>477</v>
      </c>
      <c r="E47" s="1" t="s">
        <v>1275</v>
      </c>
      <c r="F47" s="4">
        <v>210000</v>
      </c>
      <c r="G47" s="4">
        <v>9827.9</v>
      </c>
      <c r="H47" s="4">
        <v>1.0900000000000001</v>
      </c>
    </row>
    <row r="48" spans="2:8">
      <c r="B48" s="1" t="s">
        <v>1900</v>
      </c>
      <c r="C48" s="9" t="s">
        <v>141</v>
      </c>
      <c r="D48" s="1" t="s">
        <v>346</v>
      </c>
      <c r="E48" s="1" t="s">
        <v>744</v>
      </c>
      <c r="F48" s="4">
        <v>4215091</v>
      </c>
      <c r="G48" s="4">
        <v>9385.32</v>
      </c>
      <c r="H48" s="4">
        <v>1.04</v>
      </c>
    </row>
    <row r="49" spans="2:8">
      <c r="B49" s="1" t="s">
        <v>1733</v>
      </c>
      <c r="C49" s="9" t="s">
        <v>141</v>
      </c>
      <c r="D49" s="1" t="s">
        <v>468</v>
      </c>
      <c r="E49" s="1" t="s">
        <v>469</v>
      </c>
      <c r="F49" s="4">
        <v>169451</v>
      </c>
      <c r="G49" s="4">
        <v>9244.23</v>
      </c>
      <c r="H49" s="4">
        <v>1.02</v>
      </c>
    </row>
    <row r="50" spans="2:8">
      <c r="B50" s="1" t="s">
        <v>1718</v>
      </c>
      <c r="C50" s="9" t="s">
        <v>141</v>
      </c>
      <c r="D50" s="1" t="s">
        <v>373</v>
      </c>
      <c r="E50" s="1" t="s">
        <v>449</v>
      </c>
      <c r="F50" s="4">
        <v>608144</v>
      </c>
      <c r="G50" s="4">
        <v>9012.09</v>
      </c>
      <c r="H50" s="4">
        <v>1</v>
      </c>
    </row>
    <row r="51" spans="2:8">
      <c r="B51" s="1" t="s">
        <v>531</v>
      </c>
      <c r="C51" s="9" t="s">
        <v>141</v>
      </c>
      <c r="D51" s="1" t="s">
        <v>318</v>
      </c>
      <c r="E51" s="1" t="s">
        <v>532</v>
      </c>
      <c r="F51" s="4">
        <v>2700000</v>
      </c>
      <c r="G51" s="4">
        <v>8930.25</v>
      </c>
      <c r="H51" s="4">
        <v>0.99</v>
      </c>
    </row>
    <row r="52" spans="2:8">
      <c r="B52" s="1" t="s">
        <v>1871</v>
      </c>
      <c r="C52" s="9" t="s">
        <v>141</v>
      </c>
      <c r="D52" s="1" t="s">
        <v>326</v>
      </c>
      <c r="E52" s="1" t="s">
        <v>689</v>
      </c>
      <c r="F52" s="4">
        <v>1710000</v>
      </c>
      <c r="G52" s="4">
        <v>8895.42</v>
      </c>
      <c r="H52" s="4">
        <v>0.98</v>
      </c>
    </row>
    <row r="53" spans="2:8">
      <c r="B53" s="1" t="s">
        <v>779</v>
      </c>
      <c r="C53" s="9" t="s">
        <v>141</v>
      </c>
      <c r="D53" s="1" t="s">
        <v>385</v>
      </c>
      <c r="E53" s="1" t="s">
        <v>780</v>
      </c>
      <c r="F53" s="4">
        <v>7936857</v>
      </c>
      <c r="G53" s="4">
        <v>8725.7800000000007</v>
      </c>
      <c r="H53" s="4">
        <v>0.96</v>
      </c>
    </row>
    <row r="54" spans="2:8">
      <c r="B54" s="1" t="s">
        <v>1720</v>
      </c>
      <c r="C54" s="9" t="s">
        <v>141</v>
      </c>
      <c r="D54" s="1" t="s">
        <v>142</v>
      </c>
      <c r="E54" s="1" t="s">
        <v>452</v>
      </c>
      <c r="F54" s="4">
        <v>1189240</v>
      </c>
      <c r="G54" s="4">
        <v>7917.37</v>
      </c>
      <c r="H54" s="4">
        <v>0.88</v>
      </c>
    </row>
    <row r="55" spans="2:8">
      <c r="B55" s="1" t="s">
        <v>1654</v>
      </c>
      <c r="C55" s="9" t="s">
        <v>141</v>
      </c>
      <c r="D55" s="1" t="s">
        <v>286</v>
      </c>
      <c r="E55" s="1" t="s">
        <v>332</v>
      </c>
      <c r="F55" s="4">
        <v>326888</v>
      </c>
      <c r="G55" s="4">
        <v>7613.71</v>
      </c>
      <c r="H55" s="4">
        <v>0.84</v>
      </c>
    </row>
    <row r="56" spans="2:8">
      <c r="B56" s="1" t="s">
        <v>1725</v>
      </c>
      <c r="C56" s="9" t="s">
        <v>141</v>
      </c>
      <c r="D56" s="1" t="s">
        <v>284</v>
      </c>
      <c r="E56" s="1" t="s">
        <v>460</v>
      </c>
      <c r="F56" s="4">
        <v>1400000</v>
      </c>
      <c r="G56" s="4">
        <v>6900.6</v>
      </c>
      <c r="H56" s="4">
        <v>0.76</v>
      </c>
    </row>
    <row r="57" spans="2:8">
      <c r="B57" s="1" t="s">
        <v>2019</v>
      </c>
      <c r="C57" s="9" t="s">
        <v>141</v>
      </c>
      <c r="D57" s="1" t="s">
        <v>274</v>
      </c>
      <c r="E57" s="1" t="s">
        <v>987</v>
      </c>
      <c r="F57" s="4">
        <v>400229</v>
      </c>
      <c r="G57" s="4">
        <v>6122.1</v>
      </c>
      <c r="H57" s="4">
        <v>0.68</v>
      </c>
    </row>
    <row r="58" spans="2:8">
      <c r="B58" s="1" t="s">
        <v>1673</v>
      </c>
      <c r="C58" s="9" t="s">
        <v>141</v>
      </c>
      <c r="D58" s="1" t="s">
        <v>291</v>
      </c>
      <c r="E58" s="1" t="s">
        <v>370</v>
      </c>
      <c r="F58" s="4">
        <v>1500000</v>
      </c>
      <c r="G58" s="4">
        <v>6007.5</v>
      </c>
      <c r="H58" s="4">
        <v>0.66</v>
      </c>
    </row>
    <row r="59" spans="2:8">
      <c r="B59" s="1" t="s">
        <v>1899</v>
      </c>
      <c r="C59" s="9" t="s">
        <v>141</v>
      </c>
      <c r="D59" s="1" t="s">
        <v>142</v>
      </c>
      <c r="E59" s="1" t="s">
        <v>743</v>
      </c>
      <c r="F59" s="4">
        <v>43068</v>
      </c>
      <c r="G59" s="4">
        <v>4732.6099999999997</v>
      </c>
      <c r="H59" s="4">
        <v>0.52</v>
      </c>
    </row>
    <row r="60" spans="2:8">
      <c r="B60" s="1" t="s">
        <v>1745</v>
      </c>
      <c r="C60" s="9" t="s">
        <v>141</v>
      </c>
      <c r="D60" s="1" t="s">
        <v>352</v>
      </c>
      <c r="E60" s="1" t="s">
        <v>483</v>
      </c>
      <c r="F60" s="4">
        <v>234794</v>
      </c>
      <c r="G60" s="4">
        <v>1590.49</v>
      </c>
      <c r="H60" s="4">
        <v>0.18</v>
      </c>
    </row>
    <row r="61" spans="2:8">
      <c r="B61" s="2" t="s">
        <v>153</v>
      </c>
      <c r="C61" s="13"/>
      <c r="D61" s="2"/>
      <c r="E61" s="2"/>
      <c r="F61" s="14"/>
      <c r="G61" s="14">
        <f>SUM(G12:G60)</f>
        <v>871516.66999999981</v>
      </c>
      <c r="H61" s="14">
        <f>SUM(H12:H60)</f>
        <v>96.37</v>
      </c>
    </row>
    <row r="62" spans="2:8">
      <c r="B62" s="2" t="s">
        <v>354</v>
      </c>
      <c r="C62" s="13"/>
      <c r="D62" s="2"/>
      <c r="E62" s="2"/>
      <c r="F62" s="14"/>
      <c r="G62" s="14">
        <v>1154.1400000000001</v>
      </c>
      <c r="H62" s="14">
        <v>0.13</v>
      </c>
    </row>
    <row r="63" spans="2:8">
      <c r="B63" s="2" t="s">
        <v>154</v>
      </c>
      <c r="C63" s="13"/>
      <c r="D63" s="2"/>
      <c r="E63" s="2"/>
      <c r="F63" s="14"/>
      <c r="G63" s="14">
        <v>872670.81</v>
      </c>
      <c r="H63" s="14">
        <v>96.5</v>
      </c>
    </row>
    <row r="64" spans="2:8">
      <c r="B64" s="2" t="s">
        <v>155</v>
      </c>
      <c r="C64" s="13"/>
      <c r="D64" s="2"/>
      <c r="E64" s="2"/>
      <c r="F64" s="14"/>
      <c r="G64" s="14">
        <v>31624.34905040999</v>
      </c>
      <c r="H64" s="14">
        <v>3.5</v>
      </c>
    </row>
    <row r="65" spans="2:8">
      <c r="B65" s="2" t="s">
        <v>156</v>
      </c>
      <c r="C65" s="13"/>
      <c r="D65" s="2"/>
      <c r="E65" s="2"/>
      <c r="F65" s="14"/>
      <c r="G65" s="14">
        <v>904295.15905041003</v>
      </c>
      <c r="H65" s="14">
        <v>100</v>
      </c>
    </row>
    <row r="66" spans="2:8">
      <c r="B66" s="1" t="s">
        <v>157</v>
      </c>
    </row>
    <row r="67" spans="2:8">
      <c r="B67" s="2" t="s">
        <v>158</v>
      </c>
    </row>
    <row r="68" spans="2:8">
      <c r="B68" s="2" t="s">
        <v>159</v>
      </c>
      <c r="C68" s="9" t="s">
        <v>160</v>
      </c>
    </row>
    <row r="69" spans="2:8">
      <c r="B69" s="2" t="s">
        <v>163</v>
      </c>
      <c r="C69" s="9" t="s">
        <v>162</v>
      </c>
    </row>
    <row r="70" spans="2:8">
      <c r="B70" s="2" t="s">
        <v>164</v>
      </c>
      <c r="C70" s="9" t="s">
        <v>162</v>
      </c>
    </row>
    <row r="71" spans="2:8">
      <c r="B71" s="2" t="s">
        <v>165</v>
      </c>
      <c r="C71" s="9" t="s">
        <v>166</v>
      </c>
    </row>
    <row r="72" spans="2:8">
      <c r="B72" s="2" t="s">
        <v>1276</v>
      </c>
      <c r="C72" s="13"/>
    </row>
    <row r="73" spans="2:8">
      <c r="B73" s="2" t="s">
        <v>1277</v>
      </c>
      <c r="C73" s="13"/>
    </row>
    <row r="74" spans="2:8">
      <c r="B74" s="2" t="s">
        <v>1278</v>
      </c>
      <c r="C74" s="13"/>
    </row>
    <row r="75" spans="2:8">
      <c r="B75" s="2" t="s">
        <v>1279</v>
      </c>
      <c r="C75" s="13"/>
    </row>
    <row r="76" spans="2:8">
      <c r="B76" s="2" t="s">
        <v>1280</v>
      </c>
      <c r="C76" s="13"/>
    </row>
    <row r="77" spans="2:8">
      <c r="B77" s="2" t="s">
        <v>1281</v>
      </c>
      <c r="C77" s="13"/>
    </row>
    <row r="78" spans="2:8">
      <c r="B78" s="2" t="s">
        <v>1282</v>
      </c>
      <c r="C78" s="13"/>
    </row>
    <row r="79" spans="2:8">
      <c r="B79" s="2" t="s">
        <v>1283</v>
      </c>
      <c r="C79" s="13"/>
    </row>
    <row r="80" spans="2:8">
      <c r="B80" s="2" t="s">
        <v>1284</v>
      </c>
      <c r="C80" s="13"/>
    </row>
    <row r="81" spans="2:3">
      <c r="B81" s="2" t="s">
        <v>1285</v>
      </c>
      <c r="C81" s="13"/>
    </row>
    <row r="82" spans="2:3">
      <c r="B82" s="2" t="s">
        <v>1286</v>
      </c>
      <c r="C82" s="13"/>
    </row>
    <row r="83" spans="2:3">
      <c r="B83" s="2" t="s">
        <v>1287</v>
      </c>
      <c r="C83" s="13"/>
    </row>
    <row r="84" spans="2:3">
      <c r="B84" s="2" t="s">
        <v>1607</v>
      </c>
      <c r="C84" s="13"/>
    </row>
    <row r="85" spans="2:3">
      <c r="B85" s="1" t="s">
        <v>175</v>
      </c>
    </row>
    <row r="86" spans="2:3">
      <c r="B86" s="1" t="s">
        <v>246</v>
      </c>
    </row>
    <row r="89" spans="2:3" ht="15">
      <c r="B89" s="35" t="s">
        <v>2541</v>
      </c>
      <c r="C89" s="36"/>
    </row>
    <row r="90" spans="2:3" ht="30">
      <c r="B90" s="35" t="s">
        <v>247</v>
      </c>
      <c r="C90" s="37" t="s">
        <v>248</v>
      </c>
    </row>
    <row r="91" spans="2:3" ht="15">
      <c r="B91" s="16" t="s">
        <v>249</v>
      </c>
      <c r="C91" s="17"/>
    </row>
    <row r="92" spans="2:3" ht="15">
      <c r="B92" s="16" t="s">
        <v>250</v>
      </c>
      <c r="C92" s="17"/>
    </row>
    <row r="93" spans="2:3" ht="15">
      <c r="B93" s="16" t="s">
        <v>251</v>
      </c>
      <c r="C93" s="17"/>
    </row>
    <row r="94" spans="2:3" ht="15">
      <c r="B94" s="16" t="s">
        <v>252</v>
      </c>
      <c r="C94" s="17"/>
    </row>
    <row r="95" spans="2:3" ht="15">
      <c r="B95" s="16" t="s">
        <v>253</v>
      </c>
      <c r="C95" s="17"/>
    </row>
    <row r="96" spans="2:3" ht="15">
      <c r="B96" s="16" t="s">
        <v>254</v>
      </c>
      <c r="C96" s="17"/>
    </row>
    <row r="97" spans="2:6" ht="15">
      <c r="B97" s="35" t="s">
        <v>255</v>
      </c>
      <c r="C97" s="36"/>
    </row>
    <row r="99" spans="2:6" ht="15">
      <c r="B99" s="16" t="s">
        <v>184</v>
      </c>
      <c r="C99" s="17"/>
      <c r="D99" s="16"/>
    </row>
    <row r="100" spans="2:6" ht="30">
      <c r="B100" s="19" t="s">
        <v>185</v>
      </c>
      <c r="C100" s="18" t="s">
        <v>186</v>
      </c>
      <c r="D100" s="19" t="s">
        <v>187</v>
      </c>
    </row>
    <row r="101" spans="2:6" ht="15">
      <c r="B101" s="16" t="s">
        <v>162</v>
      </c>
      <c r="C101" s="17" t="s">
        <v>162</v>
      </c>
      <c r="D101" s="16" t="s">
        <v>162</v>
      </c>
    </row>
    <row r="103" spans="2:6">
      <c r="B103" s="20" t="s">
        <v>188</v>
      </c>
      <c r="C103" s="21">
        <v>45535</v>
      </c>
      <c r="D103" s="22"/>
      <c r="E103" s="23"/>
      <c r="F103" s="24"/>
    </row>
    <row r="104" spans="2:6">
      <c r="B104" s="20" t="s">
        <v>189</v>
      </c>
      <c r="C104" s="25" t="s">
        <v>190</v>
      </c>
      <c r="D104" s="20" t="s">
        <v>191</v>
      </c>
      <c r="E104" s="26" t="s">
        <v>192</v>
      </c>
      <c r="F104" s="27" t="s">
        <v>193</v>
      </c>
    </row>
    <row r="105" spans="2:6">
      <c r="B105" s="28" t="s">
        <v>162</v>
      </c>
      <c r="C105" s="29" t="s">
        <v>162</v>
      </c>
      <c r="D105" s="28" t="s">
        <v>162</v>
      </c>
      <c r="E105" s="30" t="s">
        <v>162</v>
      </c>
      <c r="F105" s="31" t="s">
        <v>162</v>
      </c>
    </row>
    <row r="108" spans="2:6">
      <c r="B108" s="2" t="s">
        <v>194</v>
      </c>
    </row>
    <row r="109" spans="2:6">
      <c r="B109" s="2"/>
    </row>
    <row r="110" spans="2:6">
      <c r="B110" s="2" t="s">
        <v>195</v>
      </c>
    </row>
    <row r="111" spans="2:6">
      <c r="B111" s="20" t="s">
        <v>196</v>
      </c>
      <c r="C111" s="25" t="s">
        <v>197</v>
      </c>
      <c r="D111" s="2"/>
    </row>
    <row r="112" spans="2:6">
      <c r="B112" s="22" t="s">
        <v>162</v>
      </c>
      <c r="C112" s="32" t="s">
        <v>162</v>
      </c>
    </row>
    <row r="114" spans="2:6">
      <c r="B114" s="20" t="s">
        <v>198</v>
      </c>
      <c r="C114" s="25" t="s">
        <v>197</v>
      </c>
    </row>
    <row r="115" spans="2:6">
      <c r="B115" s="22" t="s">
        <v>162</v>
      </c>
      <c r="C115" s="32" t="s">
        <v>162</v>
      </c>
    </row>
    <row r="117" spans="2:6">
      <c r="B117" s="20" t="s">
        <v>162</v>
      </c>
      <c r="C117" s="25" t="s">
        <v>162</v>
      </c>
    </row>
    <row r="118" spans="2:6">
      <c r="B118" s="22" t="s">
        <v>162</v>
      </c>
      <c r="C118" s="32" t="s">
        <v>162</v>
      </c>
    </row>
    <row r="120" spans="2:6">
      <c r="B120" s="26" t="s">
        <v>199</v>
      </c>
      <c r="C120" s="25" t="s">
        <v>200</v>
      </c>
    </row>
    <row r="121" spans="2:6">
      <c r="B121" s="23" t="s">
        <v>162</v>
      </c>
      <c r="C121" s="32" t="s">
        <v>162</v>
      </c>
    </row>
    <row r="123" spans="2:6">
      <c r="B123" s="20" t="s">
        <v>201</v>
      </c>
      <c r="C123" s="25" t="s">
        <v>162</v>
      </c>
    </row>
    <row r="125" spans="2:6">
      <c r="B125" s="20" t="s">
        <v>202</v>
      </c>
      <c r="C125" s="21">
        <v>45535</v>
      </c>
      <c r="D125" s="22"/>
      <c r="E125" s="23"/>
      <c r="F125" s="24"/>
    </row>
    <row r="126" spans="2:6">
      <c r="B126" s="20" t="s">
        <v>189</v>
      </c>
      <c r="C126" s="25" t="s">
        <v>190</v>
      </c>
      <c r="D126" s="20" t="s">
        <v>191</v>
      </c>
      <c r="E126" s="26" t="s">
        <v>192</v>
      </c>
      <c r="F126" s="27" t="s">
        <v>193</v>
      </c>
    </row>
    <row r="127" spans="2:6">
      <c r="B127" s="28" t="s">
        <v>162</v>
      </c>
      <c r="C127" s="29" t="s">
        <v>162</v>
      </c>
      <c r="D127" s="28" t="s">
        <v>162</v>
      </c>
      <c r="E127" s="30" t="s">
        <v>162</v>
      </c>
      <c r="F127" s="31" t="s">
        <v>162</v>
      </c>
    </row>
    <row r="128" spans="2:6">
      <c r="B128" s="2" t="s">
        <v>194</v>
      </c>
    </row>
    <row r="130" spans="2:3">
      <c r="B130" s="2" t="s">
        <v>195</v>
      </c>
    </row>
    <row r="131" spans="2:3">
      <c r="B131" s="20" t="s">
        <v>196</v>
      </c>
      <c r="C131" s="25" t="s">
        <v>197</v>
      </c>
    </row>
    <row r="132" spans="2:3">
      <c r="B132" s="22" t="s">
        <v>162</v>
      </c>
      <c r="C132" s="32" t="s">
        <v>162</v>
      </c>
    </row>
    <row r="134" spans="2:3">
      <c r="B134" s="20" t="s">
        <v>198</v>
      </c>
      <c r="C134" s="25" t="s">
        <v>197</v>
      </c>
    </row>
    <row r="135" spans="2:3">
      <c r="B135" s="22" t="s">
        <v>162</v>
      </c>
      <c r="C135" s="32" t="s">
        <v>162</v>
      </c>
    </row>
    <row r="137" spans="2:3">
      <c r="B137" s="20" t="s">
        <v>162</v>
      </c>
      <c r="C137" s="25" t="s">
        <v>162</v>
      </c>
    </row>
    <row r="138" spans="2:3">
      <c r="B138" s="22" t="s">
        <v>162</v>
      </c>
      <c r="C138" s="32" t="s">
        <v>162</v>
      </c>
    </row>
    <row r="140" spans="2:3">
      <c r="B140" s="26" t="s">
        <v>199</v>
      </c>
      <c r="C140" s="25" t="s">
        <v>200</v>
      </c>
    </row>
    <row r="141" spans="2:3">
      <c r="B141" s="23" t="s">
        <v>162</v>
      </c>
      <c r="C141" s="32" t="s">
        <v>162</v>
      </c>
    </row>
    <row r="143" spans="2:3">
      <c r="B143" s="20" t="s">
        <v>201</v>
      </c>
      <c r="C143" s="25" t="s">
        <v>162</v>
      </c>
    </row>
    <row r="146" spans="2:5">
      <c r="B146" s="2" t="s">
        <v>203</v>
      </c>
    </row>
    <row r="148" spans="2:5">
      <c r="B148" s="20" t="s">
        <v>189</v>
      </c>
      <c r="C148" s="25" t="s">
        <v>204</v>
      </c>
      <c r="D148" s="20" t="s">
        <v>205</v>
      </c>
      <c r="E148" s="20" t="s">
        <v>206</v>
      </c>
    </row>
    <row r="149" spans="2:5">
      <c r="B149" s="22" t="s">
        <v>162</v>
      </c>
      <c r="C149" s="32" t="s">
        <v>162</v>
      </c>
      <c r="D149" s="22" t="s">
        <v>162</v>
      </c>
      <c r="E149" s="22" t="s">
        <v>162</v>
      </c>
    </row>
    <row r="152" spans="2:5">
      <c r="B152" s="2" t="s">
        <v>207</v>
      </c>
      <c r="C152" s="13" t="s">
        <v>162</v>
      </c>
      <c r="D152" s="2"/>
      <c r="E152" s="2"/>
    </row>
    <row r="154" spans="2:5">
      <c r="B154" s="2" t="s">
        <v>208</v>
      </c>
    </row>
    <row r="156" spans="2:5">
      <c r="B156" s="20" t="s">
        <v>209</v>
      </c>
      <c r="C156" s="25" t="s">
        <v>197</v>
      </c>
      <c r="D156" s="2"/>
    </row>
    <row r="157" spans="2:5">
      <c r="B157" s="22" t="s">
        <v>162</v>
      </c>
      <c r="C157" s="32" t="s">
        <v>162</v>
      </c>
    </row>
    <row r="160" spans="2:5">
      <c r="B160" s="20" t="s">
        <v>210</v>
      </c>
      <c r="C160" s="25" t="s">
        <v>211</v>
      </c>
      <c r="D160" s="2"/>
    </row>
    <row r="161" spans="2:6">
      <c r="B161" s="22" t="s">
        <v>162</v>
      </c>
      <c r="C161" s="32" t="s">
        <v>162</v>
      </c>
    </row>
    <row r="164" spans="2:6">
      <c r="B164" s="2" t="s">
        <v>212</v>
      </c>
    </row>
    <row r="167" spans="2:6">
      <c r="B167" s="2" t="s">
        <v>213</v>
      </c>
    </row>
    <row r="169" spans="2:6">
      <c r="B169" s="20" t="s">
        <v>189</v>
      </c>
      <c r="C169" s="25" t="s">
        <v>214</v>
      </c>
      <c r="D169" s="20" t="s">
        <v>204</v>
      </c>
      <c r="E169" s="20" t="s">
        <v>205</v>
      </c>
      <c r="F169" s="27" t="s">
        <v>206</v>
      </c>
    </row>
    <row r="170" spans="2:6">
      <c r="B170" s="22" t="s">
        <v>162</v>
      </c>
      <c r="C170" s="32" t="s">
        <v>162</v>
      </c>
      <c r="D170" s="22" t="s">
        <v>162</v>
      </c>
      <c r="E170" s="22" t="s">
        <v>162</v>
      </c>
      <c r="F170" s="33" t="s">
        <v>162</v>
      </c>
    </row>
    <row r="173" spans="2:6">
      <c r="B173" s="2" t="s">
        <v>207</v>
      </c>
      <c r="C173" s="13" t="s">
        <v>162</v>
      </c>
      <c r="D173" s="2"/>
      <c r="E173" s="2"/>
      <c r="F173" s="14"/>
    </row>
    <row r="175" spans="2:6">
      <c r="B175" s="2" t="s">
        <v>208</v>
      </c>
    </row>
    <row r="177" spans="2:6">
      <c r="B177" s="20" t="s">
        <v>209</v>
      </c>
      <c r="C177" s="25" t="s">
        <v>197</v>
      </c>
      <c r="D177" s="2"/>
    </row>
    <row r="178" spans="2:6">
      <c r="B178" s="22" t="s">
        <v>162</v>
      </c>
      <c r="C178" s="32" t="s">
        <v>162</v>
      </c>
    </row>
    <row r="181" spans="2:6">
      <c r="B181" s="20" t="s">
        <v>210</v>
      </c>
      <c r="C181" s="25" t="s">
        <v>211</v>
      </c>
      <c r="D181" s="2"/>
    </row>
    <row r="182" spans="2:6">
      <c r="B182" s="22" t="s">
        <v>162</v>
      </c>
      <c r="C182" s="32" t="s">
        <v>162</v>
      </c>
    </row>
    <row r="185" spans="2:6">
      <c r="B185" s="2" t="s">
        <v>212</v>
      </c>
    </row>
    <row r="188" spans="2:6">
      <c r="B188" s="2" t="s">
        <v>215</v>
      </c>
    </row>
    <row r="189" spans="2:6">
      <c r="B189" s="20" t="s">
        <v>189</v>
      </c>
      <c r="C189" s="25" t="s">
        <v>216</v>
      </c>
      <c r="D189" s="20" t="s">
        <v>217</v>
      </c>
      <c r="E189" s="20" t="s">
        <v>218</v>
      </c>
      <c r="F189" s="27" t="s">
        <v>219</v>
      </c>
    </row>
    <row r="190" spans="2:6">
      <c r="B190" s="22" t="s">
        <v>162</v>
      </c>
      <c r="C190" s="32" t="s">
        <v>162</v>
      </c>
      <c r="D190" s="22" t="s">
        <v>162</v>
      </c>
      <c r="E190" s="22" t="s">
        <v>162</v>
      </c>
      <c r="F190" s="33" t="s">
        <v>162</v>
      </c>
    </row>
    <row r="191" spans="2:6">
      <c r="B191" s="1" t="s">
        <v>220</v>
      </c>
    </row>
  </sheetData>
  <mergeCells count="3">
    <mergeCell ref="B1:E1"/>
    <mergeCell ref="C3:C7"/>
    <mergeCell ref="D3:D7"/>
  </mergeCells>
  <hyperlinks>
    <hyperlink ref="A1" location="Index!A1" display="Index" xr:uid="{DB674B46-59E1-4E70-8714-527732E387E1}"/>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A1F2-FBF5-486B-9CCA-C4A68DFC8AFF}">
  <sheetPr codeName="Sheet29"/>
  <dimension ref="A1:I198"/>
  <sheetViews>
    <sheetView topLeftCell="A82" workbookViewId="0">
      <selection activeCell="B92" sqref="B92"/>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47</v>
      </c>
      <c r="C1" s="257"/>
      <c r="D1" s="257"/>
      <c r="E1" s="257"/>
    </row>
    <row r="3" spans="1:9" ht="15" customHeight="1">
      <c r="B3" s="5" t="s">
        <v>1288</v>
      </c>
      <c r="C3" s="258"/>
      <c r="D3" s="259"/>
      <c r="E3" s="6"/>
    </row>
    <row r="4" spans="1:9" ht="30" customHeight="1">
      <c r="B4" s="7" t="s">
        <v>1289</v>
      </c>
      <c r="C4" s="258"/>
      <c r="D4" s="259"/>
      <c r="E4" s="6"/>
    </row>
    <row r="5" spans="1:9" ht="15" customHeight="1">
      <c r="B5" s="7" t="s">
        <v>129</v>
      </c>
      <c r="C5" s="258"/>
      <c r="D5" s="259"/>
      <c r="E5" s="6"/>
    </row>
    <row r="6" spans="1:9" ht="15" customHeight="1">
      <c r="B6" s="7" t="s">
        <v>362</v>
      </c>
      <c r="C6" s="258"/>
      <c r="D6" s="259"/>
      <c r="E6" s="6"/>
    </row>
    <row r="7" spans="1:9" ht="30" customHeight="1">
      <c r="B7" s="7" t="s">
        <v>1290</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1725000</v>
      </c>
      <c r="G15" s="4">
        <v>28236.53</v>
      </c>
      <c r="H15" s="4">
        <v>5.88</v>
      </c>
    </row>
    <row r="16" spans="1:9">
      <c r="B16" s="1" t="s">
        <v>1616</v>
      </c>
      <c r="C16" s="9" t="s">
        <v>141</v>
      </c>
      <c r="D16" s="1" t="s">
        <v>264</v>
      </c>
      <c r="E16" s="1" t="s">
        <v>266</v>
      </c>
      <c r="F16" s="4">
        <v>2125000</v>
      </c>
      <c r="G16" s="4">
        <v>26120.5</v>
      </c>
      <c r="H16" s="4">
        <v>5.43</v>
      </c>
    </row>
    <row r="17" spans="2:8">
      <c r="B17" s="1" t="s">
        <v>1612</v>
      </c>
      <c r="C17" s="9" t="s">
        <v>141</v>
      </c>
      <c r="D17" s="1" t="s">
        <v>142</v>
      </c>
      <c r="E17" s="1" t="s">
        <v>143</v>
      </c>
      <c r="F17" s="4">
        <v>1160000</v>
      </c>
      <c r="G17" s="4">
        <v>22546.92</v>
      </c>
      <c r="H17" s="4">
        <v>4.6900000000000004</v>
      </c>
    </row>
    <row r="18" spans="2:8">
      <c r="B18" s="1" t="s">
        <v>1617</v>
      </c>
      <c r="C18" s="9" t="s">
        <v>141</v>
      </c>
      <c r="D18" s="1" t="s">
        <v>267</v>
      </c>
      <c r="E18" s="1" t="s">
        <v>268</v>
      </c>
      <c r="F18" s="4">
        <v>675000</v>
      </c>
      <c r="G18" s="4">
        <v>20379.939999999999</v>
      </c>
      <c r="H18" s="4">
        <v>4.24</v>
      </c>
    </row>
    <row r="19" spans="2:8">
      <c r="B19" s="1" t="s">
        <v>822</v>
      </c>
      <c r="C19" s="9" t="s">
        <v>141</v>
      </c>
      <c r="D19" s="1" t="s">
        <v>264</v>
      </c>
      <c r="E19" s="1" t="s">
        <v>823</v>
      </c>
      <c r="F19" s="4">
        <v>2175000</v>
      </c>
      <c r="G19" s="4">
        <v>17739.3</v>
      </c>
      <c r="H19" s="4">
        <v>3.69</v>
      </c>
    </row>
    <row r="20" spans="2:8">
      <c r="B20" s="1" t="s">
        <v>1619</v>
      </c>
      <c r="C20" s="9" t="s">
        <v>141</v>
      </c>
      <c r="D20" s="1" t="s">
        <v>264</v>
      </c>
      <c r="E20" s="1" t="s">
        <v>271</v>
      </c>
      <c r="F20" s="4">
        <v>1300000</v>
      </c>
      <c r="G20" s="4">
        <v>15278.25</v>
      </c>
      <c r="H20" s="4">
        <v>3.18</v>
      </c>
    </row>
    <row r="21" spans="2:8">
      <c r="B21" s="1" t="s">
        <v>1806</v>
      </c>
      <c r="C21" s="9" t="s">
        <v>141</v>
      </c>
      <c r="D21" s="1" t="s">
        <v>333</v>
      </c>
      <c r="E21" s="1" t="s">
        <v>610</v>
      </c>
      <c r="F21" s="4">
        <v>940000</v>
      </c>
      <c r="G21" s="4">
        <v>14937.07</v>
      </c>
      <c r="H21" s="4">
        <v>3.11</v>
      </c>
    </row>
    <row r="22" spans="2:8">
      <c r="B22" s="1" t="s">
        <v>1755</v>
      </c>
      <c r="C22" s="9" t="s">
        <v>141</v>
      </c>
      <c r="D22" s="1" t="s">
        <v>293</v>
      </c>
      <c r="E22" s="1" t="s">
        <v>528</v>
      </c>
      <c r="F22" s="4">
        <v>3451000</v>
      </c>
      <c r="G22" s="4">
        <v>14363.06</v>
      </c>
      <c r="H22" s="4">
        <v>2.99</v>
      </c>
    </row>
    <row r="23" spans="2:8">
      <c r="B23" s="1" t="s">
        <v>1801</v>
      </c>
      <c r="C23" s="9" t="s">
        <v>141</v>
      </c>
      <c r="D23" s="1" t="s">
        <v>284</v>
      </c>
      <c r="E23" s="1" t="s">
        <v>593</v>
      </c>
      <c r="F23" s="4">
        <v>6800000</v>
      </c>
      <c r="G23" s="4">
        <v>13279.04</v>
      </c>
      <c r="H23" s="4">
        <v>2.76</v>
      </c>
    </row>
    <row r="24" spans="2:8">
      <c r="B24" s="1" t="s">
        <v>1621</v>
      </c>
      <c r="C24" s="9" t="s">
        <v>141</v>
      </c>
      <c r="D24" s="1" t="s">
        <v>274</v>
      </c>
      <c r="E24" s="1" t="s">
        <v>275</v>
      </c>
      <c r="F24" s="4">
        <v>352147</v>
      </c>
      <c r="G24" s="4">
        <v>13045.81</v>
      </c>
      <c r="H24" s="4">
        <v>2.71</v>
      </c>
    </row>
    <row r="25" spans="2:8">
      <c r="B25" s="1" t="s">
        <v>1737</v>
      </c>
      <c r="C25" s="9" t="s">
        <v>141</v>
      </c>
      <c r="D25" s="1" t="s">
        <v>284</v>
      </c>
      <c r="E25" s="1" t="s">
        <v>473</v>
      </c>
      <c r="F25" s="4">
        <v>2047316</v>
      </c>
      <c r="G25" s="4">
        <v>10584.62</v>
      </c>
      <c r="H25" s="4">
        <v>2.2000000000000002</v>
      </c>
    </row>
    <row r="26" spans="2:8">
      <c r="B26" s="1" t="s">
        <v>1666</v>
      </c>
      <c r="C26" s="9" t="s">
        <v>141</v>
      </c>
      <c r="D26" s="1" t="s">
        <v>346</v>
      </c>
      <c r="E26" s="1" t="s">
        <v>347</v>
      </c>
      <c r="F26" s="4">
        <v>400000</v>
      </c>
      <c r="G26" s="4">
        <v>9108.6</v>
      </c>
      <c r="H26" s="4">
        <v>1.9</v>
      </c>
    </row>
    <row r="27" spans="2:8">
      <c r="B27" s="1" t="s">
        <v>2103</v>
      </c>
      <c r="C27" s="9" t="s">
        <v>141</v>
      </c>
      <c r="D27" s="1" t="s">
        <v>314</v>
      </c>
      <c r="E27" s="1" t="s">
        <v>1291</v>
      </c>
      <c r="F27" s="4">
        <v>249051</v>
      </c>
      <c r="G27" s="4">
        <v>8968.33</v>
      </c>
      <c r="H27" s="4">
        <v>1.87</v>
      </c>
    </row>
    <row r="28" spans="2:8">
      <c r="B28" s="1" t="s">
        <v>1917</v>
      </c>
      <c r="C28" s="9" t="s">
        <v>141</v>
      </c>
      <c r="D28" s="1" t="s">
        <v>142</v>
      </c>
      <c r="E28" s="1" t="s">
        <v>791</v>
      </c>
      <c r="F28" s="4">
        <v>510000</v>
      </c>
      <c r="G28" s="4">
        <v>8941.58</v>
      </c>
      <c r="H28" s="4">
        <v>1.86</v>
      </c>
    </row>
    <row r="29" spans="2:8">
      <c r="B29" s="1" t="s">
        <v>1677</v>
      </c>
      <c r="C29" s="9" t="s">
        <v>141</v>
      </c>
      <c r="D29" s="1" t="s">
        <v>280</v>
      </c>
      <c r="E29" s="1" t="s">
        <v>375</v>
      </c>
      <c r="F29" s="4">
        <v>450000</v>
      </c>
      <c r="G29" s="4">
        <v>8739.23</v>
      </c>
      <c r="H29" s="4">
        <v>1.82</v>
      </c>
    </row>
    <row r="30" spans="2:8">
      <c r="B30" s="1" t="s">
        <v>1846</v>
      </c>
      <c r="C30" s="9" t="s">
        <v>141</v>
      </c>
      <c r="D30" s="1" t="s">
        <v>282</v>
      </c>
      <c r="E30" s="1" t="s">
        <v>660</v>
      </c>
      <c r="F30" s="4">
        <v>475000</v>
      </c>
      <c r="G30" s="4">
        <v>8652.84</v>
      </c>
      <c r="H30" s="4">
        <v>1.8</v>
      </c>
    </row>
    <row r="31" spans="2:8">
      <c r="B31" s="1" t="s">
        <v>1809</v>
      </c>
      <c r="C31" s="9" t="s">
        <v>141</v>
      </c>
      <c r="D31" s="1" t="s">
        <v>291</v>
      </c>
      <c r="E31" s="1" t="s">
        <v>613</v>
      </c>
      <c r="F31" s="4">
        <v>230000</v>
      </c>
      <c r="G31" s="4">
        <v>8612.81</v>
      </c>
      <c r="H31" s="4">
        <v>1.79</v>
      </c>
    </row>
    <row r="32" spans="2:8">
      <c r="B32" s="1" t="s">
        <v>1800</v>
      </c>
      <c r="C32" s="9" t="s">
        <v>141</v>
      </c>
      <c r="D32" s="1" t="s">
        <v>272</v>
      </c>
      <c r="E32" s="1" t="s">
        <v>592</v>
      </c>
      <c r="F32" s="4">
        <v>490000</v>
      </c>
      <c r="G32" s="4">
        <v>8543.89</v>
      </c>
      <c r="H32" s="4">
        <v>1.78</v>
      </c>
    </row>
    <row r="33" spans="2:8">
      <c r="B33" s="1" t="s">
        <v>1734</v>
      </c>
      <c r="C33" s="9" t="s">
        <v>141</v>
      </c>
      <c r="D33" s="1" t="s">
        <v>468</v>
      </c>
      <c r="E33" s="1" t="s">
        <v>470</v>
      </c>
      <c r="F33" s="4">
        <v>765000</v>
      </c>
      <c r="G33" s="4">
        <v>8501.83</v>
      </c>
      <c r="H33" s="4">
        <v>1.77</v>
      </c>
    </row>
    <row r="34" spans="2:8">
      <c r="B34" s="1" t="s">
        <v>1634</v>
      </c>
      <c r="C34" s="9" t="s">
        <v>141</v>
      </c>
      <c r="D34" s="1" t="s">
        <v>295</v>
      </c>
      <c r="E34" s="1" t="s">
        <v>296</v>
      </c>
      <c r="F34" s="4">
        <v>375000</v>
      </c>
      <c r="G34" s="4">
        <v>8031.56</v>
      </c>
      <c r="H34" s="4">
        <v>1.67</v>
      </c>
    </row>
    <row r="35" spans="2:8">
      <c r="B35" s="1" t="s">
        <v>1629</v>
      </c>
      <c r="C35" s="9" t="s">
        <v>141</v>
      </c>
      <c r="D35" s="1" t="s">
        <v>286</v>
      </c>
      <c r="E35" s="1" t="s">
        <v>287</v>
      </c>
      <c r="F35" s="4">
        <v>70000</v>
      </c>
      <c r="G35" s="4">
        <v>7911.33</v>
      </c>
      <c r="H35" s="4">
        <v>1.65</v>
      </c>
    </row>
    <row r="36" spans="2:8">
      <c r="B36" s="1" t="s">
        <v>1820</v>
      </c>
      <c r="C36" s="9" t="s">
        <v>141</v>
      </c>
      <c r="D36" s="1" t="s">
        <v>352</v>
      </c>
      <c r="E36" s="1" t="s">
        <v>626</v>
      </c>
      <c r="F36" s="4">
        <v>641700</v>
      </c>
      <c r="G36" s="4">
        <v>7729.6</v>
      </c>
      <c r="H36" s="4">
        <v>1.61</v>
      </c>
    </row>
    <row r="37" spans="2:8">
      <c r="B37" s="1" t="s">
        <v>1757</v>
      </c>
      <c r="C37" s="9" t="s">
        <v>141</v>
      </c>
      <c r="D37" s="1" t="s">
        <v>535</v>
      </c>
      <c r="E37" s="1" t="s">
        <v>536</v>
      </c>
      <c r="F37" s="4">
        <v>1450000</v>
      </c>
      <c r="G37" s="4">
        <v>7611.78</v>
      </c>
      <c r="H37" s="4">
        <v>1.58</v>
      </c>
    </row>
    <row r="38" spans="2:8">
      <c r="B38" s="1" t="s">
        <v>1936</v>
      </c>
      <c r="C38" s="9" t="s">
        <v>141</v>
      </c>
      <c r="D38" s="1" t="s">
        <v>306</v>
      </c>
      <c r="E38" s="1" t="s">
        <v>829</v>
      </c>
      <c r="F38" s="4">
        <v>1155000</v>
      </c>
      <c r="G38" s="4">
        <v>7158.11</v>
      </c>
      <c r="H38" s="4">
        <v>1.49</v>
      </c>
    </row>
    <row r="39" spans="2:8">
      <c r="B39" s="1" t="s">
        <v>1881</v>
      </c>
      <c r="C39" s="9" t="s">
        <v>141</v>
      </c>
      <c r="D39" s="1" t="s">
        <v>264</v>
      </c>
      <c r="E39" s="1" t="s">
        <v>712</v>
      </c>
      <c r="F39" s="4">
        <v>3600000</v>
      </c>
      <c r="G39" s="4">
        <v>7009.2</v>
      </c>
      <c r="H39" s="4">
        <v>1.46</v>
      </c>
    </row>
    <row r="40" spans="2:8">
      <c r="B40" s="1" t="s">
        <v>1935</v>
      </c>
      <c r="C40" s="9" t="s">
        <v>141</v>
      </c>
      <c r="D40" s="1" t="s">
        <v>306</v>
      </c>
      <c r="E40" s="1" t="s">
        <v>828</v>
      </c>
      <c r="F40" s="4">
        <v>1275000</v>
      </c>
      <c r="G40" s="4">
        <v>7006.76</v>
      </c>
      <c r="H40" s="4">
        <v>1.46</v>
      </c>
    </row>
    <row r="41" spans="2:8">
      <c r="B41" s="1" t="s">
        <v>1850</v>
      </c>
      <c r="C41" s="9" t="s">
        <v>141</v>
      </c>
      <c r="D41" s="1" t="s">
        <v>326</v>
      </c>
      <c r="E41" s="1" t="s">
        <v>664</v>
      </c>
      <c r="F41" s="4">
        <v>150000</v>
      </c>
      <c r="G41" s="4">
        <v>6743.18</v>
      </c>
      <c r="H41" s="4">
        <v>1.4</v>
      </c>
    </row>
    <row r="42" spans="2:8">
      <c r="B42" s="1" t="s">
        <v>1947</v>
      </c>
      <c r="C42" s="9" t="s">
        <v>141</v>
      </c>
      <c r="D42" s="1" t="s">
        <v>309</v>
      </c>
      <c r="E42" s="1" t="s">
        <v>871</v>
      </c>
      <c r="F42" s="4">
        <v>441000</v>
      </c>
      <c r="G42" s="4">
        <v>6679.17</v>
      </c>
      <c r="H42" s="4">
        <v>1.39</v>
      </c>
    </row>
    <row r="43" spans="2:8">
      <c r="B43" s="1" t="s">
        <v>1798</v>
      </c>
      <c r="C43" s="9" t="s">
        <v>141</v>
      </c>
      <c r="D43" s="1" t="s">
        <v>282</v>
      </c>
      <c r="E43" s="1" t="s">
        <v>590</v>
      </c>
      <c r="F43" s="4">
        <v>400000</v>
      </c>
      <c r="G43" s="4">
        <v>6619.6</v>
      </c>
      <c r="H43" s="4">
        <v>1.38</v>
      </c>
    </row>
    <row r="44" spans="2:8">
      <c r="B44" s="1" t="s">
        <v>779</v>
      </c>
      <c r="C44" s="9" t="s">
        <v>141</v>
      </c>
      <c r="D44" s="1" t="s">
        <v>385</v>
      </c>
      <c r="E44" s="1" t="s">
        <v>780</v>
      </c>
      <c r="F44" s="4">
        <v>5983000</v>
      </c>
      <c r="G44" s="4">
        <v>6577.71</v>
      </c>
      <c r="H44" s="4">
        <v>1.37</v>
      </c>
    </row>
    <row r="45" spans="2:8">
      <c r="B45" s="1" t="s">
        <v>1795</v>
      </c>
      <c r="C45" s="9" t="s">
        <v>141</v>
      </c>
      <c r="D45" s="1" t="s">
        <v>284</v>
      </c>
      <c r="E45" s="1" t="s">
        <v>587</v>
      </c>
      <c r="F45" s="4">
        <v>557000</v>
      </c>
      <c r="G45" s="4">
        <v>6538.62</v>
      </c>
      <c r="H45" s="4">
        <v>1.36</v>
      </c>
    </row>
    <row r="46" spans="2:8">
      <c r="B46" s="1" t="s">
        <v>1776</v>
      </c>
      <c r="C46" s="9" t="s">
        <v>141</v>
      </c>
      <c r="D46" s="1" t="s">
        <v>555</v>
      </c>
      <c r="E46" s="1" t="s">
        <v>556</v>
      </c>
      <c r="F46" s="4">
        <v>900000</v>
      </c>
      <c r="G46" s="4">
        <v>6312.15</v>
      </c>
      <c r="H46" s="4">
        <v>1.31</v>
      </c>
    </row>
    <row r="47" spans="2:8">
      <c r="B47" s="1" t="s">
        <v>1758</v>
      </c>
      <c r="C47" s="9" t="s">
        <v>141</v>
      </c>
      <c r="D47" s="1" t="s">
        <v>286</v>
      </c>
      <c r="E47" s="1" t="s">
        <v>537</v>
      </c>
      <c r="F47" s="4">
        <v>1000000</v>
      </c>
      <c r="G47" s="4">
        <v>6170.5</v>
      </c>
      <c r="H47" s="4">
        <v>1.28</v>
      </c>
    </row>
    <row r="48" spans="2:8">
      <c r="B48" s="1" t="s">
        <v>1680</v>
      </c>
      <c r="C48" s="9" t="s">
        <v>141</v>
      </c>
      <c r="D48" s="1" t="s">
        <v>352</v>
      </c>
      <c r="E48" s="1" t="s">
        <v>378</v>
      </c>
      <c r="F48" s="4">
        <v>1013513</v>
      </c>
      <c r="G48" s="4">
        <v>6039.52</v>
      </c>
      <c r="H48" s="4">
        <v>1.26</v>
      </c>
    </row>
    <row r="49" spans="2:8">
      <c r="B49" s="1" t="s">
        <v>1635</v>
      </c>
      <c r="C49" s="9" t="s">
        <v>141</v>
      </c>
      <c r="D49" s="1" t="s">
        <v>297</v>
      </c>
      <c r="E49" s="1" t="s">
        <v>298</v>
      </c>
      <c r="F49" s="4">
        <v>505000</v>
      </c>
      <c r="G49" s="4">
        <v>5791.59</v>
      </c>
      <c r="H49" s="4">
        <v>1.21</v>
      </c>
    </row>
    <row r="50" spans="2:8">
      <c r="B50" s="1" t="s">
        <v>1934</v>
      </c>
      <c r="C50" s="9" t="s">
        <v>141</v>
      </c>
      <c r="D50" s="1" t="s">
        <v>295</v>
      </c>
      <c r="E50" s="1" t="s">
        <v>827</v>
      </c>
      <c r="F50" s="4">
        <v>300000</v>
      </c>
      <c r="G50" s="4">
        <v>5550.9</v>
      </c>
      <c r="H50" s="4">
        <v>1.1499999999999999</v>
      </c>
    </row>
    <row r="51" spans="2:8">
      <c r="B51" s="1" t="s">
        <v>1903</v>
      </c>
      <c r="C51" s="9" t="s">
        <v>141</v>
      </c>
      <c r="D51" s="1" t="s">
        <v>291</v>
      </c>
      <c r="E51" s="1" t="s">
        <v>751</v>
      </c>
      <c r="F51" s="4">
        <v>117498</v>
      </c>
      <c r="G51" s="4">
        <v>5416.42</v>
      </c>
      <c r="H51" s="4">
        <v>1.1299999999999999</v>
      </c>
    </row>
    <row r="52" spans="2:8">
      <c r="B52" s="1" t="s">
        <v>1708</v>
      </c>
      <c r="C52" s="9" t="s">
        <v>141</v>
      </c>
      <c r="D52" s="1" t="s">
        <v>291</v>
      </c>
      <c r="E52" s="1" t="s">
        <v>422</v>
      </c>
      <c r="F52" s="4">
        <v>1000000</v>
      </c>
      <c r="G52" s="4">
        <v>5171</v>
      </c>
      <c r="H52" s="4">
        <v>1.08</v>
      </c>
    </row>
    <row r="53" spans="2:8">
      <c r="B53" s="1" t="s">
        <v>1924</v>
      </c>
      <c r="C53" s="9" t="s">
        <v>141</v>
      </c>
      <c r="D53" s="1" t="s">
        <v>798</v>
      </c>
      <c r="E53" s="1" t="s">
        <v>799</v>
      </c>
      <c r="F53" s="4">
        <v>257889</v>
      </c>
      <c r="G53" s="4">
        <v>5099.1099999999997</v>
      </c>
      <c r="H53" s="4">
        <v>1.06</v>
      </c>
    </row>
    <row r="54" spans="2:8">
      <c r="B54" s="1" t="s">
        <v>1950</v>
      </c>
      <c r="C54" s="9" t="s">
        <v>141</v>
      </c>
      <c r="D54" s="1" t="s">
        <v>284</v>
      </c>
      <c r="E54" s="1" t="s">
        <v>874</v>
      </c>
      <c r="F54" s="4">
        <v>83500</v>
      </c>
      <c r="G54" s="4">
        <v>5042.4799999999996</v>
      </c>
      <c r="H54" s="4">
        <v>1.05</v>
      </c>
    </row>
    <row r="55" spans="2:8">
      <c r="B55" s="1" t="s">
        <v>1792</v>
      </c>
      <c r="C55" s="9" t="s">
        <v>141</v>
      </c>
      <c r="D55" s="1" t="s">
        <v>385</v>
      </c>
      <c r="E55" s="1" t="s">
        <v>584</v>
      </c>
      <c r="F55" s="4">
        <v>725000</v>
      </c>
      <c r="G55" s="4">
        <v>4714.68</v>
      </c>
      <c r="H55" s="4">
        <v>0.98</v>
      </c>
    </row>
    <row r="56" spans="2:8">
      <c r="B56" s="1" t="s">
        <v>2050</v>
      </c>
      <c r="C56" s="9" t="s">
        <v>141</v>
      </c>
      <c r="D56" s="1" t="s">
        <v>282</v>
      </c>
      <c r="E56" s="1" t="s">
        <v>1079</v>
      </c>
      <c r="F56" s="4">
        <v>333100</v>
      </c>
      <c r="G56" s="4">
        <v>4600.28</v>
      </c>
      <c r="H56" s="4">
        <v>0.96</v>
      </c>
    </row>
    <row r="57" spans="2:8">
      <c r="B57" s="1" t="s">
        <v>1097</v>
      </c>
      <c r="C57" s="9" t="s">
        <v>141</v>
      </c>
      <c r="D57" s="1" t="s">
        <v>299</v>
      </c>
      <c r="E57" s="1" t="s">
        <v>1098</v>
      </c>
      <c r="F57" s="4">
        <v>1483366</v>
      </c>
      <c r="G57" s="4">
        <v>4564.32</v>
      </c>
      <c r="H57" s="4">
        <v>0.95</v>
      </c>
    </row>
    <row r="58" spans="2:8">
      <c r="B58" s="1" t="s">
        <v>1960</v>
      </c>
      <c r="C58" s="9" t="s">
        <v>141</v>
      </c>
      <c r="D58" s="1" t="s">
        <v>274</v>
      </c>
      <c r="E58" s="1" t="s">
        <v>885</v>
      </c>
      <c r="F58" s="4">
        <v>291520</v>
      </c>
      <c r="G58" s="4">
        <v>4554.5600000000004</v>
      </c>
      <c r="H58" s="4">
        <v>0.95</v>
      </c>
    </row>
    <row r="59" spans="2:8">
      <c r="B59" s="1" t="s">
        <v>1610</v>
      </c>
      <c r="C59" s="9" t="s">
        <v>141</v>
      </c>
      <c r="D59" s="1" t="s">
        <v>385</v>
      </c>
      <c r="E59" s="1" t="s">
        <v>876</v>
      </c>
      <c r="F59" s="4">
        <v>700000</v>
      </c>
      <c r="G59" s="4">
        <v>4386.2</v>
      </c>
      <c r="H59" s="4">
        <v>0.91</v>
      </c>
    </row>
    <row r="60" spans="2:8">
      <c r="B60" s="1" t="s">
        <v>1885</v>
      </c>
      <c r="C60" s="9" t="s">
        <v>141</v>
      </c>
      <c r="D60" s="1" t="s">
        <v>264</v>
      </c>
      <c r="E60" s="1" t="s">
        <v>716</v>
      </c>
      <c r="F60" s="4">
        <v>2500000</v>
      </c>
      <c r="G60" s="4">
        <v>4267.25</v>
      </c>
      <c r="H60" s="4">
        <v>0.89</v>
      </c>
    </row>
    <row r="61" spans="2:8">
      <c r="B61" s="1" t="s">
        <v>1741</v>
      </c>
      <c r="C61" s="9" t="s">
        <v>141</v>
      </c>
      <c r="D61" s="1" t="s">
        <v>477</v>
      </c>
      <c r="E61" s="1" t="s">
        <v>478</v>
      </c>
      <c r="F61" s="4">
        <v>1425000</v>
      </c>
      <c r="G61" s="4">
        <v>4265.03</v>
      </c>
      <c r="H61" s="4">
        <v>0.89</v>
      </c>
    </row>
    <row r="62" spans="2:8">
      <c r="B62" s="1" t="s">
        <v>1918</v>
      </c>
      <c r="C62" s="9" t="s">
        <v>141</v>
      </c>
      <c r="D62" s="1" t="s">
        <v>142</v>
      </c>
      <c r="E62" s="1" t="s">
        <v>792</v>
      </c>
      <c r="F62" s="4">
        <v>260000</v>
      </c>
      <c r="G62" s="4">
        <v>4254.8999999999996</v>
      </c>
      <c r="H62" s="4">
        <v>0.89</v>
      </c>
    </row>
    <row r="63" spans="2:8">
      <c r="B63" s="1" t="s">
        <v>1292</v>
      </c>
      <c r="C63" s="9" t="s">
        <v>141</v>
      </c>
      <c r="D63" s="1" t="s">
        <v>284</v>
      </c>
      <c r="E63" s="1" t="s">
        <v>1293</v>
      </c>
      <c r="F63" s="4">
        <v>740000</v>
      </c>
      <c r="G63" s="4">
        <v>4209.49</v>
      </c>
      <c r="H63" s="4">
        <v>0.88</v>
      </c>
    </row>
    <row r="64" spans="2:8">
      <c r="B64" s="1" t="s">
        <v>1827</v>
      </c>
      <c r="C64" s="9" t="s">
        <v>141</v>
      </c>
      <c r="D64" s="1" t="s">
        <v>320</v>
      </c>
      <c r="E64" s="1" t="s">
        <v>633</v>
      </c>
      <c r="F64" s="4">
        <v>917553</v>
      </c>
      <c r="G64" s="4">
        <v>4061.09</v>
      </c>
      <c r="H64" s="4">
        <v>0.84</v>
      </c>
    </row>
    <row r="65" spans="2:8">
      <c r="B65" s="1" t="s">
        <v>1938</v>
      </c>
      <c r="C65" s="9" t="s">
        <v>141</v>
      </c>
      <c r="D65" s="1" t="s">
        <v>306</v>
      </c>
      <c r="E65" s="1" t="s">
        <v>831</v>
      </c>
      <c r="F65" s="4">
        <v>525000</v>
      </c>
      <c r="G65" s="4">
        <v>3796.8</v>
      </c>
      <c r="H65" s="4">
        <v>0.79</v>
      </c>
    </row>
    <row r="66" spans="2:8">
      <c r="B66" s="1" t="s">
        <v>1951</v>
      </c>
      <c r="C66" s="9" t="s">
        <v>141</v>
      </c>
      <c r="D66" s="1" t="s">
        <v>274</v>
      </c>
      <c r="E66" s="1" t="s">
        <v>875</v>
      </c>
      <c r="F66" s="4">
        <v>1000000</v>
      </c>
      <c r="G66" s="4">
        <v>3309.5</v>
      </c>
      <c r="H66" s="4">
        <v>0.69</v>
      </c>
    </row>
    <row r="67" spans="2:8">
      <c r="B67" s="1" t="s">
        <v>2104</v>
      </c>
      <c r="C67" s="9" t="s">
        <v>141</v>
      </c>
      <c r="D67" s="1" t="s">
        <v>364</v>
      </c>
      <c r="E67" s="1" t="s">
        <v>1294</v>
      </c>
      <c r="F67" s="4">
        <v>199536</v>
      </c>
      <c r="G67" s="4">
        <v>2969.1</v>
      </c>
      <c r="H67" s="4">
        <v>0.62</v>
      </c>
    </row>
    <row r="68" spans="2:8">
      <c r="B68" s="1" t="s">
        <v>2105</v>
      </c>
      <c r="C68" s="9" t="s">
        <v>141</v>
      </c>
      <c r="D68" s="1" t="s">
        <v>306</v>
      </c>
      <c r="E68" s="1" t="s">
        <v>1295</v>
      </c>
      <c r="F68" s="4">
        <v>262989</v>
      </c>
      <c r="G68" s="4">
        <v>2744.16</v>
      </c>
      <c r="H68" s="4">
        <v>0.56999999999999995</v>
      </c>
    </row>
    <row r="69" spans="2:8">
      <c r="B69" s="1" t="s">
        <v>1931</v>
      </c>
      <c r="C69" s="9" t="s">
        <v>141</v>
      </c>
      <c r="D69" s="1" t="s">
        <v>306</v>
      </c>
      <c r="E69" s="1" t="s">
        <v>824</v>
      </c>
      <c r="F69" s="4">
        <v>33000</v>
      </c>
      <c r="G69" s="4">
        <v>2376.0500000000002</v>
      </c>
      <c r="H69" s="4">
        <v>0.49</v>
      </c>
    </row>
    <row r="70" spans="2:8">
      <c r="B70" s="1" t="s">
        <v>1013</v>
      </c>
      <c r="C70" s="9" t="s">
        <v>141</v>
      </c>
      <c r="D70" s="1" t="s">
        <v>306</v>
      </c>
      <c r="E70" s="1" t="s">
        <v>1014</v>
      </c>
      <c r="F70" s="4">
        <v>675000</v>
      </c>
      <c r="G70" s="4">
        <v>2171.48</v>
      </c>
      <c r="H70" s="4">
        <v>0.45</v>
      </c>
    </row>
    <row r="71" spans="2:8">
      <c r="B71" s="1" t="s">
        <v>2034</v>
      </c>
      <c r="C71" s="9" t="s">
        <v>141</v>
      </c>
      <c r="D71" s="1" t="s">
        <v>333</v>
      </c>
      <c r="E71" s="1" t="s">
        <v>1031</v>
      </c>
      <c r="F71" s="4">
        <v>96428</v>
      </c>
      <c r="G71" s="4">
        <v>1150.6300000000001</v>
      </c>
      <c r="H71" s="4">
        <v>0.24</v>
      </c>
    </row>
    <row r="72" spans="2:8">
      <c r="B72" s="2" t="s">
        <v>153</v>
      </c>
      <c r="C72" s="13"/>
      <c r="D72" s="2"/>
      <c r="E72" s="2"/>
      <c r="F72" s="14"/>
      <c r="G72" s="14">
        <f>SUM(G12:G71)</f>
        <v>465185.96000000008</v>
      </c>
      <c r="H72" s="14">
        <f>SUM(H12:H71)</f>
        <v>96.809999999999988</v>
      </c>
    </row>
    <row r="73" spans="2:8">
      <c r="B73" s="2" t="s">
        <v>354</v>
      </c>
      <c r="C73" s="13"/>
      <c r="D73" s="2"/>
      <c r="E73" s="2"/>
      <c r="F73" s="14"/>
      <c r="G73" s="14">
        <v>8120.98</v>
      </c>
      <c r="H73" s="14">
        <v>1.69</v>
      </c>
    </row>
    <row r="74" spans="2:8">
      <c r="B74" s="2" t="s">
        <v>154</v>
      </c>
      <c r="C74" s="13"/>
      <c r="D74" s="2"/>
      <c r="E74" s="2"/>
      <c r="F74" s="14"/>
      <c r="G74" s="14">
        <v>473306.94</v>
      </c>
      <c r="H74" s="14">
        <v>98.5</v>
      </c>
    </row>
    <row r="75" spans="2:8">
      <c r="B75" s="2" t="s">
        <v>155</v>
      </c>
      <c r="C75" s="13"/>
      <c r="D75" s="2"/>
      <c r="E75" s="2"/>
      <c r="F75" s="14"/>
      <c r="G75" s="14">
        <v>7298.4326726099644</v>
      </c>
      <c r="H75" s="14">
        <v>1.5</v>
      </c>
    </row>
    <row r="76" spans="2:8">
      <c r="B76" s="2" t="s">
        <v>156</v>
      </c>
      <c r="C76" s="13"/>
      <c r="D76" s="2"/>
      <c r="E76" s="2"/>
      <c r="F76" s="14"/>
      <c r="G76" s="14">
        <v>480605.37267260998</v>
      </c>
      <c r="H76" s="14">
        <v>100</v>
      </c>
    </row>
    <row r="77" spans="2:8">
      <c r="B77" s="1" t="s">
        <v>157</v>
      </c>
    </row>
    <row r="78" spans="2:8">
      <c r="B78" s="2" t="s">
        <v>158</v>
      </c>
    </row>
    <row r="79" spans="2:8">
      <c r="B79" s="2" t="s">
        <v>159</v>
      </c>
      <c r="C79" s="9" t="s">
        <v>160</v>
      </c>
    </row>
    <row r="80" spans="2:8">
      <c r="B80" s="2" t="s">
        <v>163</v>
      </c>
      <c r="C80" s="9" t="s">
        <v>162</v>
      </c>
    </row>
    <row r="81" spans="2:3">
      <c r="B81" s="2" t="s">
        <v>164</v>
      </c>
      <c r="C81" s="9" t="s">
        <v>162</v>
      </c>
    </row>
    <row r="82" spans="2:3">
      <c r="B82" s="2" t="s">
        <v>165</v>
      </c>
      <c r="C82" s="9" t="s">
        <v>166</v>
      </c>
    </row>
    <row r="83" spans="2:3">
      <c r="B83" s="2" t="s">
        <v>1296</v>
      </c>
      <c r="C83" s="13"/>
    </row>
    <row r="84" spans="2:3">
      <c r="B84" s="2" t="s">
        <v>1297</v>
      </c>
      <c r="C84" s="13"/>
    </row>
    <row r="85" spans="2:3">
      <c r="B85" s="2" t="s">
        <v>1298</v>
      </c>
      <c r="C85" s="13"/>
    </row>
    <row r="86" spans="2:3">
      <c r="B86" s="2" t="s">
        <v>1299</v>
      </c>
      <c r="C86" s="13"/>
    </row>
    <row r="87" spans="2:3">
      <c r="B87" s="2" t="s">
        <v>1300</v>
      </c>
      <c r="C87" s="13"/>
    </row>
    <row r="88" spans="2:3">
      <c r="B88" s="2" t="s">
        <v>1301</v>
      </c>
      <c r="C88" s="13"/>
    </row>
    <row r="89" spans="2:3">
      <c r="B89" s="2" t="s">
        <v>1302</v>
      </c>
      <c r="C89" s="13"/>
    </row>
    <row r="90" spans="2:3">
      <c r="B90" s="2" t="s">
        <v>1303</v>
      </c>
      <c r="C90" s="13"/>
    </row>
    <row r="91" spans="2:3">
      <c r="B91" s="2" t="s">
        <v>696</v>
      </c>
      <c r="C91" s="13"/>
    </row>
    <row r="92" spans="2:3">
      <c r="B92" s="1" t="s">
        <v>175</v>
      </c>
    </row>
    <row r="93" spans="2:3">
      <c r="B93" s="1" t="s">
        <v>246</v>
      </c>
    </row>
    <row r="96" spans="2:3" ht="15">
      <c r="B96" s="35" t="s">
        <v>2541</v>
      </c>
      <c r="C96" s="36"/>
    </row>
    <row r="97" spans="2:6" ht="30">
      <c r="B97" s="35" t="s">
        <v>247</v>
      </c>
      <c r="C97" s="37" t="s">
        <v>248</v>
      </c>
    </row>
    <row r="98" spans="2:6" ht="15">
      <c r="B98" s="16" t="s">
        <v>249</v>
      </c>
      <c r="C98" s="17"/>
    </row>
    <row r="99" spans="2:6" ht="15">
      <c r="B99" s="16" t="s">
        <v>250</v>
      </c>
      <c r="C99" s="17"/>
    </row>
    <row r="100" spans="2:6" ht="15">
      <c r="B100" s="16" t="s">
        <v>251</v>
      </c>
      <c r="C100" s="17"/>
    </row>
    <row r="101" spans="2:6" ht="15">
      <c r="B101" s="16" t="s">
        <v>252</v>
      </c>
      <c r="C101" s="17"/>
    </row>
    <row r="102" spans="2:6" ht="15">
      <c r="B102" s="16" t="s">
        <v>253</v>
      </c>
      <c r="C102" s="17"/>
    </row>
    <row r="103" spans="2:6" ht="15">
      <c r="B103" s="16" t="s">
        <v>254</v>
      </c>
      <c r="C103" s="17"/>
    </row>
    <row r="104" spans="2:6" ht="15">
      <c r="B104" s="35" t="s">
        <v>255</v>
      </c>
      <c r="C104" s="36"/>
    </row>
    <row r="106" spans="2:6" ht="15">
      <c r="B106" s="16" t="s">
        <v>184</v>
      </c>
      <c r="C106" s="17"/>
      <c r="D106" s="16"/>
    </row>
    <row r="107" spans="2:6" ht="30">
      <c r="B107" s="19" t="s">
        <v>185</v>
      </c>
      <c r="C107" s="18" t="s">
        <v>186</v>
      </c>
      <c r="D107" s="19" t="s">
        <v>187</v>
      </c>
    </row>
    <row r="108" spans="2:6" ht="15">
      <c r="B108" s="16" t="s">
        <v>162</v>
      </c>
      <c r="C108" s="17" t="s">
        <v>162</v>
      </c>
      <c r="D108" s="16" t="s">
        <v>162</v>
      </c>
    </row>
    <row r="110" spans="2:6">
      <c r="B110" s="20" t="s">
        <v>188</v>
      </c>
      <c r="C110" s="21">
        <v>45535</v>
      </c>
      <c r="D110" s="22"/>
      <c r="E110" s="23"/>
      <c r="F110" s="24"/>
    </row>
    <row r="111" spans="2:6">
      <c r="B111" s="20" t="s">
        <v>189</v>
      </c>
      <c r="C111" s="25" t="s">
        <v>190</v>
      </c>
      <c r="D111" s="20" t="s">
        <v>191</v>
      </c>
      <c r="E111" s="26" t="s">
        <v>192</v>
      </c>
      <c r="F111" s="27" t="s">
        <v>193</v>
      </c>
    </row>
    <row r="112" spans="2:6">
      <c r="B112" s="28" t="s">
        <v>162</v>
      </c>
      <c r="C112" s="29" t="s">
        <v>162</v>
      </c>
      <c r="D112" s="28" t="s">
        <v>162</v>
      </c>
      <c r="E112" s="30" t="s">
        <v>162</v>
      </c>
      <c r="F112" s="31" t="s">
        <v>162</v>
      </c>
    </row>
    <row r="115" spans="2:3">
      <c r="B115" s="2" t="s">
        <v>194</v>
      </c>
    </row>
    <row r="116" spans="2:3">
      <c r="B116" s="2"/>
    </row>
    <row r="117" spans="2:3">
      <c r="B117" s="2" t="s">
        <v>195</v>
      </c>
    </row>
    <row r="118" spans="2:3">
      <c r="B118" s="20" t="s">
        <v>196</v>
      </c>
      <c r="C118" s="25" t="s">
        <v>197</v>
      </c>
    </row>
    <row r="119" spans="2:3">
      <c r="B119" s="22" t="s">
        <v>162</v>
      </c>
      <c r="C119" s="32" t="s">
        <v>162</v>
      </c>
    </row>
    <row r="121" spans="2:3">
      <c r="B121" s="20" t="s">
        <v>198</v>
      </c>
      <c r="C121" s="25" t="s">
        <v>197</v>
      </c>
    </row>
    <row r="122" spans="2:3">
      <c r="B122" s="22" t="s">
        <v>162</v>
      </c>
      <c r="C122" s="32" t="s">
        <v>162</v>
      </c>
    </row>
    <row r="124" spans="2:3">
      <c r="B124" s="20" t="s">
        <v>162</v>
      </c>
      <c r="C124" s="25" t="s">
        <v>162</v>
      </c>
    </row>
    <row r="125" spans="2:3">
      <c r="B125" s="22" t="s">
        <v>162</v>
      </c>
      <c r="C125" s="32" t="s">
        <v>162</v>
      </c>
    </row>
    <row r="127" spans="2:3">
      <c r="B127" s="26" t="s">
        <v>199</v>
      </c>
      <c r="C127" s="25" t="s">
        <v>200</v>
      </c>
    </row>
    <row r="128" spans="2:3">
      <c r="B128" s="23" t="s">
        <v>162</v>
      </c>
      <c r="C128" s="32" t="s">
        <v>162</v>
      </c>
    </row>
    <row r="130" spans="2:6">
      <c r="B130" s="20" t="s">
        <v>201</v>
      </c>
      <c r="C130" s="25" t="s">
        <v>162</v>
      </c>
    </row>
    <row r="132" spans="2:6">
      <c r="B132" s="20" t="s">
        <v>202</v>
      </c>
      <c r="C132" s="21">
        <v>45535</v>
      </c>
      <c r="D132" s="22"/>
      <c r="E132" s="23"/>
      <c r="F132" s="24"/>
    </row>
    <row r="133" spans="2:6">
      <c r="B133" s="20" t="s">
        <v>189</v>
      </c>
      <c r="C133" s="25" t="s">
        <v>190</v>
      </c>
      <c r="D133" s="20" t="s">
        <v>191</v>
      </c>
      <c r="E133" s="26" t="s">
        <v>192</v>
      </c>
      <c r="F133" s="27" t="s">
        <v>193</v>
      </c>
    </row>
    <row r="134" spans="2:6">
      <c r="B134" s="28" t="s">
        <v>162</v>
      </c>
      <c r="C134" s="29" t="s">
        <v>162</v>
      </c>
      <c r="D134" s="28" t="s">
        <v>162</v>
      </c>
      <c r="E134" s="30" t="s">
        <v>162</v>
      </c>
      <c r="F134" s="31" t="s">
        <v>162</v>
      </c>
    </row>
    <row r="135" spans="2:6">
      <c r="B135" s="2" t="s">
        <v>194</v>
      </c>
    </row>
    <row r="136" spans="2:6">
      <c r="B136" s="2"/>
    </row>
    <row r="137" spans="2:6">
      <c r="B137" s="2" t="s">
        <v>195</v>
      </c>
    </row>
    <row r="138" spans="2:6">
      <c r="B138" s="20" t="s">
        <v>196</v>
      </c>
      <c r="C138" s="25" t="s">
        <v>197</v>
      </c>
      <c r="D138" s="2"/>
    </row>
    <row r="139" spans="2:6">
      <c r="B139" s="22" t="s">
        <v>162</v>
      </c>
      <c r="C139" s="32" t="s">
        <v>162</v>
      </c>
    </row>
    <row r="141" spans="2:6">
      <c r="B141" s="20" t="s">
        <v>198</v>
      </c>
      <c r="C141" s="25" t="s">
        <v>197</v>
      </c>
    </row>
    <row r="142" spans="2:6">
      <c r="B142" s="22" t="s">
        <v>162</v>
      </c>
      <c r="C142" s="32" t="s">
        <v>162</v>
      </c>
    </row>
    <row r="144" spans="2:6">
      <c r="B144" s="20" t="s">
        <v>162</v>
      </c>
      <c r="C144" s="25" t="s">
        <v>162</v>
      </c>
    </row>
    <row r="145" spans="2:5">
      <c r="B145" s="22" t="s">
        <v>162</v>
      </c>
      <c r="C145" s="32" t="s">
        <v>162</v>
      </c>
    </row>
    <row r="147" spans="2:5">
      <c r="B147" s="26" t="s">
        <v>199</v>
      </c>
      <c r="C147" s="25" t="s">
        <v>200</v>
      </c>
    </row>
    <row r="148" spans="2:5">
      <c r="B148" s="23" t="s">
        <v>162</v>
      </c>
      <c r="C148" s="32" t="s">
        <v>162</v>
      </c>
    </row>
    <row r="150" spans="2:5">
      <c r="B150" s="20" t="s">
        <v>201</v>
      </c>
      <c r="C150" s="25" t="s">
        <v>162</v>
      </c>
    </row>
    <row r="153" spans="2:5">
      <c r="B153" s="2" t="s">
        <v>203</v>
      </c>
    </row>
    <row r="155" spans="2:5">
      <c r="B155" s="20" t="s">
        <v>189</v>
      </c>
      <c r="C155" s="25" t="s">
        <v>204</v>
      </c>
      <c r="D155" s="20" t="s">
        <v>205</v>
      </c>
      <c r="E155" s="20" t="s">
        <v>206</v>
      </c>
    </row>
    <row r="156" spans="2:5">
      <c r="B156" s="22" t="s">
        <v>162</v>
      </c>
      <c r="C156" s="32" t="s">
        <v>162</v>
      </c>
      <c r="D156" s="22" t="s">
        <v>162</v>
      </c>
      <c r="E156" s="22" t="s">
        <v>162</v>
      </c>
    </row>
    <row r="159" spans="2:5">
      <c r="B159" s="2" t="s">
        <v>207</v>
      </c>
      <c r="C159" s="13" t="s">
        <v>162</v>
      </c>
      <c r="D159" s="2"/>
      <c r="E159" s="2"/>
    </row>
    <row r="161" spans="2:6">
      <c r="B161" s="2" t="s">
        <v>208</v>
      </c>
    </row>
    <row r="163" spans="2:6">
      <c r="B163" s="20" t="s">
        <v>209</v>
      </c>
      <c r="C163" s="25" t="s">
        <v>197</v>
      </c>
      <c r="D163" s="2"/>
    </row>
    <row r="164" spans="2:6">
      <c r="B164" s="22" t="s">
        <v>162</v>
      </c>
      <c r="C164" s="32" t="s">
        <v>162</v>
      </c>
    </row>
    <row r="167" spans="2:6">
      <c r="B167" s="20" t="s">
        <v>210</v>
      </c>
      <c r="C167" s="25" t="s">
        <v>211</v>
      </c>
      <c r="D167" s="2"/>
    </row>
    <row r="168" spans="2:6">
      <c r="B168" s="22" t="s">
        <v>162</v>
      </c>
      <c r="C168" s="32" t="s">
        <v>162</v>
      </c>
    </row>
    <row r="171" spans="2:6">
      <c r="B171" s="2" t="s">
        <v>212</v>
      </c>
    </row>
    <row r="174" spans="2:6">
      <c r="B174" s="2" t="s">
        <v>213</v>
      </c>
    </row>
    <row r="176" spans="2:6">
      <c r="B176" s="20" t="s">
        <v>189</v>
      </c>
      <c r="C176" s="25" t="s">
        <v>214</v>
      </c>
      <c r="D176" s="20" t="s">
        <v>204</v>
      </c>
      <c r="E176" s="20" t="s">
        <v>205</v>
      </c>
      <c r="F176" s="27" t="s">
        <v>206</v>
      </c>
    </row>
    <row r="177" spans="2:6">
      <c r="B177" s="22" t="s">
        <v>162</v>
      </c>
      <c r="C177" s="32" t="s">
        <v>162</v>
      </c>
      <c r="D177" s="22" t="s">
        <v>162</v>
      </c>
      <c r="E177" s="22" t="s">
        <v>162</v>
      </c>
      <c r="F177" s="33" t="s">
        <v>162</v>
      </c>
    </row>
    <row r="180" spans="2:6">
      <c r="B180" s="2" t="s">
        <v>207</v>
      </c>
      <c r="C180" s="13" t="s">
        <v>162</v>
      </c>
      <c r="D180" s="2"/>
      <c r="E180" s="2"/>
      <c r="F180" s="14"/>
    </row>
    <row r="182" spans="2:6">
      <c r="B182" s="2" t="s">
        <v>208</v>
      </c>
    </row>
    <row r="184" spans="2:6">
      <c r="B184" s="20" t="s">
        <v>209</v>
      </c>
      <c r="C184" s="25" t="s">
        <v>197</v>
      </c>
      <c r="D184" s="2"/>
    </row>
    <row r="185" spans="2:6">
      <c r="B185" s="22" t="s">
        <v>162</v>
      </c>
      <c r="C185" s="32" t="s">
        <v>162</v>
      </c>
    </row>
    <row r="188" spans="2:6">
      <c r="B188" s="20" t="s">
        <v>210</v>
      </c>
      <c r="C188" s="25" t="s">
        <v>211</v>
      </c>
      <c r="D188" s="2"/>
    </row>
    <row r="189" spans="2:6">
      <c r="B189" s="22" t="s">
        <v>162</v>
      </c>
      <c r="C189" s="32" t="s">
        <v>162</v>
      </c>
    </row>
    <row r="192" spans="2:6">
      <c r="B192" s="2" t="s">
        <v>212</v>
      </c>
    </row>
    <row r="195" spans="2:6">
      <c r="B195" s="2" t="s">
        <v>215</v>
      </c>
    </row>
    <row r="196" spans="2:6">
      <c r="B196" s="20" t="s">
        <v>189</v>
      </c>
      <c r="C196" s="25" t="s">
        <v>216</v>
      </c>
      <c r="D196" s="20" t="s">
        <v>217</v>
      </c>
      <c r="E196" s="20" t="s">
        <v>218</v>
      </c>
      <c r="F196" s="27" t="s">
        <v>219</v>
      </c>
    </row>
    <row r="197" spans="2:6">
      <c r="B197" s="22" t="s">
        <v>162</v>
      </c>
      <c r="C197" s="32" t="s">
        <v>162</v>
      </c>
      <c r="D197" s="22" t="s">
        <v>162</v>
      </c>
      <c r="E197" s="22" t="s">
        <v>162</v>
      </c>
      <c r="F197" s="33" t="s">
        <v>162</v>
      </c>
    </row>
    <row r="198" spans="2:6">
      <c r="B198" s="1" t="s">
        <v>220</v>
      </c>
    </row>
  </sheetData>
  <mergeCells count="3">
    <mergeCell ref="B1:E1"/>
    <mergeCell ref="C3:C7"/>
    <mergeCell ref="D3:D7"/>
  </mergeCells>
  <hyperlinks>
    <hyperlink ref="A1" location="Index!A1" display="Index" xr:uid="{737BFF90-E2AB-4E13-9135-5FF758E3AE38}"/>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2A889-407F-422C-B65E-56AB2D27320C}">
  <sheetPr codeName="Sheet28"/>
  <dimension ref="A1:I214"/>
  <sheetViews>
    <sheetView topLeftCell="B51" workbookViewId="0">
      <selection activeCell="B63" sqref="B63"/>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257" t="s">
        <v>45</v>
      </c>
      <c r="C1" s="257"/>
      <c r="D1" s="257"/>
      <c r="E1" s="257"/>
    </row>
    <row r="3" spans="1:9" ht="18" customHeight="1">
      <c r="B3" s="5" t="s">
        <v>45</v>
      </c>
      <c r="C3" s="258"/>
      <c r="D3" s="259"/>
      <c r="E3" s="6"/>
    </row>
    <row r="4" spans="1:9" ht="18" customHeight="1">
      <c r="B4" s="34" t="s">
        <v>1304</v>
      </c>
      <c r="C4" s="258"/>
      <c r="D4" s="259"/>
      <c r="E4" s="42"/>
    </row>
    <row r="5" spans="1:9" ht="18" customHeight="1">
      <c r="B5" s="7" t="s">
        <v>129</v>
      </c>
      <c r="C5" s="258"/>
      <c r="D5" s="259"/>
      <c r="E5" s="6"/>
    </row>
    <row r="6" spans="1:9" ht="18" customHeight="1">
      <c r="B6" s="7" t="s">
        <v>362</v>
      </c>
      <c r="C6" s="258"/>
      <c r="D6" s="259"/>
      <c r="E6" s="6"/>
    </row>
    <row r="7" spans="1:9" ht="30" customHeight="1">
      <c r="B7" s="7" t="s">
        <v>1305</v>
      </c>
      <c r="C7" s="258"/>
      <c r="D7" s="259"/>
      <c r="E7" s="6"/>
    </row>
    <row r="8" spans="1:9" ht="15"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1741</v>
      </c>
      <c r="C15" s="9" t="s">
        <v>141</v>
      </c>
      <c r="D15" s="1" t="s">
        <v>477</v>
      </c>
      <c r="E15" s="1" t="s">
        <v>478</v>
      </c>
      <c r="F15" s="4">
        <v>1527000</v>
      </c>
      <c r="G15" s="4">
        <v>4570.3100000000004</v>
      </c>
      <c r="H15" s="4">
        <v>4.43</v>
      </c>
    </row>
    <row r="16" spans="1:9">
      <c r="B16" s="1" t="s">
        <v>1615</v>
      </c>
      <c r="C16" s="9" t="s">
        <v>141</v>
      </c>
      <c r="D16" s="1" t="s">
        <v>264</v>
      </c>
      <c r="E16" s="1" t="s">
        <v>265</v>
      </c>
      <c r="F16" s="4">
        <v>217748</v>
      </c>
      <c r="G16" s="4">
        <v>3564.32</v>
      </c>
      <c r="H16" s="4">
        <v>3.46</v>
      </c>
    </row>
    <row r="17" spans="2:8">
      <c r="B17" s="1" t="s">
        <v>1616</v>
      </c>
      <c r="C17" s="9" t="s">
        <v>141</v>
      </c>
      <c r="D17" s="1" t="s">
        <v>264</v>
      </c>
      <c r="E17" s="1" t="s">
        <v>266</v>
      </c>
      <c r="F17" s="4">
        <v>286930</v>
      </c>
      <c r="G17" s="4">
        <v>3526.94</v>
      </c>
      <c r="H17" s="4">
        <v>3.42</v>
      </c>
    </row>
    <row r="18" spans="2:8">
      <c r="B18" s="1" t="s">
        <v>1621</v>
      </c>
      <c r="C18" s="9" t="s">
        <v>141</v>
      </c>
      <c r="D18" s="1" t="s">
        <v>274</v>
      </c>
      <c r="E18" s="1" t="s">
        <v>275</v>
      </c>
      <c r="F18" s="4">
        <v>76389</v>
      </c>
      <c r="G18" s="4">
        <v>2829.95</v>
      </c>
      <c r="H18" s="4">
        <v>2.74</v>
      </c>
    </row>
    <row r="19" spans="2:8">
      <c r="B19" s="1" t="s">
        <v>1613</v>
      </c>
      <c r="C19" s="9" t="s">
        <v>141</v>
      </c>
      <c r="D19" s="1" t="s">
        <v>142</v>
      </c>
      <c r="E19" s="1" t="s">
        <v>144</v>
      </c>
      <c r="F19" s="4">
        <v>61081</v>
      </c>
      <c r="G19" s="4">
        <v>2781.48</v>
      </c>
      <c r="H19" s="4">
        <v>2.7</v>
      </c>
    </row>
    <row r="20" spans="2:8">
      <c r="B20" s="1" t="s">
        <v>1767</v>
      </c>
      <c r="C20" s="9" t="s">
        <v>141</v>
      </c>
      <c r="D20" s="1" t="s">
        <v>293</v>
      </c>
      <c r="E20" s="1" t="s">
        <v>546</v>
      </c>
      <c r="F20" s="4">
        <v>789969</v>
      </c>
      <c r="G20" s="4">
        <v>2665.36</v>
      </c>
      <c r="H20" s="4">
        <v>2.58</v>
      </c>
    </row>
    <row r="21" spans="2:8">
      <c r="B21" s="1" t="s">
        <v>1944</v>
      </c>
      <c r="C21" s="9" t="s">
        <v>141</v>
      </c>
      <c r="D21" s="1" t="s">
        <v>306</v>
      </c>
      <c r="E21" s="1" t="s">
        <v>865</v>
      </c>
      <c r="F21" s="4">
        <v>262933</v>
      </c>
      <c r="G21" s="4">
        <v>2570.04</v>
      </c>
      <c r="H21" s="4">
        <v>2.4900000000000002</v>
      </c>
    </row>
    <row r="22" spans="2:8">
      <c r="B22" s="1" t="s">
        <v>1612</v>
      </c>
      <c r="C22" s="9" t="s">
        <v>141</v>
      </c>
      <c r="D22" s="1" t="s">
        <v>142</v>
      </c>
      <c r="E22" s="1" t="s">
        <v>143</v>
      </c>
      <c r="F22" s="4">
        <v>127400</v>
      </c>
      <c r="G22" s="4">
        <v>2476.27</v>
      </c>
      <c r="H22" s="4">
        <v>2.4</v>
      </c>
    </row>
    <row r="23" spans="2:8">
      <c r="B23" s="1" t="s">
        <v>1755</v>
      </c>
      <c r="C23" s="9" t="s">
        <v>141</v>
      </c>
      <c r="D23" s="1" t="s">
        <v>293</v>
      </c>
      <c r="E23" s="1" t="s">
        <v>528</v>
      </c>
      <c r="F23" s="4">
        <v>530200</v>
      </c>
      <c r="G23" s="4">
        <v>2206.69</v>
      </c>
      <c r="H23" s="4">
        <v>2.14</v>
      </c>
    </row>
    <row r="24" spans="2:8">
      <c r="B24" s="1" t="s">
        <v>1726</v>
      </c>
      <c r="C24" s="9" t="s">
        <v>141</v>
      </c>
      <c r="D24" s="1" t="s">
        <v>291</v>
      </c>
      <c r="E24" s="1" t="s">
        <v>461</v>
      </c>
      <c r="F24" s="4">
        <v>30199</v>
      </c>
      <c r="G24" s="4">
        <v>2057.58</v>
      </c>
      <c r="H24" s="4">
        <v>1.99</v>
      </c>
    </row>
    <row r="25" spans="2:8">
      <c r="B25" s="1" t="s">
        <v>1668</v>
      </c>
      <c r="C25" s="9" t="s">
        <v>141</v>
      </c>
      <c r="D25" s="1" t="s">
        <v>264</v>
      </c>
      <c r="E25" s="1" t="s">
        <v>349</v>
      </c>
      <c r="F25" s="4">
        <v>142078</v>
      </c>
      <c r="G25" s="4">
        <v>2024.97</v>
      </c>
      <c r="H25" s="4">
        <v>1.96</v>
      </c>
    </row>
    <row r="26" spans="2:8">
      <c r="B26" s="1" t="s">
        <v>637</v>
      </c>
      <c r="C26" s="9" t="s">
        <v>141</v>
      </c>
      <c r="D26" s="1" t="s">
        <v>383</v>
      </c>
      <c r="E26" s="1" t="s">
        <v>638</v>
      </c>
      <c r="F26" s="4">
        <v>138690</v>
      </c>
      <c r="G26" s="4">
        <v>1974.67</v>
      </c>
      <c r="H26" s="4">
        <v>1.91</v>
      </c>
    </row>
    <row r="27" spans="2:8">
      <c r="B27" s="1" t="s">
        <v>822</v>
      </c>
      <c r="C27" s="9" t="s">
        <v>141</v>
      </c>
      <c r="D27" s="1" t="s">
        <v>264</v>
      </c>
      <c r="E27" s="1" t="s">
        <v>823</v>
      </c>
      <c r="F27" s="4">
        <v>237025</v>
      </c>
      <c r="G27" s="4">
        <v>1933.18</v>
      </c>
      <c r="H27" s="4">
        <v>1.87</v>
      </c>
    </row>
    <row r="28" spans="2:8">
      <c r="B28" s="1" t="s">
        <v>1895</v>
      </c>
      <c r="C28" s="9" t="s">
        <v>141</v>
      </c>
      <c r="D28" s="1" t="s">
        <v>297</v>
      </c>
      <c r="E28" s="1" t="s">
        <v>739</v>
      </c>
      <c r="F28" s="4">
        <v>41601</v>
      </c>
      <c r="G28" s="4">
        <v>1838.97</v>
      </c>
      <c r="H28" s="4">
        <v>1.78</v>
      </c>
    </row>
    <row r="29" spans="2:8">
      <c r="B29" s="1" t="s">
        <v>1776</v>
      </c>
      <c r="C29" s="9" t="s">
        <v>141</v>
      </c>
      <c r="D29" s="1" t="s">
        <v>555</v>
      </c>
      <c r="E29" s="1" t="s">
        <v>556</v>
      </c>
      <c r="F29" s="4">
        <v>254592</v>
      </c>
      <c r="G29" s="4">
        <v>1785.58</v>
      </c>
      <c r="H29" s="4">
        <v>1.73</v>
      </c>
    </row>
    <row r="30" spans="2:8">
      <c r="B30" s="1" t="s">
        <v>1618</v>
      </c>
      <c r="C30" s="9" t="s">
        <v>141</v>
      </c>
      <c r="D30" s="1" t="s">
        <v>269</v>
      </c>
      <c r="E30" s="1" t="s">
        <v>270</v>
      </c>
      <c r="F30" s="4">
        <v>354281</v>
      </c>
      <c r="G30" s="4">
        <v>1778.14</v>
      </c>
      <c r="H30" s="4">
        <v>1.72</v>
      </c>
    </row>
    <row r="31" spans="2:8">
      <c r="B31" s="1" t="s">
        <v>1710</v>
      </c>
      <c r="C31" s="9" t="s">
        <v>141</v>
      </c>
      <c r="D31" s="1" t="s">
        <v>314</v>
      </c>
      <c r="E31" s="1" t="s">
        <v>440</v>
      </c>
      <c r="F31" s="4">
        <v>705000</v>
      </c>
      <c r="G31" s="4">
        <v>1766.24</v>
      </c>
      <c r="H31" s="4">
        <v>1.71</v>
      </c>
    </row>
    <row r="32" spans="2:8">
      <c r="B32" s="1" t="s">
        <v>1631</v>
      </c>
      <c r="C32" s="9" t="s">
        <v>141</v>
      </c>
      <c r="D32" s="1" t="s">
        <v>269</v>
      </c>
      <c r="E32" s="1" t="s">
        <v>290</v>
      </c>
      <c r="F32" s="4">
        <v>62539</v>
      </c>
      <c r="G32" s="4">
        <v>1737.33</v>
      </c>
      <c r="H32" s="4">
        <v>1.68</v>
      </c>
    </row>
    <row r="33" spans="2:8">
      <c r="B33" s="1" t="s">
        <v>1677</v>
      </c>
      <c r="C33" s="9" t="s">
        <v>141</v>
      </c>
      <c r="D33" s="1" t="s">
        <v>280</v>
      </c>
      <c r="E33" s="1" t="s">
        <v>375</v>
      </c>
      <c r="F33" s="4">
        <v>88690</v>
      </c>
      <c r="G33" s="4">
        <v>1722.4</v>
      </c>
      <c r="H33" s="4">
        <v>1.67</v>
      </c>
    </row>
    <row r="34" spans="2:8">
      <c r="B34" s="1" t="s">
        <v>1795</v>
      </c>
      <c r="C34" s="9" t="s">
        <v>141</v>
      </c>
      <c r="D34" s="1" t="s">
        <v>284</v>
      </c>
      <c r="E34" s="1" t="s">
        <v>587</v>
      </c>
      <c r="F34" s="4">
        <v>145000</v>
      </c>
      <c r="G34" s="4">
        <v>1702.16</v>
      </c>
      <c r="H34" s="4">
        <v>1.65</v>
      </c>
    </row>
    <row r="35" spans="2:8">
      <c r="B35" s="1" t="s">
        <v>1884</v>
      </c>
      <c r="C35" s="9" t="s">
        <v>141</v>
      </c>
      <c r="D35" s="1" t="s">
        <v>264</v>
      </c>
      <c r="E35" s="1" t="s">
        <v>715</v>
      </c>
      <c r="F35" s="4">
        <v>731665</v>
      </c>
      <c r="G35" s="4">
        <v>1664.17</v>
      </c>
      <c r="H35" s="4">
        <v>1.61</v>
      </c>
    </row>
    <row r="36" spans="2:8">
      <c r="B36" s="1" t="s">
        <v>1617</v>
      </c>
      <c r="C36" s="9" t="s">
        <v>141</v>
      </c>
      <c r="D36" s="1" t="s">
        <v>267</v>
      </c>
      <c r="E36" s="1" t="s">
        <v>268</v>
      </c>
      <c r="F36" s="4">
        <v>54000</v>
      </c>
      <c r="G36" s="4">
        <v>1630.4</v>
      </c>
      <c r="H36" s="4">
        <v>1.58</v>
      </c>
    </row>
    <row r="37" spans="2:8">
      <c r="B37" s="1" t="s">
        <v>1901</v>
      </c>
      <c r="C37" s="9" t="s">
        <v>141</v>
      </c>
      <c r="D37" s="1" t="s">
        <v>311</v>
      </c>
      <c r="E37" s="1" t="s">
        <v>745</v>
      </c>
      <c r="F37" s="4">
        <v>37180</v>
      </c>
      <c r="G37" s="4">
        <v>1625.81</v>
      </c>
      <c r="H37" s="4">
        <v>1.58</v>
      </c>
    </row>
    <row r="38" spans="2:8">
      <c r="B38" s="1" t="s">
        <v>1654</v>
      </c>
      <c r="C38" s="9" t="s">
        <v>141</v>
      </c>
      <c r="D38" s="1" t="s">
        <v>286</v>
      </c>
      <c r="E38" s="1" t="s">
        <v>332</v>
      </c>
      <c r="F38" s="4">
        <v>68816</v>
      </c>
      <c r="G38" s="4">
        <v>1602.83</v>
      </c>
      <c r="H38" s="4">
        <v>1.55</v>
      </c>
    </row>
    <row r="39" spans="2:8">
      <c r="B39" s="1" t="s">
        <v>2102</v>
      </c>
      <c r="C39" s="9" t="s">
        <v>141</v>
      </c>
      <c r="D39" s="1" t="s">
        <v>477</v>
      </c>
      <c r="E39" s="1" t="s">
        <v>1275</v>
      </c>
      <c r="F39" s="4">
        <v>34000</v>
      </c>
      <c r="G39" s="4">
        <v>1591.18</v>
      </c>
      <c r="H39" s="4">
        <v>1.54</v>
      </c>
    </row>
    <row r="40" spans="2:8">
      <c r="B40" s="1" t="s">
        <v>1773</v>
      </c>
      <c r="C40" s="9" t="s">
        <v>141</v>
      </c>
      <c r="D40" s="1" t="s">
        <v>293</v>
      </c>
      <c r="E40" s="1" t="s">
        <v>552</v>
      </c>
      <c r="F40" s="4">
        <v>1506215</v>
      </c>
      <c r="G40" s="4">
        <v>1447.77</v>
      </c>
      <c r="H40" s="4">
        <v>1.4</v>
      </c>
    </row>
    <row r="41" spans="2:8">
      <c r="B41" s="1" t="s">
        <v>1718</v>
      </c>
      <c r="C41" s="9" t="s">
        <v>141</v>
      </c>
      <c r="D41" s="1" t="s">
        <v>373</v>
      </c>
      <c r="E41" s="1" t="s">
        <v>449</v>
      </c>
      <c r="F41" s="4">
        <v>97350</v>
      </c>
      <c r="G41" s="4">
        <v>1442.63</v>
      </c>
      <c r="H41" s="4">
        <v>1.4</v>
      </c>
    </row>
    <row r="42" spans="2:8">
      <c r="B42" s="1" t="s">
        <v>1729</v>
      </c>
      <c r="C42" s="9" t="s">
        <v>141</v>
      </c>
      <c r="D42" s="1" t="s">
        <v>311</v>
      </c>
      <c r="E42" s="1" t="s">
        <v>464</v>
      </c>
      <c r="F42" s="4">
        <v>9592</v>
      </c>
      <c r="G42" s="4">
        <v>1352.9</v>
      </c>
      <c r="H42" s="4">
        <v>1.31</v>
      </c>
    </row>
    <row r="43" spans="2:8">
      <c r="B43" s="1" t="s">
        <v>988</v>
      </c>
      <c r="C43" s="9" t="s">
        <v>141</v>
      </c>
      <c r="D43" s="1" t="s">
        <v>264</v>
      </c>
      <c r="E43" s="1" t="s">
        <v>989</v>
      </c>
      <c r="F43" s="4">
        <v>1122000</v>
      </c>
      <c r="G43" s="4">
        <v>1321.04</v>
      </c>
      <c r="H43" s="4">
        <v>1.28</v>
      </c>
    </row>
    <row r="44" spans="2:8">
      <c r="B44" s="1" t="s">
        <v>1622</v>
      </c>
      <c r="C44" s="9" t="s">
        <v>141</v>
      </c>
      <c r="D44" s="1" t="s">
        <v>142</v>
      </c>
      <c r="E44" s="1" t="s">
        <v>276</v>
      </c>
      <c r="F44" s="4">
        <v>25410</v>
      </c>
      <c r="G44" s="4">
        <v>1313.91</v>
      </c>
      <c r="H44" s="4">
        <v>1.27</v>
      </c>
    </row>
    <row r="45" spans="2:8">
      <c r="B45" s="1" t="s">
        <v>1757</v>
      </c>
      <c r="C45" s="9" t="s">
        <v>141</v>
      </c>
      <c r="D45" s="1" t="s">
        <v>535</v>
      </c>
      <c r="E45" s="1" t="s">
        <v>536</v>
      </c>
      <c r="F45" s="4">
        <v>250000</v>
      </c>
      <c r="G45" s="4">
        <v>1312.38</v>
      </c>
      <c r="H45" s="4">
        <v>1.27</v>
      </c>
    </row>
    <row r="46" spans="2:8">
      <c r="B46" s="1" t="s">
        <v>1886</v>
      </c>
      <c r="C46" s="9" t="s">
        <v>141</v>
      </c>
      <c r="D46" s="1" t="s">
        <v>302</v>
      </c>
      <c r="E46" s="1" t="s">
        <v>720</v>
      </c>
      <c r="F46" s="4">
        <v>233411</v>
      </c>
      <c r="G46" s="4">
        <v>1287.96</v>
      </c>
      <c r="H46" s="4">
        <v>1.25</v>
      </c>
    </row>
    <row r="47" spans="2:8">
      <c r="B47" s="1" t="s">
        <v>754</v>
      </c>
      <c r="C47" s="9" t="s">
        <v>141</v>
      </c>
      <c r="D47" s="1" t="s">
        <v>264</v>
      </c>
      <c r="E47" s="1" t="s">
        <v>755</v>
      </c>
      <c r="F47" s="4">
        <v>226200</v>
      </c>
      <c r="G47" s="4">
        <v>1283.23</v>
      </c>
      <c r="H47" s="4">
        <v>1.24</v>
      </c>
    </row>
    <row r="48" spans="2:8">
      <c r="B48" s="1" t="s">
        <v>1768</v>
      </c>
      <c r="C48" s="9" t="s">
        <v>141</v>
      </c>
      <c r="D48" s="1" t="s">
        <v>364</v>
      </c>
      <c r="E48" s="1" t="s">
        <v>547</v>
      </c>
      <c r="F48" s="4">
        <v>38524</v>
      </c>
      <c r="G48" s="4">
        <v>1270.68</v>
      </c>
      <c r="H48" s="4">
        <v>1.23</v>
      </c>
    </row>
    <row r="49" spans="2:8">
      <c r="B49" s="1" t="s">
        <v>1619</v>
      </c>
      <c r="C49" s="9" t="s">
        <v>141</v>
      </c>
      <c r="D49" s="1" t="s">
        <v>264</v>
      </c>
      <c r="E49" s="1" t="s">
        <v>271</v>
      </c>
      <c r="F49" s="4">
        <v>103400</v>
      </c>
      <c r="G49" s="4">
        <v>1215.21</v>
      </c>
      <c r="H49" s="4">
        <v>1.18</v>
      </c>
    </row>
    <row r="50" spans="2:8">
      <c r="B50" s="1" t="s">
        <v>2035</v>
      </c>
      <c r="C50" s="9" t="s">
        <v>141</v>
      </c>
      <c r="D50" s="1" t="s">
        <v>311</v>
      </c>
      <c r="E50" s="1" t="s">
        <v>1043</v>
      </c>
      <c r="F50" s="4">
        <v>14764</v>
      </c>
      <c r="G50" s="4">
        <v>1171.68</v>
      </c>
      <c r="H50" s="4">
        <v>1.1399999999999999</v>
      </c>
    </row>
    <row r="51" spans="2:8">
      <c r="B51" s="1" t="s">
        <v>1936</v>
      </c>
      <c r="C51" s="9" t="s">
        <v>141</v>
      </c>
      <c r="D51" s="1" t="s">
        <v>306</v>
      </c>
      <c r="E51" s="1" t="s">
        <v>829</v>
      </c>
      <c r="F51" s="4">
        <v>189000</v>
      </c>
      <c r="G51" s="4">
        <v>1171.33</v>
      </c>
      <c r="H51" s="4">
        <v>1.1399999999999999</v>
      </c>
    </row>
    <row r="52" spans="2:8">
      <c r="B52" s="1" t="s">
        <v>1769</v>
      </c>
      <c r="C52" s="9" t="s">
        <v>141</v>
      </c>
      <c r="D52" s="1" t="s">
        <v>320</v>
      </c>
      <c r="E52" s="1" t="s">
        <v>548</v>
      </c>
      <c r="F52" s="4">
        <v>488000</v>
      </c>
      <c r="G52" s="4">
        <v>1159.93</v>
      </c>
      <c r="H52" s="4">
        <v>1.1200000000000001</v>
      </c>
    </row>
    <row r="53" spans="2:8">
      <c r="B53" s="1" t="s">
        <v>1850</v>
      </c>
      <c r="C53" s="9" t="s">
        <v>141</v>
      </c>
      <c r="D53" s="1" t="s">
        <v>326</v>
      </c>
      <c r="E53" s="1" t="s">
        <v>664</v>
      </c>
      <c r="F53" s="4">
        <v>25710</v>
      </c>
      <c r="G53" s="4">
        <v>1155.78</v>
      </c>
      <c r="H53" s="4">
        <v>1.1200000000000001</v>
      </c>
    </row>
    <row r="54" spans="2:8">
      <c r="B54" s="1" t="s">
        <v>2026</v>
      </c>
      <c r="C54" s="9" t="s">
        <v>141</v>
      </c>
      <c r="D54" s="1" t="s">
        <v>297</v>
      </c>
      <c r="E54" s="1" t="s">
        <v>1007</v>
      </c>
      <c r="F54" s="4">
        <v>44677</v>
      </c>
      <c r="G54" s="4">
        <v>1155.5</v>
      </c>
      <c r="H54" s="4">
        <v>1.1200000000000001</v>
      </c>
    </row>
    <row r="55" spans="2:8">
      <c r="B55" s="1" t="s">
        <v>1802</v>
      </c>
      <c r="C55" s="9" t="s">
        <v>141</v>
      </c>
      <c r="D55" s="1" t="s">
        <v>320</v>
      </c>
      <c r="E55" s="1" t="s">
        <v>596</v>
      </c>
      <c r="F55" s="4">
        <v>314000</v>
      </c>
      <c r="G55" s="4">
        <v>1153.32</v>
      </c>
      <c r="H55" s="4">
        <v>1.1200000000000001</v>
      </c>
    </row>
    <row r="56" spans="2:8">
      <c r="B56" s="1" t="s">
        <v>367</v>
      </c>
      <c r="C56" s="9" t="s">
        <v>141</v>
      </c>
      <c r="D56" s="1" t="s">
        <v>324</v>
      </c>
      <c r="E56" s="1" t="s">
        <v>368</v>
      </c>
      <c r="F56" s="4">
        <v>113000</v>
      </c>
      <c r="G56" s="4">
        <v>1145.42</v>
      </c>
      <c r="H56" s="4">
        <v>1.1100000000000001</v>
      </c>
    </row>
    <row r="57" spans="2:8">
      <c r="B57" s="1" t="s">
        <v>1731</v>
      </c>
      <c r="C57" s="9" t="s">
        <v>141</v>
      </c>
      <c r="D57" s="1" t="s">
        <v>306</v>
      </c>
      <c r="E57" s="1" t="s">
        <v>466</v>
      </c>
      <c r="F57" s="4">
        <v>58000</v>
      </c>
      <c r="G57" s="4">
        <v>1140.19</v>
      </c>
      <c r="H57" s="4">
        <v>1.1100000000000001</v>
      </c>
    </row>
    <row r="58" spans="2:8">
      <c r="B58" s="1" t="s">
        <v>1951</v>
      </c>
      <c r="C58" s="9" t="s">
        <v>141</v>
      </c>
      <c r="D58" s="1" t="s">
        <v>274</v>
      </c>
      <c r="E58" s="1" t="s">
        <v>875</v>
      </c>
      <c r="F58" s="4">
        <v>332333</v>
      </c>
      <c r="G58" s="4">
        <v>1099.8599999999999</v>
      </c>
      <c r="H58" s="4">
        <v>1.07</v>
      </c>
    </row>
    <row r="59" spans="2:8">
      <c r="B59" s="1" t="s">
        <v>2031</v>
      </c>
      <c r="C59" s="9" t="s">
        <v>141</v>
      </c>
      <c r="D59" s="1" t="s">
        <v>284</v>
      </c>
      <c r="E59" s="1" t="s">
        <v>1027</v>
      </c>
      <c r="F59" s="4">
        <v>80625</v>
      </c>
      <c r="G59" s="4">
        <v>1090.6500000000001</v>
      </c>
      <c r="H59" s="4">
        <v>1.06</v>
      </c>
    </row>
    <row r="60" spans="2:8">
      <c r="B60" s="1" t="s">
        <v>1948</v>
      </c>
      <c r="C60" s="9" t="s">
        <v>141</v>
      </c>
      <c r="D60" s="1" t="s">
        <v>364</v>
      </c>
      <c r="E60" s="1" t="s">
        <v>872</v>
      </c>
      <c r="F60" s="4">
        <v>53900</v>
      </c>
      <c r="G60" s="4">
        <v>1061.8</v>
      </c>
      <c r="H60" s="4">
        <v>1.03</v>
      </c>
    </row>
    <row r="61" spans="2:8">
      <c r="B61" s="1" t="s">
        <v>1881</v>
      </c>
      <c r="C61" s="9" t="s">
        <v>141</v>
      </c>
      <c r="D61" s="1" t="s">
        <v>264</v>
      </c>
      <c r="E61" s="1" t="s">
        <v>712</v>
      </c>
      <c r="F61" s="4">
        <v>541000</v>
      </c>
      <c r="G61" s="4">
        <v>1053.33</v>
      </c>
      <c r="H61" s="4">
        <v>1.02</v>
      </c>
    </row>
    <row r="62" spans="2:8">
      <c r="B62" s="1" t="s">
        <v>1761</v>
      </c>
      <c r="C62" s="9" t="s">
        <v>141</v>
      </c>
      <c r="D62" s="1" t="s">
        <v>293</v>
      </c>
      <c r="E62" s="1" t="s">
        <v>540</v>
      </c>
      <c r="F62" s="4">
        <v>236979</v>
      </c>
      <c r="G62" s="4">
        <v>1030.03</v>
      </c>
      <c r="H62" s="4">
        <v>1</v>
      </c>
    </row>
    <row r="63" spans="2:8" ht="15">
      <c r="B63" s="1" t="s">
        <v>1306</v>
      </c>
      <c r="C63" s="9" t="s">
        <v>141</v>
      </c>
      <c r="D63" s="1" t="s">
        <v>342</v>
      </c>
      <c r="E63" s="156" t="s">
        <v>3389</v>
      </c>
      <c r="F63" s="4">
        <v>299420</v>
      </c>
      <c r="G63" s="4">
        <v>1000.06</v>
      </c>
      <c r="H63" s="4">
        <v>0.97</v>
      </c>
    </row>
    <row r="64" spans="2:8">
      <c r="B64" s="1" t="s">
        <v>1933</v>
      </c>
      <c r="C64" s="9" t="s">
        <v>141</v>
      </c>
      <c r="D64" s="1" t="s">
        <v>306</v>
      </c>
      <c r="E64" s="1" t="s">
        <v>826</v>
      </c>
      <c r="F64" s="4">
        <v>30854</v>
      </c>
      <c r="G64" s="4">
        <v>988.72</v>
      </c>
      <c r="H64" s="4">
        <v>0.96</v>
      </c>
    </row>
    <row r="65" spans="2:8">
      <c r="B65" s="1" t="s">
        <v>1879</v>
      </c>
      <c r="C65" s="9" t="s">
        <v>141</v>
      </c>
      <c r="D65" s="1" t="s">
        <v>352</v>
      </c>
      <c r="E65" s="1" t="s">
        <v>701</v>
      </c>
      <c r="F65" s="4">
        <v>58492</v>
      </c>
      <c r="G65" s="4">
        <v>988.37</v>
      </c>
      <c r="H65" s="4">
        <v>0.96</v>
      </c>
    </row>
    <row r="66" spans="2:8">
      <c r="B66" s="1" t="s">
        <v>1727</v>
      </c>
      <c r="C66" s="9" t="s">
        <v>141</v>
      </c>
      <c r="D66" s="1" t="s">
        <v>291</v>
      </c>
      <c r="E66" s="1" t="s">
        <v>462</v>
      </c>
      <c r="F66" s="4">
        <v>65081</v>
      </c>
      <c r="G66" s="4">
        <v>951.55</v>
      </c>
      <c r="H66" s="4">
        <v>0.92</v>
      </c>
    </row>
    <row r="67" spans="2:8">
      <c r="B67" s="1" t="s">
        <v>1723</v>
      </c>
      <c r="C67" s="9" t="s">
        <v>141</v>
      </c>
      <c r="D67" s="1" t="s">
        <v>457</v>
      </c>
      <c r="E67" s="1" t="s">
        <v>458</v>
      </c>
      <c r="F67" s="4">
        <v>37700</v>
      </c>
      <c r="G67" s="4">
        <v>942.78</v>
      </c>
      <c r="H67" s="4">
        <v>0.91</v>
      </c>
    </row>
    <row r="68" spans="2:8">
      <c r="B68" s="1" t="s">
        <v>2105</v>
      </c>
      <c r="C68" s="9" t="s">
        <v>141</v>
      </c>
      <c r="D68" s="1" t="s">
        <v>306</v>
      </c>
      <c r="E68" s="1" t="s">
        <v>1295</v>
      </c>
      <c r="F68" s="4">
        <v>89219</v>
      </c>
      <c r="G68" s="4">
        <v>930.96</v>
      </c>
      <c r="H68" s="4">
        <v>0.9</v>
      </c>
    </row>
    <row r="69" spans="2:8">
      <c r="B69" s="1" t="s">
        <v>1732</v>
      </c>
      <c r="C69" s="9" t="s">
        <v>141</v>
      </c>
      <c r="D69" s="1" t="s">
        <v>293</v>
      </c>
      <c r="E69" s="1" t="s">
        <v>467</v>
      </c>
      <c r="F69" s="4">
        <v>92213</v>
      </c>
      <c r="G69" s="4">
        <v>928.95</v>
      </c>
      <c r="H69" s="4">
        <v>0.9</v>
      </c>
    </row>
    <row r="70" spans="2:8">
      <c r="B70" s="1" t="s">
        <v>408</v>
      </c>
      <c r="C70" s="9" t="s">
        <v>141</v>
      </c>
      <c r="D70" s="1" t="s">
        <v>291</v>
      </c>
      <c r="E70" s="1" t="s">
        <v>409</v>
      </c>
      <c r="F70" s="4">
        <v>56690</v>
      </c>
      <c r="G70" s="4">
        <v>914.98</v>
      </c>
      <c r="H70" s="4">
        <v>0.89</v>
      </c>
    </row>
    <row r="71" spans="2:8">
      <c r="B71" s="1" t="s">
        <v>1656</v>
      </c>
      <c r="C71" s="9" t="s">
        <v>141</v>
      </c>
      <c r="D71" s="1" t="s">
        <v>306</v>
      </c>
      <c r="E71" s="1" t="s">
        <v>335</v>
      </c>
      <c r="F71" s="4">
        <v>74764</v>
      </c>
      <c r="G71" s="4">
        <v>912.91</v>
      </c>
      <c r="H71" s="4">
        <v>0.89</v>
      </c>
    </row>
    <row r="72" spans="2:8">
      <c r="B72" s="1" t="s">
        <v>1221</v>
      </c>
      <c r="C72" s="9" t="s">
        <v>141</v>
      </c>
      <c r="D72" s="1" t="s">
        <v>383</v>
      </c>
      <c r="E72" s="1" t="s">
        <v>1222</v>
      </c>
      <c r="F72" s="4">
        <v>208100</v>
      </c>
      <c r="G72" s="4">
        <v>912.21</v>
      </c>
      <c r="H72" s="4">
        <v>0.88</v>
      </c>
    </row>
    <row r="73" spans="2:8">
      <c r="B73" s="1" t="s">
        <v>1882</v>
      </c>
      <c r="C73" s="9" t="s">
        <v>141</v>
      </c>
      <c r="D73" s="1" t="s">
        <v>264</v>
      </c>
      <c r="E73" s="1" t="s">
        <v>713</v>
      </c>
      <c r="F73" s="4">
        <v>1150000</v>
      </c>
      <c r="G73" s="4">
        <v>849.16</v>
      </c>
      <c r="H73" s="4">
        <v>0.82</v>
      </c>
    </row>
    <row r="74" spans="2:8">
      <c r="B74" s="1" t="s">
        <v>1967</v>
      </c>
      <c r="C74" s="9" t="s">
        <v>141</v>
      </c>
      <c r="D74" s="1" t="s">
        <v>282</v>
      </c>
      <c r="E74" s="1" t="s">
        <v>920</v>
      </c>
      <c r="F74" s="4">
        <v>72389</v>
      </c>
      <c r="G74" s="4">
        <v>816.48</v>
      </c>
      <c r="H74" s="4">
        <v>0.79</v>
      </c>
    </row>
    <row r="75" spans="2:8">
      <c r="B75" s="1" t="s">
        <v>2106</v>
      </c>
      <c r="C75" s="9" t="s">
        <v>141</v>
      </c>
      <c r="D75" s="1" t="s">
        <v>282</v>
      </c>
      <c r="E75" s="1" t="s">
        <v>1307</v>
      </c>
      <c r="F75" s="4">
        <v>55796</v>
      </c>
      <c r="G75" s="4">
        <v>774.56</v>
      </c>
      <c r="H75" s="4">
        <v>0.75</v>
      </c>
    </row>
    <row r="76" spans="2:8">
      <c r="B76" s="1" t="s">
        <v>1918</v>
      </c>
      <c r="C76" s="9" t="s">
        <v>141</v>
      </c>
      <c r="D76" s="1" t="s">
        <v>142</v>
      </c>
      <c r="E76" s="1" t="s">
        <v>792</v>
      </c>
      <c r="F76" s="4">
        <v>45000</v>
      </c>
      <c r="G76" s="4">
        <v>736.43</v>
      </c>
      <c r="H76" s="4">
        <v>0.71</v>
      </c>
    </row>
    <row r="77" spans="2:8">
      <c r="B77" s="1" t="s">
        <v>887</v>
      </c>
      <c r="C77" s="9" t="s">
        <v>141</v>
      </c>
      <c r="D77" s="1" t="s">
        <v>274</v>
      </c>
      <c r="E77" s="1" t="s">
        <v>888</v>
      </c>
      <c r="F77" s="4">
        <v>184690</v>
      </c>
      <c r="G77" s="4">
        <v>727.77</v>
      </c>
      <c r="H77" s="4">
        <v>0.71</v>
      </c>
    </row>
    <row r="78" spans="2:8">
      <c r="B78" s="1" t="s">
        <v>1759</v>
      </c>
      <c r="C78" s="9" t="s">
        <v>141</v>
      </c>
      <c r="D78" s="1" t="s">
        <v>293</v>
      </c>
      <c r="E78" s="1" t="s">
        <v>538</v>
      </c>
      <c r="F78" s="4">
        <v>107800</v>
      </c>
      <c r="G78" s="4">
        <v>681.35</v>
      </c>
      <c r="H78" s="4">
        <v>0.66</v>
      </c>
    </row>
    <row r="79" spans="2:8">
      <c r="B79" s="1" t="s">
        <v>1094</v>
      </c>
      <c r="C79" s="9" t="s">
        <v>141</v>
      </c>
      <c r="D79" s="1" t="s">
        <v>272</v>
      </c>
      <c r="E79" s="1" t="s">
        <v>1095</v>
      </c>
      <c r="F79" s="4">
        <v>68908</v>
      </c>
      <c r="G79" s="4">
        <v>622.41</v>
      </c>
      <c r="H79" s="4">
        <v>0.6</v>
      </c>
    </row>
    <row r="80" spans="2:8">
      <c r="B80" s="1" t="s">
        <v>1097</v>
      </c>
      <c r="C80" s="9" t="s">
        <v>141</v>
      </c>
      <c r="D80" s="1" t="s">
        <v>299</v>
      </c>
      <c r="E80" s="1" t="s">
        <v>1098</v>
      </c>
      <c r="F80" s="4">
        <v>181333</v>
      </c>
      <c r="G80" s="4">
        <v>557.96</v>
      </c>
      <c r="H80" s="4">
        <v>0.54</v>
      </c>
    </row>
    <row r="81" spans="2:9">
      <c r="B81" s="1" t="s">
        <v>1760</v>
      </c>
      <c r="C81" s="9" t="s">
        <v>141</v>
      </c>
      <c r="D81" s="1" t="s">
        <v>267</v>
      </c>
      <c r="E81" s="1" t="s">
        <v>539</v>
      </c>
      <c r="F81" s="4">
        <v>138000</v>
      </c>
      <c r="G81" s="4">
        <v>493.56</v>
      </c>
      <c r="H81" s="4">
        <v>0.48</v>
      </c>
    </row>
    <row r="82" spans="2:9">
      <c r="B82" s="1" t="s">
        <v>1816</v>
      </c>
      <c r="C82" s="9" t="s">
        <v>141</v>
      </c>
      <c r="D82" s="1" t="s">
        <v>284</v>
      </c>
      <c r="E82" s="1" t="s">
        <v>622</v>
      </c>
      <c r="F82" s="4">
        <v>32400</v>
      </c>
      <c r="G82" s="4">
        <v>492.89</v>
      </c>
      <c r="H82" s="4">
        <v>0.48</v>
      </c>
    </row>
    <row r="83" spans="2:9">
      <c r="B83" s="1" t="s">
        <v>1962</v>
      </c>
      <c r="C83" s="9" t="s">
        <v>141</v>
      </c>
      <c r="D83" s="1" t="s">
        <v>352</v>
      </c>
      <c r="E83" s="1" t="s">
        <v>889</v>
      </c>
      <c r="F83" s="4">
        <v>7467</v>
      </c>
      <c r="G83" s="4">
        <v>64.42</v>
      </c>
      <c r="H83" s="4">
        <v>0.06</v>
      </c>
    </row>
    <row r="84" spans="2:9">
      <c r="B84" s="1" t="s">
        <v>1649</v>
      </c>
      <c r="C84" s="9" t="s">
        <v>141</v>
      </c>
      <c r="D84" s="1" t="s">
        <v>322</v>
      </c>
      <c r="E84" s="1" t="s">
        <v>323</v>
      </c>
      <c r="F84" s="4">
        <v>36</v>
      </c>
      <c r="G84" s="4">
        <v>1.1299999999999999</v>
      </c>
      <c r="H84" s="4">
        <v>0</v>
      </c>
      <c r="I84" s="1" t="s">
        <v>1308</v>
      </c>
    </row>
    <row r="85" spans="2:9">
      <c r="B85" s="2" t="s">
        <v>153</v>
      </c>
      <c r="C85" s="13"/>
      <c r="D85" s="2"/>
      <c r="E85" s="2"/>
      <c r="F85" s="14"/>
      <c r="G85" s="14">
        <f>SUM(G12:G84)</f>
        <v>99753.110000000015</v>
      </c>
      <c r="H85" s="14">
        <f>SUM(H12:H84)</f>
        <v>96.66</v>
      </c>
    </row>
    <row r="86" spans="2:9">
      <c r="B86" s="2" t="s">
        <v>811</v>
      </c>
    </row>
    <row r="87" spans="2:9">
      <c r="B87" s="1" t="s">
        <v>14</v>
      </c>
      <c r="C87" s="9" t="s">
        <v>141</v>
      </c>
      <c r="D87" s="1" t="s">
        <v>812</v>
      </c>
      <c r="E87" s="1" t="s">
        <v>1257</v>
      </c>
      <c r="F87" s="4">
        <v>7311.7740000000003</v>
      </c>
      <c r="G87" s="4">
        <v>329.42</v>
      </c>
      <c r="H87" s="4">
        <v>0.32</v>
      </c>
    </row>
    <row r="88" spans="2:9">
      <c r="B88" s="2" t="s">
        <v>153</v>
      </c>
      <c r="C88" s="13"/>
      <c r="D88" s="2"/>
      <c r="E88" s="2"/>
      <c r="F88" s="14"/>
      <c r="G88" s="14">
        <f>SUM(G86:G87)</f>
        <v>329.42</v>
      </c>
      <c r="H88" s="14">
        <f>SUM(H86:H87)</f>
        <v>0.32</v>
      </c>
    </row>
    <row r="89" spans="2:9">
      <c r="B89" s="2" t="s">
        <v>354</v>
      </c>
      <c r="C89" s="13"/>
      <c r="D89" s="2"/>
      <c r="E89" s="2"/>
      <c r="F89" s="14"/>
      <c r="G89" s="14">
        <v>1779.59</v>
      </c>
      <c r="H89" s="14">
        <v>1.73</v>
      </c>
    </row>
    <row r="90" spans="2:9">
      <c r="B90" s="2" t="s">
        <v>154</v>
      </c>
      <c r="C90" s="13"/>
      <c r="D90" s="2"/>
      <c r="E90" s="2"/>
      <c r="F90" s="14"/>
      <c r="G90" s="14">
        <v>101862.12</v>
      </c>
      <c r="H90" s="14">
        <v>98.71</v>
      </c>
    </row>
    <row r="91" spans="2:9">
      <c r="B91" s="2" t="s">
        <v>155</v>
      </c>
      <c r="C91" s="13"/>
      <c r="D91" s="2"/>
      <c r="E91" s="2"/>
      <c r="F91" s="14"/>
      <c r="G91" s="14">
        <v>1289.1587275099994</v>
      </c>
      <c r="H91" s="14">
        <v>1.2900000000000063</v>
      </c>
    </row>
    <row r="92" spans="2:9">
      <c r="B92" s="2" t="s">
        <v>156</v>
      </c>
      <c r="C92" s="13"/>
      <c r="D92" s="2"/>
      <c r="E92" s="2"/>
      <c r="F92" s="14"/>
      <c r="G92" s="14">
        <v>103151.27872751</v>
      </c>
      <c r="H92" s="14">
        <v>100</v>
      </c>
    </row>
    <row r="93" spans="2:9">
      <c r="B93" s="1" t="s">
        <v>157</v>
      </c>
    </row>
    <row r="94" spans="2:9">
      <c r="B94" s="2" t="s">
        <v>158</v>
      </c>
    </row>
    <row r="95" spans="2:9">
      <c r="B95" s="2" t="s">
        <v>159</v>
      </c>
      <c r="C95" s="9" t="s">
        <v>160</v>
      </c>
    </row>
    <row r="96" spans="2:9">
      <c r="B96" s="2" t="s">
        <v>163</v>
      </c>
      <c r="C96" s="9" t="s">
        <v>162</v>
      </c>
    </row>
    <row r="97" spans="2:3">
      <c r="B97" s="2" t="s">
        <v>164</v>
      </c>
      <c r="C97" s="9" t="s">
        <v>162</v>
      </c>
    </row>
    <row r="98" spans="2:3">
      <c r="B98" s="2" t="s">
        <v>165</v>
      </c>
      <c r="C98" s="9" t="s">
        <v>166</v>
      </c>
    </row>
    <row r="99" spans="2:3">
      <c r="B99" s="2" t="s">
        <v>1309</v>
      </c>
      <c r="C99" s="13"/>
    </row>
    <row r="100" spans="2:3">
      <c r="B100" s="2" t="s">
        <v>1310</v>
      </c>
      <c r="C100" s="13"/>
    </row>
    <row r="101" spans="2:3">
      <c r="B101" s="2" t="s">
        <v>1311</v>
      </c>
      <c r="C101" s="13"/>
    </row>
    <row r="102" spans="2:3">
      <c r="B102" s="2" t="s">
        <v>1312</v>
      </c>
      <c r="C102" s="13"/>
    </row>
    <row r="103" spans="2:3">
      <c r="B103" s="2" t="s">
        <v>1313</v>
      </c>
      <c r="C103" s="13"/>
    </row>
    <row r="104" spans="2:3">
      <c r="B104" s="2" t="s">
        <v>1314</v>
      </c>
      <c r="C104" s="13"/>
    </row>
    <row r="105" spans="2:3">
      <c r="B105" s="2" t="s">
        <v>1315</v>
      </c>
      <c r="C105" s="13"/>
    </row>
    <row r="106" spans="2:3">
      <c r="B106" s="2" t="s">
        <v>1316</v>
      </c>
      <c r="C106" s="13"/>
    </row>
    <row r="107" spans="2:3">
      <c r="B107" s="2" t="s">
        <v>1233</v>
      </c>
      <c r="C107" s="13"/>
    </row>
    <row r="108" spans="2:3">
      <c r="B108" s="1" t="s">
        <v>175</v>
      </c>
    </row>
    <row r="109" spans="2:3">
      <c r="B109" s="1" t="s">
        <v>246</v>
      </c>
    </row>
    <row r="112" spans="2:3" ht="15">
      <c r="B112" s="35" t="s">
        <v>2541</v>
      </c>
      <c r="C112" s="36"/>
    </row>
    <row r="113" spans="2:6" ht="30">
      <c r="B113" s="35" t="s">
        <v>247</v>
      </c>
      <c r="C113" s="37" t="s">
        <v>248</v>
      </c>
    </row>
    <row r="114" spans="2:6" ht="15">
      <c r="B114" s="16" t="s">
        <v>249</v>
      </c>
      <c r="C114" s="52">
        <v>0</v>
      </c>
    </row>
    <row r="115" spans="2:6" ht="15">
      <c r="B115" s="16" t="s">
        <v>250</v>
      </c>
      <c r="C115" s="52">
        <v>0</v>
      </c>
    </row>
    <row r="116" spans="2:6" ht="15">
      <c r="B116" s="16" t="s">
        <v>251</v>
      </c>
      <c r="C116" s="52">
        <v>0</v>
      </c>
    </row>
    <row r="117" spans="2:6" ht="15">
      <c r="B117" s="16" t="s">
        <v>252</v>
      </c>
      <c r="C117" s="52">
        <v>0</v>
      </c>
    </row>
    <row r="118" spans="2:6" ht="15">
      <c r="B118" s="16" t="s">
        <v>253</v>
      </c>
      <c r="C118" s="52">
        <v>329.3283816</v>
      </c>
    </row>
    <row r="119" spans="2:6" ht="15">
      <c r="B119" s="16" t="s">
        <v>254</v>
      </c>
      <c r="C119" s="52">
        <v>0</v>
      </c>
    </row>
    <row r="120" spans="2:6" ht="15">
      <c r="B120" s="35" t="s">
        <v>255</v>
      </c>
      <c r="C120" s="52">
        <v>329.3283816</v>
      </c>
    </row>
    <row r="122" spans="2:6" ht="15">
      <c r="B122" s="16" t="s">
        <v>184</v>
      </c>
      <c r="C122" s="17"/>
      <c r="D122" s="16"/>
    </row>
    <row r="123" spans="2:6" ht="30">
      <c r="B123" s="19" t="s">
        <v>185</v>
      </c>
      <c r="C123" s="18" t="s">
        <v>186</v>
      </c>
      <c r="D123" s="19" t="s">
        <v>187</v>
      </c>
    </row>
    <row r="124" spans="2:6" ht="15">
      <c r="B124" s="16" t="s">
        <v>162</v>
      </c>
      <c r="C124" s="17" t="s">
        <v>162</v>
      </c>
      <c r="D124" s="16" t="s">
        <v>162</v>
      </c>
    </row>
    <row r="126" spans="2:6">
      <c r="B126" s="20" t="s">
        <v>188</v>
      </c>
      <c r="C126" s="21">
        <v>45535</v>
      </c>
      <c r="D126" s="22"/>
      <c r="E126" s="23"/>
      <c r="F126" s="24"/>
    </row>
    <row r="127" spans="2:6">
      <c r="B127" s="20" t="s">
        <v>189</v>
      </c>
      <c r="C127" s="25" t="s">
        <v>190</v>
      </c>
      <c r="D127" s="20" t="s">
        <v>191</v>
      </c>
      <c r="E127" s="26" t="s">
        <v>192</v>
      </c>
      <c r="F127" s="27" t="s">
        <v>193</v>
      </c>
    </row>
    <row r="128" spans="2:6">
      <c r="B128" s="28" t="s">
        <v>162</v>
      </c>
      <c r="C128" s="29" t="s">
        <v>162</v>
      </c>
      <c r="D128" s="28" t="s">
        <v>162</v>
      </c>
      <c r="E128" s="30" t="s">
        <v>162</v>
      </c>
      <c r="F128" s="31">
        <f>C120</f>
        <v>329.3283816</v>
      </c>
    </row>
    <row r="131" spans="2:3">
      <c r="B131" s="2" t="s">
        <v>194</v>
      </c>
    </row>
    <row r="132" spans="2:3">
      <c r="B132" s="2"/>
    </row>
    <row r="133" spans="2:3">
      <c r="B133" s="2" t="s">
        <v>195</v>
      </c>
    </row>
    <row r="134" spans="2:3">
      <c r="B134" s="20" t="s">
        <v>196</v>
      </c>
      <c r="C134" s="25" t="s">
        <v>197</v>
      </c>
    </row>
    <row r="135" spans="2:3">
      <c r="B135" s="22" t="s">
        <v>162</v>
      </c>
      <c r="C135" s="32" t="s">
        <v>162</v>
      </c>
    </row>
    <row r="137" spans="2:3">
      <c r="B137" s="20" t="s">
        <v>198</v>
      </c>
      <c r="C137" s="25" t="s">
        <v>197</v>
      </c>
    </row>
    <row r="138" spans="2:3">
      <c r="B138" s="22" t="s">
        <v>162</v>
      </c>
      <c r="C138" s="32" t="s">
        <v>162</v>
      </c>
    </row>
    <row r="140" spans="2:3">
      <c r="B140" s="20" t="s">
        <v>162</v>
      </c>
      <c r="C140" s="25" t="s">
        <v>162</v>
      </c>
    </row>
    <row r="141" spans="2:3">
      <c r="B141" s="22" t="s">
        <v>162</v>
      </c>
      <c r="C141" s="32" t="s">
        <v>162</v>
      </c>
    </row>
    <row r="143" spans="2:3">
      <c r="B143" s="26" t="s">
        <v>199</v>
      </c>
      <c r="C143" s="25" t="s">
        <v>200</v>
      </c>
    </row>
    <row r="144" spans="2:3">
      <c r="B144" s="23" t="s">
        <v>162</v>
      </c>
      <c r="C144" s="32" t="s">
        <v>162</v>
      </c>
    </row>
    <row r="146" spans="2:6">
      <c r="B146" s="20" t="s">
        <v>201</v>
      </c>
      <c r="C146" s="25" t="s">
        <v>162</v>
      </c>
    </row>
    <row r="148" spans="2:6">
      <c r="B148" s="20" t="s">
        <v>202</v>
      </c>
      <c r="C148" s="21">
        <v>45535</v>
      </c>
      <c r="D148" s="22"/>
      <c r="E148" s="23"/>
      <c r="F148" s="24"/>
    </row>
    <row r="149" spans="2:6">
      <c r="B149" s="20" t="s">
        <v>189</v>
      </c>
      <c r="C149" s="25" t="s">
        <v>190</v>
      </c>
      <c r="D149" s="20" t="s">
        <v>191</v>
      </c>
      <c r="E149" s="26" t="s">
        <v>192</v>
      </c>
      <c r="F149" s="27" t="s">
        <v>193</v>
      </c>
    </row>
    <row r="150" spans="2:6">
      <c r="B150" s="28" t="s">
        <v>162</v>
      </c>
      <c r="C150" s="29" t="s">
        <v>162</v>
      </c>
      <c r="D150" s="28" t="s">
        <v>162</v>
      </c>
      <c r="E150" s="30" t="s">
        <v>162</v>
      </c>
      <c r="F150" s="31" t="s">
        <v>162</v>
      </c>
    </row>
    <row r="151" spans="2:6">
      <c r="B151" s="2" t="s">
        <v>194</v>
      </c>
    </row>
    <row r="152" spans="2:6">
      <c r="B152" s="2"/>
    </row>
    <row r="153" spans="2:6">
      <c r="B153" s="2" t="s">
        <v>195</v>
      </c>
    </row>
    <row r="154" spans="2:6">
      <c r="B154" s="20" t="s">
        <v>196</v>
      </c>
      <c r="C154" s="25" t="s">
        <v>197</v>
      </c>
      <c r="D154" s="2"/>
    </row>
    <row r="155" spans="2:6">
      <c r="B155" s="22" t="s">
        <v>162</v>
      </c>
      <c r="C155" s="32" t="s">
        <v>162</v>
      </c>
    </row>
    <row r="157" spans="2:6">
      <c r="B157" s="20" t="s">
        <v>198</v>
      </c>
      <c r="C157" s="25" t="s">
        <v>197</v>
      </c>
    </row>
    <row r="158" spans="2:6">
      <c r="B158" s="22" t="s">
        <v>162</v>
      </c>
      <c r="C158" s="32" t="s">
        <v>162</v>
      </c>
    </row>
    <row r="160" spans="2:6">
      <c r="B160" s="20" t="s">
        <v>162</v>
      </c>
      <c r="C160" s="25" t="s">
        <v>162</v>
      </c>
    </row>
    <row r="161" spans="2:5">
      <c r="B161" s="22" t="s">
        <v>162</v>
      </c>
      <c r="C161" s="32" t="s">
        <v>162</v>
      </c>
    </row>
    <row r="163" spans="2:5">
      <c r="B163" s="26" t="s">
        <v>199</v>
      </c>
      <c r="C163" s="25" t="s">
        <v>200</v>
      </c>
    </row>
    <row r="164" spans="2:5">
      <c r="B164" s="23" t="s">
        <v>162</v>
      </c>
      <c r="C164" s="32" t="s">
        <v>162</v>
      </c>
    </row>
    <row r="166" spans="2:5">
      <c r="B166" s="20" t="s">
        <v>201</v>
      </c>
      <c r="C166" s="25" t="s">
        <v>162</v>
      </c>
    </row>
    <row r="169" spans="2:5">
      <c r="B169" s="2" t="s">
        <v>203</v>
      </c>
    </row>
    <row r="171" spans="2:5">
      <c r="B171" s="20" t="s">
        <v>189</v>
      </c>
      <c r="C171" s="25" t="s">
        <v>204</v>
      </c>
      <c r="D171" s="20" t="s">
        <v>205</v>
      </c>
      <c r="E171" s="20" t="s">
        <v>206</v>
      </c>
    </row>
    <row r="172" spans="2:5">
      <c r="B172" s="22" t="s">
        <v>162</v>
      </c>
      <c r="C172" s="32" t="s">
        <v>162</v>
      </c>
      <c r="D172" s="22" t="s">
        <v>162</v>
      </c>
      <c r="E172" s="22" t="s">
        <v>162</v>
      </c>
    </row>
    <row r="175" spans="2:5">
      <c r="B175" s="2" t="s">
        <v>207</v>
      </c>
      <c r="C175" s="13" t="s">
        <v>162</v>
      </c>
      <c r="D175" s="2"/>
      <c r="E175" s="2"/>
    </row>
    <row r="177" spans="2:6">
      <c r="B177" s="2" t="s">
        <v>208</v>
      </c>
    </row>
    <row r="179" spans="2:6">
      <c r="B179" s="20" t="s">
        <v>209</v>
      </c>
      <c r="C179" s="25" t="s">
        <v>197</v>
      </c>
      <c r="D179" s="2"/>
    </row>
    <row r="180" spans="2:6">
      <c r="B180" s="22" t="s">
        <v>162</v>
      </c>
      <c r="C180" s="32" t="s">
        <v>162</v>
      </c>
    </row>
    <row r="183" spans="2:6">
      <c r="B183" s="20" t="s">
        <v>210</v>
      </c>
      <c r="C183" s="25" t="s">
        <v>211</v>
      </c>
      <c r="D183" s="2"/>
    </row>
    <row r="184" spans="2:6">
      <c r="B184" s="22" t="s">
        <v>162</v>
      </c>
      <c r="C184" s="32" t="s">
        <v>162</v>
      </c>
    </row>
    <row r="187" spans="2:6">
      <c r="B187" s="2" t="s">
        <v>212</v>
      </c>
    </row>
    <row r="190" spans="2:6">
      <c r="B190" s="2" t="s">
        <v>213</v>
      </c>
    </row>
    <row r="192" spans="2:6">
      <c r="B192" s="20" t="s">
        <v>189</v>
      </c>
      <c r="C192" s="25" t="s">
        <v>214</v>
      </c>
      <c r="D192" s="20" t="s">
        <v>204</v>
      </c>
      <c r="E192" s="20" t="s">
        <v>205</v>
      </c>
      <c r="F192" s="27" t="s">
        <v>206</v>
      </c>
    </row>
    <row r="193" spans="2:6">
      <c r="B193" s="22" t="s">
        <v>162</v>
      </c>
      <c r="C193" s="32" t="s">
        <v>162</v>
      </c>
      <c r="D193" s="22" t="s">
        <v>162</v>
      </c>
      <c r="E193" s="22" t="s">
        <v>162</v>
      </c>
      <c r="F193" s="33" t="s">
        <v>162</v>
      </c>
    </row>
    <row r="196" spans="2:6">
      <c r="B196" s="2" t="s">
        <v>207</v>
      </c>
      <c r="C196" s="13" t="s">
        <v>162</v>
      </c>
      <c r="D196" s="2"/>
      <c r="E196" s="2"/>
      <c r="F196" s="14"/>
    </row>
    <row r="198" spans="2:6">
      <c r="B198" s="2" t="s">
        <v>208</v>
      </c>
    </row>
    <row r="200" spans="2:6">
      <c r="B200" s="20" t="s">
        <v>209</v>
      </c>
      <c r="C200" s="25" t="s">
        <v>197</v>
      </c>
      <c r="D200" s="2"/>
    </row>
    <row r="201" spans="2:6">
      <c r="B201" s="22" t="s">
        <v>162</v>
      </c>
      <c r="C201" s="32" t="s">
        <v>162</v>
      </c>
    </row>
    <row r="204" spans="2:6">
      <c r="B204" s="20" t="s">
        <v>210</v>
      </c>
      <c r="C204" s="25" t="s">
        <v>211</v>
      </c>
      <c r="D204" s="2"/>
    </row>
    <row r="205" spans="2:6">
      <c r="B205" s="22" t="s">
        <v>162</v>
      </c>
      <c r="C205" s="32" t="s">
        <v>162</v>
      </c>
    </row>
    <row r="208" spans="2:6">
      <c r="B208" s="2" t="s">
        <v>212</v>
      </c>
    </row>
    <row r="211" spans="2:6">
      <c r="B211" s="2" t="s">
        <v>215</v>
      </c>
    </row>
    <row r="212" spans="2:6">
      <c r="B212" s="20" t="s">
        <v>189</v>
      </c>
      <c r="C212" s="25" t="s">
        <v>216</v>
      </c>
      <c r="D212" s="20" t="s">
        <v>217</v>
      </c>
      <c r="E212" s="20" t="s">
        <v>218</v>
      </c>
      <c r="F212" s="27" t="s">
        <v>219</v>
      </c>
    </row>
    <row r="213" spans="2:6">
      <c r="B213" s="22" t="s">
        <v>162</v>
      </c>
      <c r="C213" s="32" t="s">
        <v>162</v>
      </c>
      <c r="D213" s="22" t="s">
        <v>162</v>
      </c>
      <c r="E213" s="22" t="s">
        <v>162</v>
      </c>
      <c r="F213" s="33" t="s">
        <v>162</v>
      </c>
    </row>
    <row r="214" spans="2:6">
      <c r="B214" s="1" t="s">
        <v>220</v>
      </c>
    </row>
  </sheetData>
  <mergeCells count="3">
    <mergeCell ref="B1:E1"/>
    <mergeCell ref="C3:C7"/>
    <mergeCell ref="D3:D7"/>
  </mergeCells>
  <hyperlinks>
    <hyperlink ref="A1" location="Index!A1" display="Index" xr:uid="{F53D8D40-881F-4862-A1E7-47FF30B6A4B1}"/>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F5D5-AD5F-4DFA-B959-460E529CF7C0}">
  <sheetPr codeName="Sheet27"/>
  <dimension ref="A1:I177"/>
  <sheetViews>
    <sheetView topLeftCell="A61" workbookViewId="0">
      <selection activeCell="B71" sqref="B71"/>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43</v>
      </c>
      <c r="C1" s="257"/>
      <c r="D1" s="257"/>
      <c r="E1" s="257"/>
    </row>
    <row r="3" spans="1:9" ht="15" customHeight="1">
      <c r="B3" s="5" t="s">
        <v>127</v>
      </c>
      <c r="C3" s="258"/>
      <c r="D3" s="259"/>
      <c r="E3" s="6"/>
    </row>
    <row r="4" spans="1:9" ht="15" customHeight="1">
      <c r="B4" s="7" t="s">
        <v>128</v>
      </c>
      <c r="C4" s="258"/>
      <c r="D4" s="259"/>
      <c r="E4" s="6"/>
    </row>
    <row r="5" spans="1:9" ht="15" customHeight="1">
      <c r="B5" s="7" t="s">
        <v>129</v>
      </c>
      <c r="C5" s="258"/>
      <c r="D5" s="259"/>
      <c r="E5" s="6"/>
    </row>
    <row r="6" spans="1:9" ht="15" customHeight="1">
      <c r="B6" s="7" t="s">
        <v>130</v>
      </c>
      <c r="C6" s="258"/>
      <c r="D6" s="259"/>
      <c r="E6" s="6"/>
    </row>
    <row r="7" spans="1:9" ht="22.5" customHeight="1">
      <c r="B7" s="7" t="s">
        <v>131</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1612</v>
      </c>
      <c r="C15" s="9" t="s">
        <v>141</v>
      </c>
      <c r="D15" s="1" t="s">
        <v>142</v>
      </c>
      <c r="E15" s="1" t="s">
        <v>143</v>
      </c>
      <c r="F15" s="4">
        <v>13250598</v>
      </c>
      <c r="G15" s="4">
        <v>257551.87</v>
      </c>
      <c r="H15" s="4">
        <v>21.39</v>
      </c>
    </row>
    <row r="16" spans="1:9">
      <c r="B16" s="1" t="s">
        <v>1613</v>
      </c>
      <c r="C16" s="9" t="s">
        <v>141</v>
      </c>
      <c r="D16" s="1" t="s">
        <v>142</v>
      </c>
      <c r="E16" s="1" t="s">
        <v>144</v>
      </c>
      <c r="F16" s="4">
        <v>2933873</v>
      </c>
      <c r="G16" s="4">
        <v>133601.24</v>
      </c>
      <c r="H16" s="4">
        <v>11.1</v>
      </c>
    </row>
    <row r="17" spans="2:8">
      <c r="B17" s="1" t="s">
        <v>1918</v>
      </c>
      <c r="C17" s="9" t="s">
        <v>141</v>
      </c>
      <c r="D17" s="1" t="s">
        <v>142</v>
      </c>
      <c r="E17" s="1" t="s">
        <v>792</v>
      </c>
      <c r="F17" s="4">
        <v>7145933</v>
      </c>
      <c r="G17" s="4">
        <v>116943.19</v>
      </c>
      <c r="H17" s="4">
        <v>9.7100000000000009</v>
      </c>
    </row>
    <row r="18" spans="2:8">
      <c r="B18" s="1" t="s">
        <v>1917</v>
      </c>
      <c r="C18" s="9" t="s">
        <v>141</v>
      </c>
      <c r="D18" s="1" t="s">
        <v>142</v>
      </c>
      <c r="E18" s="1" t="s">
        <v>791</v>
      </c>
      <c r="F18" s="4">
        <v>4983886</v>
      </c>
      <c r="G18" s="4">
        <v>87379.98</v>
      </c>
      <c r="H18" s="4">
        <v>7.26</v>
      </c>
    </row>
    <row r="19" spans="2:8">
      <c r="B19" s="1" t="s">
        <v>1614</v>
      </c>
      <c r="C19" s="9" t="s">
        <v>141</v>
      </c>
      <c r="D19" s="1" t="s">
        <v>142</v>
      </c>
      <c r="E19" s="1" t="s">
        <v>145</v>
      </c>
      <c r="F19" s="4">
        <v>1188062</v>
      </c>
      <c r="G19" s="4">
        <v>73137.69</v>
      </c>
      <c r="H19" s="4">
        <v>6.07</v>
      </c>
    </row>
    <row r="20" spans="2:8">
      <c r="B20" s="1" t="s">
        <v>1710</v>
      </c>
      <c r="C20" s="9" t="s">
        <v>141</v>
      </c>
      <c r="D20" s="1" t="s">
        <v>314</v>
      </c>
      <c r="E20" s="1" t="s">
        <v>440</v>
      </c>
      <c r="F20" s="4">
        <v>29067000</v>
      </c>
      <c r="G20" s="4">
        <v>72821.56</v>
      </c>
      <c r="H20" s="4">
        <v>6.05</v>
      </c>
    </row>
    <row r="21" spans="2:8">
      <c r="B21" s="1" t="s">
        <v>1657</v>
      </c>
      <c r="C21" s="9" t="s">
        <v>141</v>
      </c>
      <c r="D21" s="1" t="s">
        <v>142</v>
      </c>
      <c r="E21" s="1" t="s">
        <v>336</v>
      </c>
      <c r="F21" s="4">
        <v>11391616</v>
      </c>
      <c r="G21" s="4">
        <v>61332.46</v>
      </c>
      <c r="H21" s="4">
        <v>5.09</v>
      </c>
    </row>
    <row r="22" spans="2:8">
      <c r="B22" s="1" t="s">
        <v>1622</v>
      </c>
      <c r="C22" s="9" t="s">
        <v>141</v>
      </c>
      <c r="D22" s="1" t="s">
        <v>142</v>
      </c>
      <c r="E22" s="1" t="s">
        <v>276</v>
      </c>
      <c r="F22" s="4">
        <v>759192</v>
      </c>
      <c r="G22" s="4">
        <v>39256.68</v>
      </c>
      <c r="H22" s="4">
        <v>3.26</v>
      </c>
    </row>
    <row r="23" spans="2:8">
      <c r="B23" s="1" t="s">
        <v>1736</v>
      </c>
      <c r="C23" s="9" t="s">
        <v>141</v>
      </c>
      <c r="D23" s="1" t="s">
        <v>142</v>
      </c>
      <c r="E23" s="1" t="s">
        <v>472</v>
      </c>
      <c r="F23" s="4">
        <v>1065817</v>
      </c>
      <c r="G23" s="4">
        <v>33093.08</v>
      </c>
      <c r="H23" s="4">
        <v>2.75</v>
      </c>
    </row>
    <row r="24" spans="2:8">
      <c r="B24" s="1" t="s">
        <v>1924</v>
      </c>
      <c r="C24" s="9" t="s">
        <v>141</v>
      </c>
      <c r="D24" s="1" t="s">
        <v>798</v>
      </c>
      <c r="E24" s="1" t="s">
        <v>799</v>
      </c>
      <c r="F24" s="4">
        <v>1630043</v>
      </c>
      <c r="G24" s="4">
        <v>32230.03</v>
      </c>
      <c r="H24" s="4">
        <v>2.68</v>
      </c>
    </row>
    <row r="25" spans="2:8">
      <c r="B25" s="1" t="s">
        <v>2070</v>
      </c>
      <c r="C25" s="9" t="s">
        <v>141</v>
      </c>
      <c r="D25" s="1" t="s">
        <v>322</v>
      </c>
      <c r="E25" s="1" t="s">
        <v>1202</v>
      </c>
      <c r="F25" s="4">
        <v>10123112</v>
      </c>
      <c r="G25" s="4">
        <v>30698.34</v>
      </c>
      <c r="H25" s="4">
        <v>2.5499999999999998</v>
      </c>
    </row>
    <row r="26" spans="2:8">
      <c r="B26" s="1" t="s">
        <v>1720</v>
      </c>
      <c r="C26" s="9" t="s">
        <v>141</v>
      </c>
      <c r="D26" s="1" t="s">
        <v>142</v>
      </c>
      <c r="E26" s="1" t="s">
        <v>452</v>
      </c>
      <c r="F26" s="4">
        <v>3936490</v>
      </c>
      <c r="G26" s="4">
        <v>26207.18</v>
      </c>
      <c r="H26" s="4">
        <v>2.1800000000000002</v>
      </c>
    </row>
    <row r="27" spans="2:8">
      <c r="B27" s="1" t="s">
        <v>1719</v>
      </c>
      <c r="C27" s="9" t="s">
        <v>141</v>
      </c>
      <c r="D27" s="1" t="s">
        <v>450</v>
      </c>
      <c r="E27" s="1" t="s">
        <v>451</v>
      </c>
      <c r="F27" s="4">
        <v>1349524</v>
      </c>
      <c r="G27" s="4">
        <v>23916.94</v>
      </c>
      <c r="H27" s="4">
        <v>1.99</v>
      </c>
    </row>
    <row r="28" spans="2:8">
      <c r="B28" s="1" t="s">
        <v>1806</v>
      </c>
      <c r="C28" s="9" t="s">
        <v>141</v>
      </c>
      <c r="D28" s="1" t="s">
        <v>333</v>
      </c>
      <c r="E28" s="1" t="s">
        <v>610</v>
      </c>
      <c r="F28" s="4">
        <v>1469200</v>
      </c>
      <c r="G28" s="4">
        <v>23346.32</v>
      </c>
      <c r="H28" s="4">
        <v>1.94</v>
      </c>
    </row>
    <row r="29" spans="2:8">
      <c r="B29" s="1" t="s">
        <v>1721</v>
      </c>
      <c r="C29" s="9" t="s">
        <v>141</v>
      </c>
      <c r="D29" s="1" t="s">
        <v>142</v>
      </c>
      <c r="E29" s="1" t="s">
        <v>453</v>
      </c>
      <c r="F29" s="4">
        <v>1541202</v>
      </c>
      <c r="G29" s="4">
        <v>17176.7</v>
      </c>
      <c r="H29" s="4">
        <v>1.43</v>
      </c>
    </row>
    <row r="30" spans="2:8">
      <c r="B30" s="1" t="s">
        <v>2035</v>
      </c>
      <c r="C30" s="9" t="s">
        <v>141</v>
      </c>
      <c r="D30" s="1" t="s">
        <v>311</v>
      </c>
      <c r="E30" s="1" t="s">
        <v>1043</v>
      </c>
      <c r="F30" s="4">
        <v>205572</v>
      </c>
      <c r="G30" s="4">
        <v>16314.3</v>
      </c>
      <c r="H30" s="4">
        <v>1.35</v>
      </c>
    </row>
    <row r="31" spans="2:8">
      <c r="B31" s="1" t="s">
        <v>1926</v>
      </c>
      <c r="C31" s="9" t="s">
        <v>141</v>
      </c>
      <c r="D31" s="1" t="s">
        <v>142</v>
      </c>
      <c r="E31" s="1" t="s">
        <v>801</v>
      </c>
      <c r="F31" s="4">
        <v>2343638</v>
      </c>
      <c r="G31" s="4">
        <v>15715.26</v>
      </c>
      <c r="H31" s="4">
        <v>1.31</v>
      </c>
    </row>
    <row r="32" spans="2:8">
      <c r="B32" s="1" t="s">
        <v>2080</v>
      </c>
      <c r="C32" s="9" t="s">
        <v>141</v>
      </c>
      <c r="D32" s="1" t="s">
        <v>142</v>
      </c>
      <c r="E32" s="1" t="s">
        <v>1244</v>
      </c>
      <c r="F32" s="4">
        <v>1965123</v>
      </c>
      <c r="G32" s="4">
        <v>15090.18</v>
      </c>
      <c r="H32" s="4">
        <v>1.25</v>
      </c>
    </row>
    <row r="33" spans="2:8">
      <c r="B33" s="1" t="s">
        <v>2024</v>
      </c>
      <c r="C33" s="9" t="s">
        <v>141</v>
      </c>
      <c r="D33" s="1" t="s">
        <v>311</v>
      </c>
      <c r="E33" s="1" t="s">
        <v>1005</v>
      </c>
      <c r="F33" s="4">
        <v>205694</v>
      </c>
      <c r="G33" s="4">
        <v>14178.69</v>
      </c>
      <c r="H33" s="4">
        <v>1.18</v>
      </c>
    </row>
    <row r="34" spans="2:8">
      <c r="B34" s="1" t="s">
        <v>1799</v>
      </c>
      <c r="C34" s="9" t="s">
        <v>141</v>
      </c>
      <c r="D34" s="1" t="s">
        <v>314</v>
      </c>
      <c r="E34" s="1" t="s">
        <v>591</v>
      </c>
      <c r="F34" s="4">
        <v>169830</v>
      </c>
      <c r="G34" s="4">
        <v>13040.91</v>
      </c>
      <c r="H34" s="4">
        <v>1.08</v>
      </c>
    </row>
    <row r="35" spans="2:8">
      <c r="B35" s="1" t="s">
        <v>1717</v>
      </c>
      <c r="C35" s="9" t="s">
        <v>141</v>
      </c>
      <c r="D35" s="1" t="s">
        <v>297</v>
      </c>
      <c r="E35" s="1" t="s">
        <v>448</v>
      </c>
      <c r="F35" s="4">
        <v>405389</v>
      </c>
      <c r="G35" s="4">
        <v>11483.25</v>
      </c>
      <c r="H35" s="4">
        <v>0.95</v>
      </c>
    </row>
    <row r="36" spans="2:8">
      <c r="B36" s="1" t="s">
        <v>1817</v>
      </c>
      <c r="C36" s="9" t="s">
        <v>141</v>
      </c>
      <c r="D36" s="1" t="s">
        <v>333</v>
      </c>
      <c r="E36" s="1" t="s">
        <v>623</v>
      </c>
      <c r="F36" s="4">
        <v>561700</v>
      </c>
      <c r="G36" s="4">
        <v>11019.71</v>
      </c>
      <c r="H36" s="4">
        <v>0.92</v>
      </c>
    </row>
    <row r="37" spans="2:8">
      <c r="B37" s="1" t="s">
        <v>2107</v>
      </c>
      <c r="C37" s="9" t="s">
        <v>141</v>
      </c>
      <c r="D37" s="1" t="s">
        <v>142</v>
      </c>
      <c r="E37" s="1" t="s">
        <v>1317</v>
      </c>
      <c r="F37" s="4">
        <v>372816</v>
      </c>
      <c r="G37" s="4">
        <v>10963.77</v>
      </c>
      <c r="H37" s="4">
        <v>0.91</v>
      </c>
    </row>
    <row r="38" spans="2:8">
      <c r="B38" s="1" t="s">
        <v>380</v>
      </c>
      <c r="C38" s="9" t="s">
        <v>141</v>
      </c>
      <c r="D38" s="1" t="s">
        <v>381</v>
      </c>
      <c r="E38" s="1" t="s">
        <v>382</v>
      </c>
      <c r="F38" s="4">
        <v>268803</v>
      </c>
      <c r="G38" s="4">
        <v>7315.34</v>
      </c>
      <c r="H38" s="4">
        <v>0.61</v>
      </c>
    </row>
    <row r="39" spans="2:8">
      <c r="B39" s="1" t="s">
        <v>1928</v>
      </c>
      <c r="C39" s="9" t="s">
        <v>141</v>
      </c>
      <c r="D39" s="1" t="s">
        <v>798</v>
      </c>
      <c r="E39" s="1" t="s">
        <v>803</v>
      </c>
      <c r="F39" s="4">
        <v>382605</v>
      </c>
      <c r="G39" s="4">
        <v>6242.58</v>
      </c>
      <c r="H39" s="4">
        <v>0.52</v>
      </c>
    </row>
    <row r="40" spans="2:8">
      <c r="B40" s="1" t="s">
        <v>1921</v>
      </c>
      <c r="C40" s="9" t="s">
        <v>141</v>
      </c>
      <c r="D40" s="1" t="s">
        <v>142</v>
      </c>
      <c r="E40" s="1" t="s">
        <v>795</v>
      </c>
      <c r="F40" s="4">
        <v>331400</v>
      </c>
      <c r="G40" s="4">
        <v>6015.41</v>
      </c>
      <c r="H40" s="4">
        <v>0.5</v>
      </c>
    </row>
    <row r="41" spans="2:8">
      <c r="B41" s="1" t="s">
        <v>1925</v>
      </c>
      <c r="C41" s="9" t="s">
        <v>141</v>
      </c>
      <c r="D41" s="1" t="s">
        <v>798</v>
      </c>
      <c r="E41" s="1" t="s">
        <v>800</v>
      </c>
      <c r="F41" s="4">
        <v>105154</v>
      </c>
      <c r="G41" s="4">
        <v>6010.71</v>
      </c>
      <c r="H41" s="4">
        <v>0.5</v>
      </c>
    </row>
    <row r="42" spans="2:8">
      <c r="B42" s="1" t="s">
        <v>2108</v>
      </c>
      <c r="C42" s="9" t="s">
        <v>141</v>
      </c>
      <c r="D42" s="1" t="s">
        <v>142</v>
      </c>
      <c r="E42" s="1" t="s">
        <v>1318</v>
      </c>
      <c r="F42" s="4">
        <v>731396</v>
      </c>
      <c r="G42" s="4">
        <v>5395.14</v>
      </c>
      <c r="H42" s="4">
        <v>0.45</v>
      </c>
    </row>
    <row r="43" spans="2:8">
      <c r="B43" s="1" t="s">
        <v>2027</v>
      </c>
      <c r="C43" s="9" t="s">
        <v>141</v>
      </c>
      <c r="D43" s="1" t="s">
        <v>383</v>
      </c>
      <c r="E43" s="1" t="s">
        <v>1008</v>
      </c>
      <c r="F43" s="4">
        <v>10490</v>
      </c>
      <c r="G43" s="4">
        <v>5346.64</v>
      </c>
      <c r="H43" s="4">
        <v>0.44</v>
      </c>
    </row>
    <row r="44" spans="2:8">
      <c r="B44" s="1" t="s">
        <v>2109</v>
      </c>
      <c r="C44" s="9" t="s">
        <v>141</v>
      </c>
      <c r="D44" s="1" t="s">
        <v>322</v>
      </c>
      <c r="E44" s="1" t="s">
        <v>1319</v>
      </c>
      <c r="F44" s="4">
        <v>159923</v>
      </c>
      <c r="G44" s="4">
        <v>4643.84</v>
      </c>
      <c r="H44" s="4">
        <v>0.39</v>
      </c>
    </row>
    <row r="45" spans="2:8">
      <c r="B45" s="1" t="s">
        <v>911</v>
      </c>
      <c r="C45" s="9" t="s">
        <v>141</v>
      </c>
      <c r="D45" s="1" t="s">
        <v>385</v>
      </c>
      <c r="E45" s="1" t="s">
        <v>912</v>
      </c>
      <c r="F45" s="4">
        <v>2688172</v>
      </c>
      <c r="G45" s="4">
        <v>4429.84</v>
      </c>
      <c r="H45" s="4">
        <v>0.37</v>
      </c>
    </row>
    <row r="46" spans="2:8">
      <c r="B46" s="1" t="s">
        <v>2110</v>
      </c>
      <c r="C46" s="9" t="s">
        <v>141</v>
      </c>
      <c r="D46" s="1" t="s">
        <v>385</v>
      </c>
      <c r="E46" s="1" t="s">
        <v>1320</v>
      </c>
      <c r="F46" s="4">
        <v>217392</v>
      </c>
      <c r="G46" s="4">
        <v>3851.53</v>
      </c>
      <c r="H46" s="4">
        <v>0.32</v>
      </c>
    </row>
    <row r="47" spans="2:8">
      <c r="B47" s="1" t="s">
        <v>867</v>
      </c>
      <c r="C47" s="9" t="s">
        <v>141</v>
      </c>
      <c r="D47" s="1" t="s">
        <v>385</v>
      </c>
      <c r="E47" s="1" t="s">
        <v>868</v>
      </c>
      <c r="F47" s="4">
        <v>2000000</v>
      </c>
      <c r="G47" s="4">
        <v>2953.8</v>
      </c>
      <c r="H47" s="4">
        <v>0.25</v>
      </c>
    </row>
    <row r="48" spans="2:8">
      <c r="B48" s="1" t="s">
        <v>1685</v>
      </c>
      <c r="C48" s="9" t="s">
        <v>141</v>
      </c>
      <c r="D48" s="1" t="s">
        <v>322</v>
      </c>
      <c r="E48" s="1" t="s">
        <v>388</v>
      </c>
      <c r="F48" s="4">
        <v>1383040</v>
      </c>
      <c r="G48" s="4">
        <v>2791.67</v>
      </c>
      <c r="H48" s="4">
        <v>0.23</v>
      </c>
    </row>
    <row r="49" spans="2:8">
      <c r="B49" s="1" t="s">
        <v>2111</v>
      </c>
      <c r="C49" s="9" t="s">
        <v>141</v>
      </c>
      <c r="D49" s="1" t="s">
        <v>142</v>
      </c>
      <c r="E49" s="1" t="s">
        <v>1321</v>
      </c>
      <c r="F49" s="4">
        <v>438435</v>
      </c>
      <c r="G49" s="4">
        <v>2119.61</v>
      </c>
      <c r="H49" s="4">
        <v>0.18</v>
      </c>
    </row>
    <row r="50" spans="2:8">
      <c r="B50" s="1" t="s">
        <v>2112</v>
      </c>
      <c r="C50" s="9" t="s">
        <v>141</v>
      </c>
      <c r="D50" s="1" t="s">
        <v>314</v>
      </c>
      <c r="E50" s="1" t="s">
        <v>1322</v>
      </c>
      <c r="F50" s="4">
        <v>39647</v>
      </c>
      <c r="G50" s="4">
        <v>336.29</v>
      </c>
      <c r="H50" s="4">
        <v>0.03</v>
      </c>
    </row>
    <row r="51" spans="2:8">
      <c r="B51" s="2" t="s">
        <v>153</v>
      </c>
      <c r="C51" s="13"/>
      <c r="D51" s="2"/>
      <c r="E51" s="2"/>
      <c r="F51" s="14"/>
      <c r="G51" s="14">
        <f>SUM(G12:G50)</f>
        <v>1193951.7299999997</v>
      </c>
      <c r="H51" s="14">
        <f>SUM(H12:H50)</f>
        <v>99.190000000000026</v>
      </c>
    </row>
    <row r="52" spans="2:8">
      <c r="B52" s="2" t="s">
        <v>354</v>
      </c>
      <c r="C52" s="13"/>
      <c r="D52" s="2"/>
      <c r="E52" s="2"/>
      <c r="F52" s="14"/>
      <c r="G52" s="14">
        <v>5716.67</v>
      </c>
      <c r="H52" s="14">
        <v>0.47</v>
      </c>
    </row>
    <row r="53" spans="2:8">
      <c r="B53" s="2" t="s">
        <v>154</v>
      </c>
      <c r="C53" s="13"/>
      <c r="D53" s="2"/>
      <c r="E53" s="2"/>
      <c r="F53" s="14"/>
      <c r="G53" s="14">
        <v>1199668.3999999999</v>
      </c>
      <c r="H53" s="14">
        <v>99.66</v>
      </c>
    </row>
    <row r="54" spans="2:8">
      <c r="B54" s="2" t="s">
        <v>155</v>
      </c>
      <c r="C54" s="13"/>
      <c r="D54" s="2"/>
      <c r="E54" s="2"/>
      <c r="F54" s="14"/>
      <c r="G54" s="14">
        <v>4421.4320990000106</v>
      </c>
      <c r="H54" s="14">
        <v>0.34000000000000341</v>
      </c>
    </row>
    <row r="55" spans="2:8">
      <c r="B55" s="2" t="s">
        <v>156</v>
      </c>
      <c r="C55" s="13"/>
      <c r="D55" s="2"/>
      <c r="E55" s="2"/>
      <c r="F55" s="14"/>
      <c r="G55" s="14">
        <v>1204089.832099</v>
      </c>
      <c r="H55" s="14">
        <v>100</v>
      </c>
    </row>
    <row r="56" spans="2:8">
      <c r="B56" s="1" t="s">
        <v>157</v>
      </c>
    </row>
    <row r="57" spans="2:8">
      <c r="B57" s="2" t="s">
        <v>158</v>
      </c>
    </row>
    <row r="58" spans="2:8">
      <c r="B58" s="2" t="s">
        <v>159</v>
      </c>
      <c r="C58" s="9" t="s">
        <v>160</v>
      </c>
    </row>
    <row r="59" spans="2:8">
      <c r="B59" s="2" t="s">
        <v>163</v>
      </c>
      <c r="C59" s="9" t="s">
        <v>162</v>
      </c>
    </row>
    <row r="60" spans="2:8">
      <c r="B60" s="2" t="s">
        <v>164</v>
      </c>
      <c r="C60" s="9" t="s">
        <v>162</v>
      </c>
    </row>
    <row r="61" spans="2:8">
      <c r="B61" s="2" t="s">
        <v>165</v>
      </c>
      <c r="C61" s="9" t="s">
        <v>166</v>
      </c>
    </row>
    <row r="62" spans="2:8">
      <c r="B62" s="2" t="s">
        <v>1323</v>
      </c>
      <c r="C62" s="13"/>
    </row>
    <row r="63" spans="2:8">
      <c r="B63" s="2" t="s">
        <v>1324</v>
      </c>
      <c r="C63" s="13"/>
    </row>
    <row r="64" spans="2:8">
      <c r="B64" s="2" t="s">
        <v>1325</v>
      </c>
      <c r="C64" s="13"/>
    </row>
    <row r="65" spans="2:3">
      <c r="B65" s="2" t="s">
        <v>1326</v>
      </c>
      <c r="C65" s="13"/>
    </row>
    <row r="66" spans="2:3">
      <c r="B66" s="2" t="s">
        <v>1327</v>
      </c>
      <c r="C66" s="13"/>
    </row>
    <row r="67" spans="2:3">
      <c r="B67" s="2" t="s">
        <v>1328</v>
      </c>
      <c r="C67" s="13"/>
    </row>
    <row r="68" spans="2:3">
      <c r="B68" s="2" t="s">
        <v>1329</v>
      </c>
      <c r="C68" s="13"/>
    </row>
    <row r="69" spans="2:3">
      <c r="B69" s="2" t="s">
        <v>1330</v>
      </c>
      <c r="C69" s="13"/>
    </row>
    <row r="70" spans="2:3">
      <c r="B70" s="2" t="s">
        <v>734</v>
      </c>
      <c r="C70" s="13"/>
    </row>
    <row r="71" spans="2:3">
      <c r="B71" s="1" t="s">
        <v>175</v>
      </c>
    </row>
    <row r="72" spans="2:3">
      <c r="B72" s="1" t="s">
        <v>246</v>
      </c>
    </row>
    <row r="75" spans="2:3" ht="15">
      <c r="B75" s="35" t="s">
        <v>2541</v>
      </c>
      <c r="C75" s="36"/>
    </row>
    <row r="76" spans="2:3" ht="30">
      <c r="B76" s="35" t="s">
        <v>247</v>
      </c>
      <c r="C76" s="37" t="s">
        <v>248</v>
      </c>
    </row>
    <row r="77" spans="2:3" ht="15">
      <c r="B77" s="16" t="s">
        <v>249</v>
      </c>
      <c r="C77" s="17"/>
    </row>
    <row r="78" spans="2:3" ht="15">
      <c r="B78" s="16" t="s">
        <v>250</v>
      </c>
      <c r="C78" s="17"/>
    </row>
    <row r="79" spans="2:3" ht="15">
      <c r="B79" s="16" t="s">
        <v>251</v>
      </c>
      <c r="C79" s="17"/>
    </row>
    <row r="80" spans="2:3" ht="15">
      <c r="B80" s="16" t="s">
        <v>252</v>
      </c>
      <c r="C80" s="17"/>
    </row>
    <row r="81" spans="2:6" ht="15">
      <c r="B81" s="16" t="s">
        <v>253</v>
      </c>
      <c r="C81" s="17"/>
    </row>
    <row r="82" spans="2:6" ht="15">
      <c r="B82" s="16" t="s">
        <v>254</v>
      </c>
      <c r="C82" s="17"/>
    </row>
    <row r="83" spans="2:6" ht="15">
      <c r="B83" s="35" t="s">
        <v>255</v>
      </c>
      <c r="C83" s="36"/>
    </row>
    <row r="85" spans="2:6" ht="15">
      <c r="B85" s="16" t="s">
        <v>184</v>
      </c>
      <c r="C85" s="17"/>
      <c r="D85" s="16"/>
    </row>
    <row r="86" spans="2:6" ht="30">
      <c r="B86" s="19" t="s">
        <v>185</v>
      </c>
      <c r="C86" s="18" t="s">
        <v>186</v>
      </c>
      <c r="D86" s="19" t="s">
        <v>187</v>
      </c>
    </row>
    <row r="87" spans="2:6" ht="15">
      <c r="B87" s="16" t="s">
        <v>162</v>
      </c>
      <c r="C87" s="17" t="s">
        <v>162</v>
      </c>
      <c r="D87" s="16" t="s">
        <v>162</v>
      </c>
    </row>
    <row r="89" spans="2:6">
      <c r="B89" s="20" t="s">
        <v>188</v>
      </c>
      <c r="C89" s="21">
        <v>45535</v>
      </c>
      <c r="D89" s="22"/>
      <c r="E89" s="23"/>
      <c r="F89" s="24"/>
    </row>
    <row r="90" spans="2:6">
      <c r="B90" s="20" t="s">
        <v>189</v>
      </c>
      <c r="C90" s="25" t="s">
        <v>190</v>
      </c>
      <c r="D90" s="20" t="s">
        <v>191</v>
      </c>
      <c r="E90" s="26" t="s">
        <v>192</v>
      </c>
      <c r="F90" s="27" t="s">
        <v>193</v>
      </c>
    </row>
    <row r="91" spans="2:6">
      <c r="B91" s="28" t="s">
        <v>162</v>
      </c>
      <c r="C91" s="29" t="s">
        <v>162</v>
      </c>
      <c r="D91" s="28" t="s">
        <v>162</v>
      </c>
      <c r="E91" s="30" t="s">
        <v>162</v>
      </c>
      <c r="F91" s="31" t="s">
        <v>162</v>
      </c>
    </row>
    <row r="94" spans="2:6">
      <c r="B94" s="2" t="s">
        <v>194</v>
      </c>
    </row>
    <row r="95" spans="2:6">
      <c r="B95" s="2"/>
    </row>
    <row r="96" spans="2:6">
      <c r="B96" s="2" t="s">
        <v>195</v>
      </c>
    </row>
    <row r="97" spans="2:6">
      <c r="B97" s="20" t="s">
        <v>196</v>
      </c>
      <c r="C97" s="25" t="s">
        <v>197</v>
      </c>
      <c r="D97" s="2"/>
    </row>
    <row r="98" spans="2:6">
      <c r="B98" s="22" t="s">
        <v>162</v>
      </c>
      <c r="C98" s="32" t="s">
        <v>162</v>
      </c>
    </row>
    <row r="100" spans="2:6">
      <c r="B100" s="20" t="s">
        <v>198</v>
      </c>
      <c r="C100" s="25" t="s">
        <v>197</v>
      </c>
    </row>
    <row r="101" spans="2:6">
      <c r="B101" s="22" t="s">
        <v>162</v>
      </c>
      <c r="C101" s="32" t="s">
        <v>162</v>
      </c>
    </row>
    <row r="103" spans="2:6">
      <c r="B103" s="20" t="s">
        <v>162</v>
      </c>
      <c r="C103" s="25" t="s">
        <v>162</v>
      </c>
    </row>
    <row r="104" spans="2:6">
      <c r="B104" s="22" t="s">
        <v>162</v>
      </c>
      <c r="C104" s="32" t="s">
        <v>162</v>
      </c>
    </row>
    <row r="106" spans="2:6">
      <c r="B106" s="26" t="s">
        <v>199</v>
      </c>
      <c r="C106" s="25" t="s">
        <v>200</v>
      </c>
    </row>
    <row r="107" spans="2:6">
      <c r="B107" s="23" t="s">
        <v>162</v>
      </c>
      <c r="C107" s="32" t="s">
        <v>162</v>
      </c>
    </row>
    <row r="109" spans="2:6">
      <c r="B109" s="20" t="s">
        <v>201</v>
      </c>
      <c r="C109" s="25" t="s">
        <v>162</v>
      </c>
    </row>
    <row r="111" spans="2:6">
      <c r="B111" s="20" t="s">
        <v>202</v>
      </c>
      <c r="C111" s="21">
        <v>45535</v>
      </c>
      <c r="D111" s="22"/>
      <c r="E111" s="23"/>
      <c r="F111" s="24"/>
    </row>
    <row r="112" spans="2:6">
      <c r="B112" s="20" t="s">
        <v>189</v>
      </c>
      <c r="C112" s="25" t="s">
        <v>190</v>
      </c>
      <c r="D112" s="20" t="s">
        <v>191</v>
      </c>
      <c r="E112" s="26" t="s">
        <v>192</v>
      </c>
      <c r="F112" s="27" t="s">
        <v>193</v>
      </c>
    </row>
    <row r="113" spans="2:6">
      <c r="B113" s="28" t="s">
        <v>162</v>
      </c>
      <c r="C113" s="29" t="s">
        <v>162</v>
      </c>
      <c r="D113" s="28" t="s">
        <v>162</v>
      </c>
      <c r="E113" s="30" t="s">
        <v>162</v>
      </c>
      <c r="F113" s="31" t="s">
        <v>162</v>
      </c>
    </row>
    <row r="114" spans="2:6">
      <c r="B114" s="2" t="s">
        <v>194</v>
      </c>
    </row>
    <row r="115" spans="2:6">
      <c r="B115" s="2"/>
    </row>
    <row r="116" spans="2:6">
      <c r="B116" s="2" t="s">
        <v>195</v>
      </c>
    </row>
    <row r="117" spans="2:6">
      <c r="B117" s="20" t="s">
        <v>196</v>
      </c>
      <c r="C117" s="25" t="s">
        <v>197</v>
      </c>
      <c r="D117" s="2"/>
    </row>
    <row r="118" spans="2:6">
      <c r="B118" s="22" t="s">
        <v>162</v>
      </c>
      <c r="C118" s="32" t="s">
        <v>162</v>
      </c>
    </row>
    <row r="120" spans="2:6">
      <c r="B120" s="20" t="s">
        <v>198</v>
      </c>
      <c r="C120" s="25" t="s">
        <v>197</v>
      </c>
    </row>
    <row r="121" spans="2:6">
      <c r="B121" s="22" t="s">
        <v>162</v>
      </c>
      <c r="C121" s="32" t="s">
        <v>162</v>
      </c>
    </row>
    <row r="123" spans="2:6">
      <c r="B123" s="20" t="s">
        <v>162</v>
      </c>
      <c r="C123" s="25" t="s">
        <v>162</v>
      </c>
    </row>
    <row r="124" spans="2:6">
      <c r="B124" s="22" t="s">
        <v>162</v>
      </c>
      <c r="C124" s="32" t="s">
        <v>162</v>
      </c>
    </row>
    <row r="126" spans="2:6">
      <c r="B126" s="26" t="s">
        <v>199</v>
      </c>
      <c r="C126" s="25" t="s">
        <v>200</v>
      </c>
    </row>
    <row r="127" spans="2:6">
      <c r="B127" s="23" t="s">
        <v>162</v>
      </c>
      <c r="C127" s="32" t="s">
        <v>162</v>
      </c>
    </row>
    <row r="129" spans="2:5">
      <c r="B129" s="20" t="s">
        <v>201</v>
      </c>
      <c r="C129" s="25" t="s">
        <v>162</v>
      </c>
    </row>
    <row r="132" spans="2:5">
      <c r="B132" s="2" t="s">
        <v>203</v>
      </c>
    </row>
    <row r="134" spans="2:5">
      <c r="B134" s="20" t="s">
        <v>189</v>
      </c>
      <c r="C134" s="25" t="s">
        <v>204</v>
      </c>
      <c r="D134" s="20" t="s">
        <v>205</v>
      </c>
      <c r="E134" s="20" t="s">
        <v>206</v>
      </c>
    </row>
    <row r="135" spans="2:5">
      <c r="B135" s="22" t="s">
        <v>162</v>
      </c>
      <c r="C135" s="32" t="s">
        <v>162</v>
      </c>
      <c r="D135" s="22" t="s">
        <v>162</v>
      </c>
      <c r="E135" s="22" t="s">
        <v>162</v>
      </c>
    </row>
    <row r="138" spans="2:5">
      <c r="B138" s="2" t="s">
        <v>207</v>
      </c>
      <c r="C138" s="13" t="s">
        <v>162</v>
      </c>
      <c r="D138" s="2"/>
      <c r="E138" s="2"/>
    </row>
    <row r="140" spans="2:5">
      <c r="B140" s="2" t="s">
        <v>208</v>
      </c>
    </row>
    <row r="142" spans="2:5">
      <c r="B142" s="20" t="s">
        <v>209</v>
      </c>
      <c r="C142" s="25" t="s">
        <v>197</v>
      </c>
      <c r="D142" s="2"/>
    </row>
    <row r="143" spans="2:5">
      <c r="B143" s="22" t="s">
        <v>162</v>
      </c>
      <c r="C143" s="32" t="s">
        <v>162</v>
      </c>
    </row>
    <row r="146" spans="2:6">
      <c r="B146" s="20" t="s">
        <v>210</v>
      </c>
      <c r="C146" s="25" t="s">
        <v>211</v>
      </c>
      <c r="D146" s="2"/>
    </row>
    <row r="147" spans="2:6">
      <c r="B147" s="22" t="s">
        <v>162</v>
      </c>
      <c r="C147" s="32" t="s">
        <v>162</v>
      </c>
    </row>
    <row r="150" spans="2:6">
      <c r="B150" s="2" t="s">
        <v>212</v>
      </c>
    </row>
    <row r="153" spans="2:6">
      <c r="B153" s="2" t="s">
        <v>213</v>
      </c>
    </row>
    <row r="155" spans="2:6">
      <c r="B155" s="20" t="s">
        <v>189</v>
      </c>
      <c r="C155" s="25" t="s">
        <v>214</v>
      </c>
      <c r="D155" s="20" t="s">
        <v>204</v>
      </c>
      <c r="E155" s="20" t="s">
        <v>205</v>
      </c>
      <c r="F155" s="27" t="s">
        <v>206</v>
      </c>
    </row>
    <row r="156" spans="2:6">
      <c r="B156" s="22" t="s">
        <v>162</v>
      </c>
      <c r="C156" s="32" t="s">
        <v>162</v>
      </c>
      <c r="D156" s="22" t="s">
        <v>162</v>
      </c>
      <c r="E156" s="22" t="s">
        <v>162</v>
      </c>
      <c r="F156" s="33" t="s">
        <v>162</v>
      </c>
    </row>
    <row r="159" spans="2:6">
      <c r="B159" s="2" t="s">
        <v>207</v>
      </c>
      <c r="C159" s="13" t="s">
        <v>162</v>
      </c>
      <c r="D159" s="2"/>
      <c r="E159" s="2"/>
      <c r="F159" s="14"/>
    </row>
    <row r="161" spans="2:6">
      <c r="B161" s="2" t="s">
        <v>208</v>
      </c>
    </row>
    <row r="163" spans="2:6">
      <c r="B163" s="20" t="s">
        <v>209</v>
      </c>
      <c r="C163" s="25" t="s">
        <v>197</v>
      </c>
      <c r="D163" s="2"/>
    </row>
    <row r="164" spans="2:6">
      <c r="B164" s="22" t="s">
        <v>162</v>
      </c>
      <c r="C164" s="32" t="s">
        <v>162</v>
      </c>
    </row>
    <row r="167" spans="2:6">
      <c r="B167" s="20" t="s">
        <v>210</v>
      </c>
      <c r="C167" s="25" t="s">
        <v>211</v>
      </c>
      <c r="D167" s="2"/>
    </row>
    <row r="168" spans="2:6">
      <c r="B168" s="22" t="s">
        <v>162</v>
      </c>
      <c r="C168" s="32" t="s">
        <v>162</v>
      </c>
    </row>
    <row r="171" spans="2:6">
      <c r="B171" s="2" t="s">
        <v>212</v>
      </c>
    </row>
    <row r="174" spans="2:6">
      <c r="B174" s="2" t="s">
        <v>215</v>
      </c>
    </row>
    <row r="175" spans="2:6">
      <c r="B175" s="20" t="s">
        <v>189</v>
      </c>
      <c r="C175" s="25" t="s">
        <v>216</v>
      </c>
      <c r="D175" s="20" t="s">
        <v>217</v>
      </c>
      <c r="E175" s="20" t="s">
        <v>218</v>
      </c>
      <c r="F175" s="27" t="s">
        <v>219</v>
      </c>
    </row>
    <row r="176" spans="2:6">
      <c r="B176" s="22" t="s">
        <v>162</v>
      </c>
      <c r="C176" s="32" t="s">
        <v>162</v>
      </c>
      <c r="D176" s="22" t="s">
        <v>162</v>
      </c>
      <c r="E176" s="22" t="s">
        <v>162</v>
      </c>
      <c r="F176" s="33" t="s">
        <v>162</v>
      </c>
    </row>
    <row r="177" spans="2:2">
      <c r="B177" s="1" t="s">
        <v>220</v>
      </c>
    </row>
  </sheetData>
  <mergeCells count="3">
    <mergeCell ref="B1:E1"/>
    <mergeCell ref="C3:C7"/>
    <mergeCell ref="D3:D7"/>
  </mergeCells>
  <hyperlinks>
    <hyperlink ref="A1" location="Index!A1" display="Index" xr:uid="{DB78C267-5D37-4837-8953-45AC5F8E10CF}"/>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6DDD-0FC5-404B-9DE9-DDF2BEB43008}">
  <sheetPr codeName="Sheet26"/>
  <dimension ref="A1:I221"/>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41</v>
      </c>
      <c r="C1" s="257"/>
      <c r="D1" s="257"/>
      <c r="E1" s="257"/>
    </row>
    <row r="3" spans="1:9" ht="15" customHeight="1">
      <c r="B3" s="5" t="s">
        <v>1332</v>
      </c>
      <c r="C3" s="258"/>
      <c r="D3" s="259"/>
      <c r="E3" s="6"/>
    </row>
    <row r="4" spans="1:9" ht="15" customHeight="1">
      <c r="B4" s="7" t="s">
        <v>1333</v>
      </c>
      <c r="C4" s="258"/>
      <c r="D4" s="259"/>
      <c r="E4" s="6"/>
    </row>
    <row r="5" spans="1:9" ht="15" customHeight="1">
      <c r="B5" s="7" t="s">
        <v>129</v>
      </c>
      <c r="C5" s="258"/>
      <c r="D5" s="259"/>
      <c r="E5" s="6"/>
    </row>
    <row r="6" spans="1:9" ht="15" customHeight="1">
      <c r="B6" s="7" t="s">
        <v>130</v>
      </c>
      <c r="C6" s="258"/>
      <c r="D6" s="259"/>
      <c r="E6" s="6"/>
    </row>
    <row r="7" spans="1:9" ht="45" customHeight="1">
      <c r="B7" s="7" t="s">
        <v>1334</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1617</v>
      </c>
      <c r="C15" s="9" t="s">
        <v>141</v>
      </c>
      <c r="D15" s="1" t="s">
        <v>267</v>
      </c>
      <c r="E15" s="1" t="s">
        <v>268</v>
      </c>
      <c r="F15" s="4">
        <v>415018</v>
      </c>
      <c r="G15" s="4">
        <v>12530.43</v>
      </c>
      <c r="H15" s="4">
        <v>4.3899999999999997</v>
      </c>
    </row>
    <row r="16" spans="1:9">
      <c r="B16" s="1" t="s">
        <v>1615</v>
      </c>
      <c r="C16" s="9" t="s">
        <v>141</v>
      </c>
      <c r="D16" s="1" t="s">
        <v>264</v>
      </c>
      <c r="E16" s="1" t="s">
        <v>265</v>
      </c>
      <c r="F16" s="4">
        <v>669132</v>
      </c>
      <c r="G16" s="4">
        <v>10953.02</v>
      </c>
      <c r="H16" s="4">
        <v>3.83</v>
      </c>
    </row>
    <row r="17" spans="2:8">
      <c r="B17" s="1" t="s">
        <v>1616</v>
      </c>
      <c r="C17" s="9" t="s">
        <v>141</v>
      </c>
      <c r="D17" s="1" t="s">
        <v>264</v>
      </c>
      <c r="E17" s="1" t="s">
        <v>266</v>
      </c>
      <c r="F17" s="4">
        <v>853738</v>
      </c>
      <c r="G17" s="4">
        <v>10494.15</v>
      </c>
      <c r="H17" s="4">
        <v>3.67</v>
      </c>
    </row>
    <row r="18" spans="2:8">
      <c r="B18" s="1" t="s">
        <v>1621</v>
      </c>
      <c r="C18" s="9" t="s">
        <v>141</v>
      </c>
      <c r="D18" s="1" t="s">
        <v>274</v>
      </c>
      <c r="E18" s="1" t="s">
        <v>275</v>
      </c>
      <c r="F18" s="4">
        <v>214954</v>
      </c>
      <c r="G18" s="4">
        <v>7963.29</v>
      </c>
      <c r="H18" s="4">
        <v>2.79</v>
      </c>
    </row>
    <row r="19" spans="2:8">
      <c r="B19" s="1" t="s">
        <v>1613</v>
      </c>
      <c r="C19" s="9" t="s">
        <v>141</v>
      </c>
      <c r="D19" s="1" t="s">
        <v>142</v>
      </c>
      <c r="E19" s="1" t="s">
        <v>144</v>
      </c>
      <c r="F19" s="4">
        <v>168762</v>
      </c>
      <c r="G19" s="4">
        <v>7685</v>
      </c>
      <c r="H19" s="4">
        <v>2.69</v>
      </c>
    </row>
    <row r="20" spans="2:8">
      <c r="B20" s="1" t="s">
        <v>1806</v>
      </c>
      <c r="C20" s="9" t="s">
        <v>141</v>
      </c>
      <c r="D20" s="1" t="s">
        <v>333</v>
      </c>
      <c r="E20" s="1" t="s">
        <v>610</v>
      </c>
      <c r="F20" s="4">
        <v>410000</v>
      </c>
      <c r="G20" s="4">
        <v>6515.11</v>
      </c>
      <c r="H20" s="4">
        <v>2.2799999999999998</v>
      </c>
    </row>
    <row r="21" spans="2:8">
      <c r="B21" s="1" t="s">
        <v>1830</v>
      </c>
      <c r="C21" s="9" t="s">
        <v>141</v>
      </c>
      <c r="D21" s="1" t="s">
        <v>311</v>
      </c>
      <c r="E21" s="1" t="s">
        <v>636</v>
      </c>
      <c r="F21" s="4">
        <v>622192</v>
      </c>
      <c r="G21" s="4">
        <v>5894.34</v>
      </c>
      <c r="H21" s="4">
        <v>2.06</v>
      </c>
    </row>
    <row r="22" spans="2:8">
      <c r="B22" s="1" t="s">
        <v>1809</v>
      </c>
      <c r="C22" s="9" t="s">
        <v>141</v>
      </c>
      <c r="D22" s="1" t="s">
        <v>291</v>
      </c>
      <c r="E22" s="1" t="s">
        <v>613</v>
      </c>
      <c r="F22" s="4">
        <v>152605</v>
      </c>
      <c r="G22" s="4">
        <v>5714.6</v>
      </c>
      <c r="H22" s="4">
        <v>2</v>
      </c>
    </row>
    <row r="23" spans="2:8">
      <c r="B23" s="1" t="s">
        <v>1798</v>
      </c>
      <c r="C23" s="9" t="s">
        <v>141</v>
      </c>
      <c r="D23" s="1" t="s">
        <v>282</v>
      </c>
      <c r="E23" s="1" t="s">
        <v>590</v>
      </c>
      <c r="F23" s="4">
        <v>342934</v>
      </c>
      <c r="G23" s="4">
        <v>5675.21</v>
      </c>
      <c r="H23" s="4">
        <v>1.99</v>
      </c>
    </row>
    <row r="24" spans="2:8">
      <c r="B24" s="1" t="s">
        <v>1967</v>
      </c>
      <c r="C24" s="9" t="s">
        <v>141</v>
      </c>
      <c r="D24" s="1" t="s">
        <v>282</v>
      </c>
      <c r="E24" s="1" t="s">
        <v>920</v>
      </c>
      <c r="F24" s="4">
        <v>491694</v>
      </c>
      <c r="G24" s="4">
        <v>5545.82</v>
      </c>
      <c r="H24" s="4">
        <v>1.94</v>
      </c>
    </row>
    <row r="25" spans="2:8">
      <c r="B25" s="1" t="s">
        <v>1710</v>
      </c>
      <c r="C25" s="9" t="s">
        <v>141</v>
      </c>
      <c r="D25" s="1" t="s">
        <v>314</v>
      </c>
      <c r="E25" s="1" t="s">
        <v>440</v>
      </c>
      <c r="F25" s="4">
        <v>2109065</v>
      </c>
      <c r="G25" s="4">
        <v>5283.84</v>
      </c>
      <c r="H25" s="4">
        <v>1.85</v>
      </c>
    </row>
    <row r="26" spans="2:8">
      <c r="B26" s="1" t="s">
        <v>1769</v>
      </c>
      <c r="C26" s="9" t="s">
        <v>141</v>
      </c>
      <c r="D26" s="1" t="s">
        <v>320</v>
      </c>
      <c r="E26" s="1" t="s">
        <v>548</v>
      </c>
      <c r="F26" s="4">
        <v>2039305</v>
      </c>
      <c r="G26" s="4">
        <v>4847.22</v>
      </c>
      <c r="H26" s="4">
        <v>1.7</v>
      </c>
    </row>
    <row r="27" spans="2:8">
      <c r="B27" s="1" t="s">
        <v>1767</v>
      </c>
      <c r="C27" s="9" t="s">
        <v>141</v>
      </c>
      <c r="D27" s="1" t="s">
        <v>293</v>
      </c>
      <c r="E27" s="1" t="s">
        <v>546</v>
      </c>
      <c r="F27" s="4">
        <v>1420000</v>
      </c>
      <c r="G27" s="4">
        <v>4791.08</v>
      </c>
      <c r="H27" s="4">
        <v>1.68</v>
      </c>
    </row>
    <row r="28" spans="2:8">
      <c r="B28" s="1" t="s">
        <v>1668</v>
      </c>
      <c r="C28" s="9" t="s">
        <v>141</v>
      </c>
      <c r="D28" s="1" t="s">
        <v>264</v>
      </c>
      <c r="E28" s="1" t="s">
        <v>349</v>
      </c>
      <c r="F28" s="4">
        <v>332967</v>
      </c>
      <c r="G28" s="4">
        <v>4745.6099999999997</v>
      </c>
      <c r="H28" s="4">
        <v>1.66</v>
      </c>
    </row>
    <row r="29" spans="2:8">
      <c r="B29" s="1" t="s">
        <v>1643</v>
      </c>
      <c r="C29" s="9" t="s">
        <v>141</v>
      </c>
      <c r="D29" s="1" t="s">
        <v>295</v>
      </c>
      <c r="E29" s="1" t="s">
        <v>313</v>
      </c>
      <c r="F29" s="4">
        <v>631660</v>
      </c>
      <c r="G29" s="4">
        <v>4666.07</v>
      </c>
      <c r="H29" s="4">
        <v>1.63</v>
      </c>
    </row>
    <row r="30" spans="2:8">
      <c r="B30" s="1" t="s">
        <v>1660</v>
      </c>
      <c r="C30" s="9" t="s">
        <v>141</v>
      </c>
      <c r="D30" s="1" t="s">
        <v>302</v>
      </c>
      <c r="E30" s="1" t="s">
        <v>339</v>
      </c>
      <c r="F30" s="4">
        <v>216132</v>
      </c>
      <c r="G30" s="4">
        <v>4624.79</v>
      </c>
      <c r="H30" s="4">
        <v>1.62</v>
      </c>
    </row>
    <row r="31" spans="2:8">
      <c r="B31" s="1" t="s">
        <v>1813</v>
      </c>
      <c r="C31" s="9" t="s">
        <v>141</v>
      </c>
      <c r="D31" s="1" t="s">
        <v>352</v>
      </c>
      <c r="E31" s="1" t="s">
        <v>619</v>
      </c>
      <c r="F31" s="4">
        <v>158291</v>
      </c>
      <c r="G31" s="4">
        <v>4605.08</v>
      </c>
      <c r="H31" s="4">
        <v>1.61</v>
      </c>
    </row>
    <row r="32" spans="2:8">
      <c r="B32" s="1" t="s">
        <v>1732</v>
      </c>
      <c r="C32" s="9" t="s">
        <v>141</v>
      </c>
      <c r="D32" s="1" t="s">
        <v>293</v>
      </c>
      <c r="E32" s="1" t="s">
        <v>467</v>
      </c>
      <c r="F32" s="4">
        <v>454918</v>
      </c>
      <c r="G32" s="4">
        <v>4582.84</v>
      </c>
      <c r="H32" s="4">
        <v>1.6</v>
      </c>
    </row>
    <row r="33" spans="2:8">
      <c r="B33" s="1" t="s">
        <v>822</v>
      </c>
      <c r="C33" s="9" t="s">
        <v>141</v>
      </c>
      <c r="D33" s="1" t="s">
        <v>264</v>
      </c>
      <c r="E33" s="1" t="s">
        <v>823</v>
      </c>
      <c r="F33" s="4">
        <v>552125</v>
      </c>
      <c r="G33" s="4">
        <v>4503.13</v>
      </c>
      <c r="H33" s="4">
        <v>1.58</v>
      </c>
    </row>
    <row r="34" spans="2:8">
      <c r="B34" s="1" t="s">
        <v>1730</v>
      </c>
      <c r="C34" s="9" t="s">
        <v>141</v>
      </c>
      <c r="D34" s="1" t="s">
        <v>282</v>
      </c>
      <c r="E34" s="1" t="s">
        <v>465</v>
      </c>
      <c r="F34" s="4">
        <v>283317</v>
      </c>
      <c r="G34" s="4">
        <v>4446.38</v>
      </c>
      <c r="H34" s="4">
        <v>1.56</v>
      </c>
    </row>
    <row r="35" spans="2:8">
      <c r="B35" s="1" t="s">
        <v>1755</v>
      </c>
      <c r="C35" s="9" t="s">
        <v>141</v>
      </c>
      <c r="D35" s="1" t="s">
        <v>293</v>
      </c>
      <c r="E35" s="1" t="s">
        <v>528</v>
      </c>
      <c r="F35" s="4">
        <v>1004521</v>
      </c>
      <c r="G35" s="4">
        <v>4180.82</v>
      </c>
      <c r="H35" s="4">
        <v>1.46</v>
      </c>
    </row>
    <row r="36" spans="2:8">
      <c r="B36" s="1" t="s">
        <v>1634</v>
      </c>
      <c r="C36" s="9" t="s">
        <v>141</v>
      </c>
      <c r="D36" s="1" t="s">
        <v>295</v>
      </c>
      <c r="E36" s="1" t="s">
        <v>296</v>
      </c>
      <c r="F36" s="4">
        <v>190860</v>
      </c>
      <c r="G36" s="4">
        <v>4087.74</v>
      </c>
      <c r="H36" s="4">
        <v>1.43</v>
      </c>
    </row>
    <row r="37" spans="2:8">
      <c r="B37" s="1" t="s">
        <v>1850</v>
      </c>
      <c r="C37" s="9" t="s">
        <v>141</v>
      </c>
      <c r="D37" s="1" t="s">
        <v>326</v>
      </c>
      <c r="E37" s="1" t="s">
        <v>664</v>
      </c>
      <c r="F37" s="4">
        <v>89787</v>
      </c>
      <c r="G37" s="4">
        <v>4036.33</v>
      </c>
      <c r="H37" s="4">
        <v>1.41</v>
      </c>
    </row>
    <row r="38" spans="2:8">
      <c r="B38" s="1" t="s">
        <v>1619</v>
      </c>
      <c r="C38" s="9" t="s">
        <v>141</v>
      </c>
      <c r="D38" s="1" t="s">
        <v>264</v>
      </c>
      <c r="E38" s="1" t="s">
        <v>271</v>
      </c>
      <c r="F38" s="4">
        <v>342500</v>
      </c>
      <c r="G38" s="4">
        <v>4025.23</v>
      </c>
      <c r="H38" s="4">
        <v>1.41</v>
      </c>
    </row>
    <row r="39" spans="2:8">
      <c r="B39" s="1" t="s">
        <v>1941</v>
      </c>
      <c r="C39" s="9" t="s">
        <v>141</v>
      </c>
      <c r="D39" s="1" t="s">
        <v>272</v>
      </c>
      <c r="E39" s="1" t="s">
        <v>847</v>
      </c>
      <c r="F39" s="4">
        <v>123528</v>
      </c>
      <c r="G39" s="4">
        <v>3862.47</v>
      </c>
      <c r="H39" s="4">
        <v>1.35</v>
      </c>
    </row>
    <row r="40" spans="2:8">
      <c r="B40" s="1" t="s">
        <v>1716</v>
      </c>
      <c r="C40" s="9" t="s">
        <v>141</v>
      </c>
      <c r="D40" s="1" t="s">
        <v>286</v>
      </c>
      <c r="E40" s="1" t="s">
        <v>447</v>
      </c>
      <c r="F40" s="4">
        <v>1113808</v>
      </c>
      <c r="G40" s="4">
        <v>3784.72</v>
      </c>
      <c r="H40" s="4">
        <v>1.32</v>
      </c>
    </row>
    <row r="41" spans="2:8">
      <c r="B41" s="1" t="s">
        <v>1715</v>
      </c>
      <c r="C41" s="9" t="s">
        <v>141</v>
      </c>
      <c r="D41" s="1" t="s">
        <v>295</v>
      </c>
      <c r="E41" s="1" t="s">
        <v>446</v>
      </c>
      <c r="F41" s="4">
        <v>502000</v>
      </c>
      <c r="G41" s="4">
        <v>3780.81</v>
      </c>
      <c r="H41" s="4">
        <v>1.32</v>
      </c>
    </row>
    <row r="42" spans="2:8">
      <c r="B42" s="1" t="s">
        <v>1961</v>
      </c>
      <c r="C42" s="9" t="s">
        <v>141</v>
      </c>
      <c r="D42" s="1" t="s">
        <v>314</v>
      </c>
      <c r="E42" s="1" t="s">
        <v>886</v>
      </c>
      <c r="F42" s="4">
        <v>293600</v>
      </c>
      <c r="G42" s="4">
        <v>3671.17</v>
      </c>
      <c r="H42" s="4">
        <v>1.29</v>
      </c>
    </row>
    <row r="43" spans="2:8">
      <c r="B43" s="1" t="s">
        <v>1775</v>
      </c>
      <c r="C43" s="9" t="s">
        <v>141</v>
      </c>
      <c r="D43" s="1" t="s">
        <v>286</v>
      </c>
      <c r="E43" s="1" t="s">
        <v>554</v>
      </c>
      <c r="F43" s="4">
        <v>436501</v>
      </c>
      <c r="G43" s="4">
        <v>3628.41</v>
      </c>
      <c r="H43" s="4">
        <v>1.27</v>
      </c>
    </row>
    <row r="44" spans="2:8">
      <c r="B44" s="1" t="s">
        <v>1759</v>
      </c>
      <c r="C44" s="9" t="s">
        <v>141</v>
      </c>
      <c r="D44" s="1" t="s">
        <v>293</v>
      </c>
      <c r="E44" s="1" t="s">
        <v>538</v>
      </c>
      <c r="F44" s="4">
        <v>553216</v>
      </c>
      <c r="G44" s="4">
        <v>3496.6</v>
      </c>
      <c r="H44" s="4">
        <v>1.22</v>
      </c>
    </row>
    <row r="45" spans="2:8">
      <c r="B45" s="1" t="s">
        <v>1757</v>
      </c>
      <c r="C45" s="9" t="s">
        <v>141</v>
      </c>
      <c r="D45" s="1" t="s">
        <v>535</v>
      </c>
      <c r="E45" s="1" t="s">
        <v>536</v>
      </c>
      <c r="F45" s="4">
        <v>653383</v>
      </c>
      <c r="G45" s="4">
        <v>3429.93</v>
      </c>
      <c r="H45" s="4">
        <v>1.2</v>
      </c>
    </row>
    <row r="46" spans="2:8">
      <c r="B46" s="1" t="s">
        <v>1846</v>
      </c>
      <c r="C46" s="9" t="s">
        <v>141</v>
      </c>
      <c r="D46" s="1" t="s">
        <v>282</v>
      </c>
      <c r="E46" s="1" t="s">
        <v>660</v>
      </c>
      <c r="F46" s="4">
        <v>185977</v>
      </c>
      <c r="G46" s="4">
        <v>3387.85</v>
      </c>
      <c r="H46" s="4">
        <v>1.19</v>
      </c>
    </row>
    <row r="47" spans="2:8">
      <c r="B47" s="1" t="s">
        <v>1883</v>
      </c>
      <c r="C47" s="9" t="s">
        <v>141</v>
      </c>
      <c r="D47" s="1" t="s">
        <v>264</v>
      </c>
      <c r="E47" s="1" t="s">
        <v>714</v>
      </c>
      <c r="F47" s="4">
        <v>1658641</v>
      </c>
      <c r="G47" s="4">
        <v>3322.26</v>
      </c>
      <c r="H47" s="4">
        <v>1.1599999999999999</v>
      </c>
    </row>
    <row r="48" spans="2:8">
      <c r="B48" s="1" t="s">
        <v>1946</v>
      </c>
      <c r="C48" s="9" t="s">
        <v>141</v>
      </c>
      <c r="D48" s="1" t="s">
        <v>869</v>
      </c>
      <c r="E48" s="1" t="s">
        <v>870</v>
      </c>
      <c r="F48" s="4">
        <v>520758</v>
      </c>
      <c r="G48" s="4">
        <v>3318.01</v>
      </c>
      <c r="H48" s="4">
        <v>1.1599999999999999</v>
      </c>
    </row>
    <row r="49" spans="2:8">
      <c r="B49" s="1" t="s">
        <v>1812</v>
      </c>
      <c r="C49" s="9" t="s">
        <v>141</v>
      </c>
      <c r="D49" s="1" t="s">
        <v>302</v>
      </c>
      <c r="E49" s="1" t="s">
        <v>616</v>
      </c>
      <c r="F49" s="4">
        <v>47410</v>
      </c>
      <c r="G49" s="4">
        <v>3284.33</v>
      </c>
      <c r="H49" s="4">
        <v>1.1499999999999999</v>
      </c>
    </row>
    <row r="50" spans="2:8">
      <c r="B50" s="1" t="s">
        <v>1731</v>
      </c>
      <c r="C50" s="9" t="s">
        <v>141</v>
      </c>
      <c r="D50" s="1" t="s">
        <v>306</v>
      </c>
      <c r="E50" s="1" t="s">
        <v>466</v>
      </c>
      <c r="F50" s="4">
        <v>166839</v>
      </c>
      <c r="G50" s="4">
        <v>3279.8</v>
      </c>
      <c r="H50" s="4">
        <v>1.1499999999999999</v>
      </c>
    </row>
    <row r="51" spans="2:8">
      <c r="B51" s="1" t="s">
        <v>2019</v>
      </c>
      <c r="C51" s="9" t="s">
        <v>141</v>
      </c>
      <c r="D51" s="1" t="s">
        <v>274</v>
      </c>
      <c r="E51" s="1" t="s">
        <v>987</v>
      </c>
      <c r="F51" s="4">
        <v>211402</v>
      </c>
      <c r="G51" s="4">
        <v>3233.71</v>
      </c>
      <c r="H51" s="4">
        <v>1.1299999999999999</v>
      </c>
    </row>
    <row r="52" spans="2:8">
      <c r="B52" s="1" t="s">
        <v>1671</v>
      </c>
      <c r="C52" s="9" t="s">
        <v>141</v>
      </c>
      <c r="D52" s="1" t="s">
        <v>322</v>
      </c>
      <c r="E52" s="1" t="s">
        <v>366</v>
      </c>
      <c r="F52" s="4">
        <v>404795</v>
      </c>
      <c r="G52" s="4">
        <v>3166.91</v>
      </c>
      <c r="H52" s="4">
        <v>1.1100000000000001</v>
      </c>
    </row>
    <row r="53" spans="2:8">
      <c r="B53" s="1" t="s">
        <v>1612</v>
      </c>
      <c r="C53" s="9" t="s">
        <v>141</v>
      </c>
      <c r="D53" s="1" t="s">
        <v>142</v>
      </c>
      <c r="E53" s="1" t="s">
        <v>143</v>
      </c>
      <c r="F53" s="4">
        <v>161848</v>
      </c>
      <c r="G53" s="4">
        <v>3145.84</v>
      </c>
      <c r="H53" s="4">
        <v>1.1000000000000001</v>
      </c>
    </row>
    <row r="54" spans="2:8">
      <c r="B54" s="1" t="s">
        <v>1820</v>
      </c>
      <c r="C54" s="9" t="s">
        <v>141</v>
      </c>
      <c r="D54" s="1" t="s">
        <v>352</v>
      </c>
      <c r="E54" s="1" t="s">
        <v>626</v>
      </c>
      <c r="F54" s="4">
        <v>259330</v>
      </c>
      <c r="G54" s="4">
        <v>3123.76</v>
      </c>
      <c r="H54" s="4">
        <v>1.0900000000000001</v>
      </c>
    </row>
    <row r="55" spans="2:8">
      <c r="B55" s="1" t="s">
        <v>2052</v>
      </c>
      <c r="C55" s="9" t="s">
        <v>141</v>
      </c>
      <c r="D55" s="1" t="s">
        <v>272</v>
      </c>
      <c r="E55" s="1" t="s">
        <v>1096</v>
      </c>
      <c r="F55" s="4">
        <v>576920</v>
      </c>
      <c r="G55" s="4">
        <v>3029.7</v>
      </c>
      <c r="H55" s="4">
        <v>1.06</v>
      </c>
    </row>
    <row r="56" spans="2:8">
      <c r="B56" s="1" t="s">
        <v>1718</v>
      </c>
      <c r="C56" s="9" t="s">
        <v>141</v>
      </c>
      <c r="D56" s="1" t="s">
        <v>373</v>
      </c>
      <c r="E56" s="1" t="s">
        <v>449</v>
      </c>
      <c r="F56" s="4">
        <v>195584</v>
      </c>
      <c r="G56" s="4">
        <v>2898.36</v>
      </c>
      <c r="H56" s="4">
        <v>1.01</v>
      </c>
    </row>
    <row r="57" spans="2:8">
      <c r="B57" s="1" t="s">
        <v>1955</v>
      </c>
      <c r="C57" s="9" t="s">
        <v>141</v>
      </c>
      <c r="D57" s="1" t="s">
        <v>291</v>
      </c>
      <c r="E57" s="1" t="s">
        <v>880</v>
      </c>
      <c r="F57" s="4">
        <v>66100</v>
      </c>
      <c r="G57" s="4">
        <v>2839.16</v>
      </c>
      <c r="H57" s="4">
        <v>0.99</v>
      </c>
    </row>
    <row r="58" spans="2:8">
      <c r="B58" s="1" t="s">
        <v>1803</v>
      </c>
      <c r="C58" s="9" t="s">
        <v>141</v>
      </c>
      <c r="D58" s="1" t="s">
        <v>443</v>
      </c>
      <c r="E58" s="1" t="s">
        <v>597</v>
      </c>
      <c r="F58" s="4">
        <v>1089494</v>
      </c>
      <c r="G58" s="4">
        <v>2794.01</v>
      </c>
      <c r="H58" s="4">
        <v>0.98</v>
      </c>
    </row>
    <row r="59" spans="2:8">
      <c r="B59" s="1" t="s">
        <v>1917</v>
      </c>
      <c r="C59" s="9" t="s">
        <v>141</v>
      </c>
      <c r="D59" s="1" t="s">
        <v>142</v>
      </c>
      <c r="E59" s="1" t="s">
        <v>791</v>
      </c>
      <c r="F59" s="4">
        <v>158130</v>
      </c>
      <c r="G59" s="4">
        <v>2772.41</v>
      </c>
      <c r="H59" s="4">
        <v>0.97</v>
      </c>
    </row>
    <row r="60" spans="2:8">
      <c r="B60" s="1" t="s">
        <v>1631</v>
      </c>
      <c r="C60" s="9" t="s">
        <v>141</v>
      </c>
      <c r="D60" s="1" t="s">
        <v>269</v>
      </c>
      <c r="E60" s="1" t="s">
        <v>290</v>
      </c>
      <c r="F60" s="4">
        <v>97500</v>
      </c>
      <c r="G60" s="4">
        <v>2708.55</v>
      </c>
      <c r="H60" s="4">
        <v>0.95</v>
      </c>
    </row>
    <row r="61" spans="2:8">
      <c r="B61" s="1" t="s">
        <v>1852</v>
      </c>
      <c r="C61" s="9" t="s">
        <v>141</v>
      </c>
      <c r="D61" s="1" t="s">
        <v>282</v>
      </c>
      <c r="E61" s="1" t="s">
        <v>666</v>
      </c>
      <c r="F61" s="4">
        <v>43381</v>
      </c>
      <c r="G61" s="4">
        <v>2676.76</v>
      </c>
      <c r="H61" s="4">
        <v>0.94</v>
      </c>
    </row>
    <row r="62" spans="2:8">
      <c r="B62" s="1" t="s">
        <v>1763</v>
      </c>
      <c r="C62" s="9" t="s">
        <v>141</v>
      </c>
      <c r="D62" s="1" t="s">
        <v>414</v>
      </c>
      <c r="E62" s="1" t="s">
        <v>542</v>
      </c>
      <c r="F62" s="4">
        <v>275059</v>
      </c>
      <c r="G62" s="4">
        <v>2669.17</v>
      </c>
      <c r="H62" s="4">
        <v>0.93</v>
      </c>
    </row>
    <row r="63" spans="2:8">
      <c r="B63" s="1" t="s">
        <v>1881</v>
      </c>
      <c r="C63" s="9" t="s">
        <v>141</v>
      </c>
      <c r="D63" s="1" t="s">
        <v>264</v>
      </c>
      <c r="E63" s="1" t="s">
        <v>712</v>
      </c>
      <c r="F63" s="4">
        <v>1356301</v>
      </c>
      <c r="G63" s="4">
        <v>2640.72</v>
      </c>
      <c r="H63" s="4">
        <v>0.92</v>
      </c>
    </row>
    <row r="64" spans="2:8">
      <c r="B64" s="1" t="s">
        <v>916</v>
      </c>
      <c r="C64" s="9" t="s">
        <v>141</v>
      </c>
      <c r="D64" s="1" t="s">
        <v>306</v>
      </c>
      <c r="E64" s="1" t="s">
        <v>917</v>
      </c>
      <c r="F64" s="4">
        <v>345545</v>
      </c>
      <c r="G64" s="4">
        <v>2622.17</v>
      </c>
      <c r="H64" s="4">
        <v>0.92</v>
      </c>
    </row>
    <row r="65" spans="2:8">
      <c r="B65" s="1" t="s">
        <v>1624</v>
      </c>
      <c r="C65" s="9" t="s">
        <v>141</v>
      </c>
      <c r="D65" s="1" t="s">
        <v>264</v>
      </c>
      <c r="E65" s="1" t="s">
        <v>278</v>
      </c>
      <c r="F65" s="4">
        <v>140000</v>
      </c>
      <c r="G65" s="4">
        <v>2493.12</v>
      </c>
      <c r="H65" s="4">
        <v>0.87</v>
      </c>
    </row>
    <row r="66" spans="2:8">
      <c r="B66" s="1" t="s">
        <v>1947</v>
      </c>
      <c r="C66" s="9" t="s">
        <v>141</v>
      </c>
      <c r="D66" s="1" t="s">
        <v>309</v>
      </c>
      <c r="E66" s="1" t="s">
        <v>871</v>
      </c>
      <c r="F66" s="4">
        <v>163482</v>
      </c>
      <c r="G66" s="4">
        <v>2476.02</v>
      </c>
      <c r="H66" s="4">
        <v>0.87</v>
      </c>
    </row>
    <row r="67" spans="2:8">
      <c r="B67" s="1" t="s">
        <v>1758</v>
      </c>
      <c r="C67" s="9" t="s">
        <v>141</v>
      </c>
      <c r="D67" s="1" t="s">
        <v>286</v>
      </c>
      <c r="E67" s="1" t="s">
        <v>537</v>
      </c>
      <c r="F67" s="4">
        <v>395303</v>
      </c>
      <c r="G67" s="4">
        <v>2439.2199999999998</v>
      </c>
      <c r="H67" s="4">
        <v>0.85</v>
      </c>
    </row>
    <row r="68" spans="2:8">
      <c r="B68" s="1" t="s">
        <v>1932</v>
      </c>
      <c r="C68" s="9" t="s">
        <v>141</v>
      </c>
      <c r="D68" s="1" t="s">
        <v>306</v>
      </c>
      <c r="E68" s="1" t="s">
        <v>825</v>
      </c>
      <c r="F68" s="4">
        <v>135000</v>
      </c>
      <c r="G68" s="4">
        <v>2407.12</v>
      </c>
      <c r="H68" s="4">
        <v>0.84</v>
      </c>
    </row>
    <row r="69" spans="2:8">
      <c r="B69" s="1" t="s">
        <v>1654</v>
      </c>
      <c r="C69" s="9" t="s">
        <v>141</v>
      </c>
      <c r="D69" s="1" t="s">
        <v>286</v>
      </c>
      <c r="E69" s="1" t="s">
        <v>332</v>
      </c>
      <c r="F69" s="4">
        <v>100113</v>
      </c>
      <c r="G69" s="4">
        <v>2331.7800000000002</v>
      </c>
      <c r="H69" s="4">
        <v>0.82</v>
      </c>
    </row>
    <row r="70" spans="2:8">
      <c r="B70" s="1" t="s">
        <v>1901</v>
      </c>
      <c r="C70" s="9" t="s">
        <v>141</v>
      </c>
      <c r="D70" s="1" t="s">
        <v>311</v>
      </c>
      <c r="E70" s="1" t="s">
        <v>745</v>
      </c>
      <c r="F70" s="4">
        <v>52500</v>
      </c>
      <c r="G70" s="4">
        <v>2295.7199999999998</v>
      </c>
      <c r="H70" s="4">
        <v>0.8</v>
      </c>
    </row>
    <row r="71" spans="2:8">
      <c r="B71" s="1" t="s">
        <v>1733</v>
      </c>
      <c r="C71" s="9" t="s">
        <v>141</v>
      </c>
      <c r="D71" s="1" t="s">
        <v>468</v>
      </c>
      <c r="E71" s="1" t="s">
        <v>469</v>
      </c>
      <c r="F71" s="4">
        <v>40430</v>
      </c>
      <c r="G71" s="4">
        <v>2205.62</v>
      </c>
      <c r="H71" s="4">
        <v>0.77</v>
      </c>
    </row>
    <row r="72" spans="2:8">
      <c r="B72" s="1" t="s">
        <v>2074</v>
      </c>
      <c r="C72" s="9" t="s">
        <v>141</v>
      </c>
      <c r="D72" s="1" t="s">
        <v>306</v>
      </c>
      <c r="E72" s="1" t="s">
        <v>1220</v>
      </c>
      <c r="F72" s="4">
        <v>629640</v>
      </c>
      <c r="G72" s="4">
        <v>2064.9</v>
      </c>
      <c r="H72" s="4">
        <v>0.72</v>
      </c>
    </row>
    <row r="73" spans="2:8">
      <c r="B73" s="1" t="s">
        <v>1672</v>
      </c>
      <c r="C73" s="9" t="s">
        <v>141</v>
      </c>
      <c r="D73" s="1" t="s">
        <v>291</v>
      </c>
      <c r="E73" s="1" t="s">
        <v>369</v>
      </c>
      <c r="F73" s="4">
        <v>156920</v>
      </c>
      <c r="G73" s="4">
        <v>2039.18</v>
      </c>
      <c r="H73" s="4">
        <v>0.71</v>
      </c>
    </row>
    <row r="74" spans="2:8">
      <c r="B74" s="1" t="s">
        <v>1652</v>
      </c>
      <c r="C74" s="9" t="s">
        <v>141</v>
      </c>
      <c r="D74" s="1" t="s">
        <v>264</v>
      </c>
      <c r="E74" s="1" t="s">
        <v>328</v>
      </c>
      <c r="F74" s="4">
        <v>1658000</v>
      </c>
      <c r="G74" s="4">
        <v>2038.51</v>
      </c>
      <c r="H74" s="4">
        <v>0.71</v>
      </c>
    </row>
    <row r="75" spans="2:8">
      <c r="B75" s="1" t="s">
        <v>1745</v>
      </c>
      <c r="C75" s="9" t="s">
        <v>141</v>
      </c>
      <c r="D75" s="1" t="s">
        <v>352</v>
      </c>
      <c r="E75" s="1" t="s">
        <v>483</v>
      </c>
      <c r="F75" s="4">
        <v>300000</v>
      </c>
      <c r="G75" s="4">
        <v>2032.2</v>
      </c>
      <c r="H75" s="4">
        <v>0.71</v>
      </c>
    </row>
    <row r="76" spans="2:8">
      <c r="B76" s="1" t="s">
        <v>1653</v>
      </c>
      <c r="C76" s="9" t="s">
        <v>141</v>
      </c>
      <c r="D76" s="1" t="s">
        <v>284</v>
      </c>
      <c r="E76" s="1" t="s">
        <v>329</v>
      </c>
      <c r="F76" s="4">
        <v>336743</v>
      </c>
      <c r="G76" s="4">
        <v>1967.42</v>
      </c>
      <c r="H76" s="4">
        <v>0.69</v>
      </c>
    </row>
    <row r="77" spans="2:8">
      <c r="B77" s="1" t="s">
        <v>396</v>
      </c>
      <c r="C77" s="9" t="s">
        <v>141</v>
      </c>
      <c r="D77" s="1" t="s">
        <v>385</v>
      </c>
      <c r="E77" s="1" t="s">
        <v>397</v>
      </c>
      <c r="F77" s="4">
        <v>951840</v>
      </c>
      <c r="G77" s="4">
        <v>1966.79</v>
      </c>
      <c r="H77" s="4">
        <v>0.69</v>
      </c>
    </row>
    <row r="78" spans="2:8">
      <c r="B78" s="1" t="s">
        <v>1944</v>
      </c>
      <c r="C78" s="9" t="s">
        <v>141</v>
      </c>
      <c r="D78" s="1" t="s">
        <v>306</v>
      </c>
      <c r="E78" s="1" t="s">
        <v>865</v>
      </c>
      <c r="F78" s="4">
        <v>200409</v>
      </c>
      <c r="G78" s="4">
        <v>1958.9</v>
      </c>
      <c r="H78" s="4">
        <v>0.69</v>
      </c>
    </row>
    <row r="79" spans="2:8">
      <c r="B79" s="1" t="s">
        <v>1074</v>
      </c>
      <c r="C79" s="9" t="s">
        <v>141</v>
      </c>
      <c r="D79" s="1" t="s">
        <v>282</v>
      </c>
      <c r="E79" s="1" t="s">
        <v>1075</v>
      </c>
      <c r="F79" s="4">
        <v>220902</v>
      </c>
      <c r="G79" s="4">
        <v>1908.7</v>
      </c>
      <c r="H79" s="4">
        <v>0.67</v>
      </c>
    </row>
    <row r="80" spans="2:8">
      <c r="B80" s="1" t="s">
        <v>1734</v>
      </c>
      <c r="C80" s="9" t="s">
        <v>141</v>
      </c>
      <c r="D80" s="1" t="s">
        <v>468</v>
      </c>
      <c r="E80" s="1" t="s">
        <v>470</v>
      </c>
      <c r="F80" s="4">
        <v>170082</v>
      </c>
      <c r="G80" s="4">
        <v>1890.21</v>
      </c>
      <c r="H80" s="4">
        <v>0.66</v>
      </c>
    </row>
    <row r="81" spans="2:8">
      <c r="B81" s="1" t="s">
        <v>1879</v>
      </c>
      <c r="C81" s="9" t="s">
        <v>141</v>
      </c>
      <c r="D81" s="1" t="s">
        <v>352</v>
      </c>
      <c r="E81" s="1" t="s">
        <v>701</v>
      </c>
      <c r="F81" s="4">
        <v>100897</v>
      </c>
      <c r="G81" s="4">
        <v>1704.91</v>
      </c>
      <c r="H81" s="4">
        <v>0.6</v>
      </c>
    </row>
    <row r="82" spans="2:8">
      <c r="B82" s="1" t="s">
        <v>1918</v>
      </c>
      <c r="C82" s="9" t="s">
        <v>141</v>
      </c>
      <c r="D82" s="1" t="s">
        <v>142</v>
      </c>
      <c r="E82" s="1" t="s">
        <v>792</v>
      </c>
      <c r="F82" s="4">
        <v>100691</v>
      </c>
      <c r="G82" s="4">
        <v>1647.81</v>
      </c>
      <c r="H82" s="4">
        <v>0.57999999999999996</v>
      </c>
    </row>
    <row r="83" spans="2:8">
      <c r="B83" s="1" t="s">
        <v>2105</v>
      </c>
      <c r="C83" s="9" t="s">
        <v>141</v>
      </c>
      <c r="D83" s="1" t="s">
        <v>306</v>
      </c>
      <c r="E83" s="1" t="s">
        <v>1295</v>
      </c>
      <c r="F83" s="4">
        <v>157677</v>
      </c>
      <c r="G83" s="4">
        <v>1645.28</v>
      </c>
      <c r="H83" s="4">
        <v>0.57999999999999996</v>
      </c>
    </row>
    <row r="84" spans="2:8">
      <c r="B84" s="1" t="s">
        <v>1744</v>
      </c>
      <c r="C84" s="9" t="s">
        <v>141</v>
      </c>
      <c r="D84" s="1" t="s">
        <v>481</v>
      </c>
      <c r="E84" s="1" t="s">
        <v>482</v>
      </c>
      <c r="F84" s="4">
        <v>172356</v>
      </c>
      <c r="G84" s="4">
        <v>1541.72</v>
      </c>
      <c r="H84" s="4">
        <v>0.54</v>
      </c>
    </row>
    <row r="85" spans="2:8">
      <c r="B85" s="1" t="s">
        <v>1966</v>
      </c>
      <c r="C85" s="9" t="s">
        <v>141</v>
      </c>
      <c r="D85" s="1" t="s">
        <v>282</v>
      </c>
      <c r="E85" s="1" t="s">
        <v>913</v>
      </c>
      <c r="F85" s="4">
        <v>100000</v>
      </c>
      <c r="G85" s="4">
        <v>1520.95</v>
      </c>
      <c r="H85" s="4">
        <v>0.53</v>
      </c>
    </row>
    <row r="86" spans="2:8">
      <c r="B86" s="1" t="s">
        <v>2108</v>
      </c>
      <c r="C86" s="9" t="s">
        <v>141</v>
      </c>
      <c r="D86" s="1" t="s">
        <v>142</v>
      </c>
      <c r="E86" s="1" t="s">
        <v>1318</v>
      </c>
      <c r="F86" s="4">
        <v>201342</v>
      </c>
      <c r="G86" s="4">
        <v>1485.2</v>
      </c>
      <c r="H86" s="4">
        <v>0.52</v>
      </c>
    </row>
    <row r="87" spans="2:8">
      <c r="B87" s="1" t="s">
        <v>2037</v>
      </c>
      <c r="C87" s="9" t="s">
        <v>141</v>
      </c>
      <c r="D87" s="1" t="s">
        <v>352</v>
      </c>
      <c r="E87" s="1" t="s">
        <v>1047</v>
      </c>
      <c r="F87" s="4">
        <v>570000</v>
      </c>
      <c r="G87" s="4">
        <v>1306.67</v>
      </c>
      <c r="H87" s="4">
        <v>0.46</v>
      </c>
    </row>
    <row r="88" spans="2:8">
      <c r="B88" s="1" t="s">
        <v>1713</v>
      </c>
      <c r="C88" s="9" t="s">
        <v>141</v>
      </c>
      <c r="D88" s="1" t="s">
        <v>443</v>
      </c>
      <c r="E88" s="1" t="s">
        <v>444</v>
      </c>
      <c r="F88" s="4">
        <v>200000</v>
      </c>
      <c r="G88" s="4">
        <v>1151.3</v>
      </c>
      <c r="H88" s="4">
        <v>0.4</v>
      </c>
    </row>
    <row r="89" spans="2:8">
      <c r="B89" s="1" t="s">
        <v>1954</v>
      </c>
      <c r="C89" s="9" t="s">
        <v>141</v>
      </c>
      <c r="D89" s="1" t="s">
        <v>385</v>
      </c>
      <c r="E89" s="1" t="s">
        <v>879</v>
      </c>
      <c r="F89" s="4">
        <v>266524</v>
      </c>
      <c r="G89" s="4">
        <v>1083.95</v>
      </c>
      <c r="H89" s="4">
        <v>0.38</v>
      </c>
    </row>
    <row r="90" spans="2:8">
      <c r="B90" s="1" t="s">
        <v>1962</v>
      </c>
      <c r="C90" s="9" t="s">
        <v>141</v>
      </c>
      <c r="D90" s="1" t="s">
        <v>352</v>
      </c>
      <c r="E90" s="1" t="s">
        <v>889</v>
      </c>
      <c r="F90" s="4">
        <v>12880</v>
      </c>
      <c r="G90" s="4">
        <v>111.12</v>
      </c>
      <c r="H90" s="4">
        <v>0.04</v>
      </c>
    </row>
    <row r="91" spans="2:8">
      <c r="B91" s="1" t="s">
        <v>1649</v>
      </c>
      <c r="C91" s="9" t="s">
        <v>141</v>
      </c>
      <c r="D91" s="1" t="s">
        <v>322</v>
      </c>
      <c r="E91" s="1" t="s">
        <v>323</v>
      </c>
      <c r="F91" s="4">
        <v>3113</v>
      </c>
      <c r="G91" s="4">
        <v>98</v>
      </c>
      <c r="H91" s="4">
        <v>0.03</v>
      </c>
    </row>
    <row r="92" spans="2:8">
      <c r="B92" s="2" t="s">
        <v>153</v>
      </c>
      <c r="C92" s="13"/>
      <c r="D92" s="2"/>
      <c r="E92" s="2"/>
      <c r="F92" s="14"/>
      <c r="G92" s="14">
        <f>SUM(G12:G91)</f>
        <v>272777.0400000001</v>
      </c>
      <c r="H92" s="14">
        <f>SUM(H12:H91)</f>
        <v>95.44999999999996</v>
      </c>
    </row>
    <row r="93" spans="2:8">
      <c r="B93" s="2" t="s">
        <v>811</v>
      </c>
    </row>
    <row r="94" spans="2:8">
      <c r="B94" s="1" t="s">
        <v>91</v>
      </c>
      <c r="C94" s="9" t="s">
        <v>141</v>
      </c>
      <c r="D94" s="1" t="s">
        <v>812</v>
      </c>
      <c r="E94" s="1" t="s">
        <v>813</v>
      </c>
      <c r="F94" s="4">
        <v>1601</v>
      </c>
      <c r="G94" s="4">
        <v>1.57</v>
      </c>
      <c r="H94" s="4">
        <v>0</v>
      </c>
    </row>
    <row r="95" spans="2:8">
      <c r="B95" s="2" t="s">
        <v>153</v>
      </c>
      <c r="C95" s="13"/>
      <c r="D95" s="2"/>
      <c r="E95" s="2"/>
      <c r="F95" s="14"/>
      <c r="G95" s="14">
        <f>SUM(G93:G94)</f>
        <v>1.57</v>
      </c>
      <c r="H95" s="14">
        <f>SUM(H93:H94)</f>
        <v>0</v>
      </c>
    </row>
    <row r="96" spans="2:8">
      <c r="B96" s="2" t="s">
        <v>354</v>
      </c>
      <c r="C96" s="13"/>
      <c r="D96" s="2"/>
      <c r="E96" s="2"/>
      <c r="F96" s="14"/>
      <c r="G96" s="14">
        <v>579.87</v>
      </c>
      <c r="H96" s="14">
        <v>0.2</v>
      </c>
    </row>
    <row r="97" spans="2:8">
      <c r="B97" s="2" t="s">
        <v>154</v>
      </c>
      <c r="C97" s="13"/>
      <c r="D97" s="2"/>
      <c r="E97" s="2"/>
      <c r="F97" s="14"/>
      <c r="G97" s="14">
        <v>273358.48</v>
      </c>
      <c r="H97" s="14">
        <v>95.65</v>
      </c>
    </row>
    <row r="98" spans="2:8">
      <c r="B98" s="2" t="s">
        <v>155</v>
      </c>
      <c r="C98" s="13"/>
      <c r="D98" s="2"/>
      <c r="E98" s="2"/>
      <c r="F98" s="14"/>
      <c r="G98" s="14">
        <v>12325.717516800034</v>
      </c>
      <c r="H98" s="14">
        <v>4.3499999999999943</v>
      </c>
    </row>
    <row r="99" spans="2:8">
      <c r="B99" s="2" t="s">
        <v>156</v>
      </c>
      <c r="C99" s="13"/>
      <c r="D99" s="2"/>
      <c r="E99" s="2"/>
      <c r="F99" s="14"/>
      <c r="G99" s="14">
        <v>285684.19751680002</v>
      </c>
      <c r="H99" s="14">
        <v>100</v>
      </c>
    </row>
    <row r="100" spans="2:8">
      <c r="B100" s="1" t="s">
        <v>157</v>
      </c>
    </row>
    <row r="101" spans="2:8">
      <c r="B101" s="2" t="s">
        <v>158</v>
      </c>
    </row>
    <row r="102" spans="2:8">
      <c r="B102" s="2" t="s">
        <v>159</v>
      </c>
      <c r="C102" s="9" t="s">
        <v>160</v>
      </c>
    </row>
    <row r="103" spans="2:8">
      <c r="B103" s="2" t="s">
        <v>163</v>
      </c>
      <c r="C103" s="9" t="s">
        <v>162</v>
      </c>
    </row>
    <row r="104" spans="2:8">
      <c r="B104" s="2" t="s">
        <v>164</v>
      </c>
      <c r="C104" s="9" t="s">
        <v>162</v>
      </c>
    </row>
    <row r="105" spans="2:8">
      <c r="B105" s="2" t="s">
        <v>165</v>
      </c>
      <c r="C105" s="9" t="s">
        <v>166</v>
      </c>
    </row>
    <row r="106" spans="2:8">
      <c r="B106" s="2" t="s">
        <v>1335</v>
      </c>
      <c r="C106" s="13"/>
    </row>
    <row r="107" spans="2:8">
      <c r="B107" s="2" t="s">
        <v>1336</v>
      </c>
      <c r="C107" s="13"/>
    </row>
    <row r="108" spans="2:8">
      <c r="B108" s="2" t="s">
        <v>1337</v>
      </c>
      <c r="C108" s="13"/>
    </row>
    <row r="109" spans="2:8">
      <c r="B109" s="2" t="s">
        <v>1338</v>
      </c>
      <c r="C109" s="13"/>
    </row>
    <row r="110" spans="2:8">
      <c r="B110" s="2" t="s">
        <v>1339</v>
      </c>
      <c r="C110" s="13"/>
    </row>
    <row r="111" spans="2:8">
      <c r="B111" s="2" t="s">
        <v>1340</v>
      </c>
      <c r="C111" s="13"/>
    </row>
    <row r="112" spans="2:8">
      <c r="B112" s="2" t="s">
        <v>1341</v>
      </c>
      <c r="C112" s="13"/>
    </row>
    <row r="113" spans="2:3">
      <c r="B113" s="2" t="s">
        <v>1342</v>
      </c>
      <c r="C113" s="13"/>
    </row>
    <row r="114" spans="2:3">
      <c r="B114" s="2" t="s">
        <v>1604</v>
      </c>
      <c r="C114" s="13"/>
    </row>
    <row r="115" spans="2:3">
      <c r="B115" s="1" t="s">
        <v>175</v>
      </c>
    </row>
    <row r="116" spans="2:3">
      <c r="B116" s="1" t="s">
        <v>246</v>
      </c>
    </row>
    <row r="119" spans="2:3" ht="15">
      <c r="B119" s="35" t="s">
        <v>2541</v>
      </c>
      <c r="C119" s="36"/>
    </row>
    <row r="120" spans="2:3" ht="30">
      <c r="B120" s="35" t="s">
        <v>247</v>
      </c>
      <c r="C120" s="37" t="s">
        <v>248</v>
      </c>
    </row>
    <row r="121" spans="2:3" ht="15">
      <c r="B121" s="16" t="s">
        <v>249</v>
      </c>
      <c r="C121" s="17"/>
    </row>
    <row r="122" spans="2:3" ht="15">
      <c r="B122" s="16" t="s">
        <v>250</v>
      </c>
      <c r="C122" s="17"/>
    </row>
    <row r="123" spans="2:3" ht="15">
      <c r="B123" s="16" t="s">
        <v>251</v>
      </c>
      <c r="C123" s="17"/>
    </row>
    <row r="124" spans="2:3" ht="15">
      <c r="B124" s="16" t="s">
        <v>252</v>
      </c>
      <c r="C124" s="17"/>
    </row>
    <row r="125" spans="2:3" ht="15">
      <c r="B125" s="16" t="s">
        <v>253</v>
      </c>
      <c r="C125" s="17"/>
    </row>
    <row r="126" spans="2:3" ht="15">
      <c r="B126" s="16" t="s">
        <v>254</v>
      </c>
      <c r="C126" s="17"/>
    </row>
    <row r="127" spans="2:3" ht="15">
      <c r="B127" s="35" t="s">
        <v>255</v>
      </c>
      <c r="C127" s="36"/>
    </row>
    <row r="129" spans="2:6" ht="15">
      <c r="B129" s="16" t="s">
        <v>184</v>
      </c>
      <c r="C129" s="17"/>
      <c r="D129" s="16"/>
    </row>
    <row r="130" spans="2:6" ht="30">
      <c r="B130" s="19" t="s">
        <v>185</v>
      </c>
      <c r="C130" s="18" t="s">
        <v>186</v>
      </c>
      <c r="D130" s="19" t="s">
        <v>187</v>
      </c>
    </row>
    <row r="131" spans="2:6" ht="15">
      <c r="B131" s="16" t="s">
        <v>162</v>
      </c>
      <c r="C131" s="17" t="s">
        <v>162</v>
      </c>
      <c r="D131" s="16" t="s">
        <v>162</v>
      </c>
    </row>
    <row r="133" spans="2:6">
      <c r="B133" s="20" t="s">
        <v>188</v>
      </c>
      <c r="C133" s="21">
        <v>45535</v>
      </c>
      <c r="D133" s="22"/>
      <c r="E133" s="23"/>
      <c r="F133" s="24"/>
    </row>
    <row r="134" spans="2:6">
      <c r="B134" s="20" t="s">
        <v>189</v>
      </c>
      <c r="C134" s="25" t="s">
        <v>190</v>
      </c>
      <c r="D134" s="20" t="s">
        <v>191</v>
      </c>
      <c r="E134" s="26" t="s">
        <v>192</v>
      </c>
      <c r="F134" s="27" t="s">
        <v>193</v>
      </c>
    </row>
    <row r="135" spans="2:6">
      <c r="B135" s="28" t="s">
        <v>162</v>
      </c>
      <c r="C135" s="29" t="s">
        <v>162</v>
      </c>
      <c r="D135" s="28" t="s">
        <v>162</v>
      </c>
      <c r="E135" s="30" t="s">
        <v>162</v>
      </c>
      <c r="F135" s="31" t="s">
        <v>162</v>
      </c>
    </row>
    <row r="138" spans="2:6">
      <c r="B138" s="2" t="s">
        <v>194</v>
      </c>
    </row>
    <row r="139" spans="2:6">
      <c r="B139" s="2"/>
    </row>
    <row r="140" spans="2:6">
      <c r="B140" s="2" t="s">
        <v>195</v>
      </c>
    </row>
    <row r="141" spans="2:6">
      <c r="B141" s="20" t="s">
        <v>196</v>
      </c>
      <c r="C141" s="25" t="s">
        <v>197</v>
      </c>
      <c r="D141" s="2"/>
    </row>
    <row r="142" spans="2:6">
      <c r="B142" s="22" t="s">
        <v>162</v>
      </c>
      <c r="C142" s="32" t="s">
        <v>162</v>
      </c>
    </row>
    <row r="144" spans="2:6">
      <c r="B144" s="20" t="s">
        <v>198</v>
      </c>
      <c r="C144" s="25" t="s">
        <v>197</v>
      </c>
    </row>
    <row r="145" spans="2:6">
      <c r="B145" s="22" t="s">
        <v>162</v>
      </c>
      <c r="C145" s="32" t="s">
        <v>162</v>
      </c>
    </row>
    <row r="147" spans="2:6">
      <c r="B147" s="20" t="s">
        <v>162</v>
      </c>
      <c r="C147" s="25" t="s">
        <v>162</v>
      </c>
    </row>
    <row r="148" spans="2:6">
      <c r="B148" s="22" t="s">
        <v>162</v>
      </c>
      <c r="C148" s="32" t="s">
        <v>162</v>
      </c>
    </row>
    <row r="150" spans="2:6">
      <c r="B150" s="26" t="s">
        <v>199</v>
      </c>
      <c r="C150" s="25" t="s">
        <v>200</v>
      </c>
    </row>
    <row r="151" spans="2:6">
      <c r="B151" s="23" t="s">
        <v>162</v>
      </c>
      <c r="C151" s="32" t="s">
        <v>162</v>
      </c>
    </row>
    <row r="153" spans="2:6">
      <c r="B153" s="20" t="s">
        <v>201</v>
      </c>
      <c r="C153" s="25" t="s">
        <v>162</v>
      </c>
    </row>
    <row r="155" spans="2:6">
      <c r="B155" s="20" t="s">
        <v>202</v>
      </c>
      <c r="C155" s="21">
        <v>45535</v>
      </c>
      <c r="D155" s="22"/>
      <c r="E155" s="23"/>
      <c r="F155" s="24"/>
    </row>
    <row r="156" spans="2:6">
      <c r="B156" s="20" t="s">
        <v>189</v>
      </c>
      <c r="C156" s="25" t="s">
        <v>190</v>
      </c>
      <c r="D156" s="20" t="s">
        <v>191</v>
      </c>
      <c r="E156" s="26" t="s">
        <v>192</v>
      </c>
      <c r="F156" s="27" t="s">
        <v>193</v>
      </c>
    </row>
    <row r="157" spans="2:6">
      <c r="B157" s="28" t="s">
        <v>162</v>
      </c>
      <c r="C157" s="29" t="s">
        <v>162</v>
      </c>
      <c r="D157" s="28" t="s">
        <v>162</v>
      </c>
      <c r="E157" s="30" t="s">
        <v>162</v>
      </c>
      <c r="F157" s="31" t="s">
        <v>162</v>
      </c>
    </row>
    <row r="158" spans="2:6">
      <c r="B158" s="2" t="s">
        <v>194</v>
      </c>
    </row>
    <row r="159" spans="2:6">
      <c r="B159" s="2"/>
    </row>
    <row r="160" spans="2:6">
      <c r="B160" s="2" t="s">
        <v>195</v>
      </c>
    </row>
    <row r="161" spans="2:3">
      <c r="B161" s="20" t="s">
        <v>196</v>
      </c>
      <c r="C161" s="25" t="s">
        <v>197</v>
      </c>
    </row>
    <row r="162" spans="2:3">
      <c r="B162" s="22" t="s">
        <v>162</v>
      </c>
      <c r="C162" s="32" t="s">
        <v>162</v>
      </c>
    </row>
    <row r="164" spans="2:3">
      <c r="B164" s="20" t="s">
        <v>198</v>
      </c>
      <c r="C164" s="25" t="s">
        <v>197</v>
      </c>
    </row>
    <row r="165" spans="2:3">
      <c r="B165" s="22" t="s">
        <v>162</v>
      </c>
      <c r="C165" s="32" t="s">
        <v>162</v>
      </c>
    </row>
    <row r="167" spans="2:3">
      <c r="B167" s="20" t="s">
        <v>162</v>
      </c>
      <c r="C167" s="25" t="s">
        <v>162</v>
      </c>
    </row>
    <row r="168" spans="2:3">
      <c r="B168" s="22" t="s">
        <v>162</v>
      </c>
      <c r="C168" s="32" t="s">
        <v>162</v>
      </c>
    </row>
    <row r="170" spans="2:3">
      <c r="B170" s="26" t="s">
        <v>199</v>
      </c>
      <c r="C170" s="25" t="s">
        <v>200</v>
      </c>
    </row>
    <row r="171" spans="2:3">
      <c r="B171" s="23" t="s">
        <v>162</v>
      </c>
      <c r="C171" s="32" t="s">
        <v>162</v>
      </c>
    </row>
    <row r="173" spans="2:3">
      <c r="B173" s="20" t="s">
        <v>201</v>
      </c>
      <c r="C173" s="25" t="s">
        <v>162</v>
      </c>
    </row>
    <row r="176" spans="2:3">
      <c r="B176" s="2" t="s">
        <v>203</v>
      </c>
    </row>
    <row r="178" spans="2:5">
      <c r="B178" s="20" t="s">
        <v>189</v>
      </c>
      <c r="C178" s="25" t="s">
        <v>204</v>
      </c>
      <c r="D178" s="20" t="s">
        <v>205</v>
      </c>
      <c r="E178" s="20" t="s">
        <v>206</v>
      </c>
    </row>
    <row r="179" spans="2:5">
      <c r="B179" s="22" t="s">
        <v>162</v>
      </c>
      <c r="C179" s="32" t="s">
        <v>162</v>
      </c>
      <c r="D179" s="22" t="s">
        <v>162</v>
      </c>
      <c r="E179" s="22" t="s">
        <v>162</v>
      </c>
    </row>
    <row r="182" spans="2:5">
      <c r="B182" s="2" t="s">
        <v>207</v>
      </c>
      <c r="C182" s="13" t="s">
        <v>162</v>
      </c>
      <c r="D182" s="2"/>
      <c r="E182" s="2"/>
    </row>
    <row r="184" spans="2:5">
      <c r="B184" s="2" t="s">
        <v>208</v>
      </c>
    </row>
    <row r="186" spans="2:5">
      <c r="B186" s="20" t="s">
        <v>209</v>
      </c>
      <c r="C186" s="25" t="s">
        <v>197</v>
      </c>
      <c r="D186" s="2"/>
    </row>
    <row r="187" spans="2:5">
      <c r="B187" s="22" t="s">
        <v>162</v>
      </c>
      <c r="C187" s="32" t="s">
        <v>162</v>
      </c>
    </row>
    <row r="190" spans="2:5">
      <c r="B190" s="20" t="s">
        <v>210</v>
      </c>
      <c r="C190" s="25" t="s">
        <v>211</v>
      </c>
      <c r="D190" s="2"/>
    </row>
    <row r="191" spans="2:5">
      <c r="B191" s="22" t="s">
        <v>162</v>
      </c>
      <c r="C191" s="32" t="s">
        <v>162</v>
      </c>
    </row>
    <row r="194" spans="2:6">
      <c r="B194" s="2" t="s">
        <v>212</v>
      </c>
    </row>
    <row r="197" spans="2:6">
      <c r="B197" s="2" t="s">
        <v>213</v>
      </c>
    </row>
    <row r="199" spans="2:6">
      <c r="B199" s="20" t="s">
        <v>189</v>
      </c>
      <c r="C199" s="25" t="s">
        <v>214</v>
      </c>
      <c r="D199" s="20" t="s">
        <v>204</v>
      </c>
      <c r="E199" s="20" t="s">
        <v>205</v>
      </c>
      <c r="F199" s="27" t="s">
        <v>206</v>
      </c>
    </row>
    <row r="200" spans="2:6">
      <c r="B200" s="22" t="s">
        <v>162</v>
      </c>
      <c r="C200" s="32" t="s">
        <v>162</v>
      </c>
      <c r="D200" s="22" t="s">
        <v>162</v>
      </c>
      <c r="E200" s="22" t="s">
        <v>162</v>
      </c>
      <c r="F200" s="33" t="s">
        <v>162</v>
      </c>
    </row>
    <row r="203" spans="2:6">
      <c r="B203" s="2" t="s">
        <v>207</v>
      </c>
      <c r="C203" s="13" t="s">
        <v>162</v>
      </c>
      <c r="D203" s="2"/>
      <c r="E203" s="2"/>
      <c r="F203" s="14"/>
    </row>
    <row r="205" spans="2:6">
      <c r="B205" s="2" t="s">
        <v>208</v>
      </c>
    </row>
    <row r="207" spans="2:6">
      <c r="B207" s="20" t="s">
        <v>209</v>
      </c>
      <c r="C207" s="25" t="s">
        <v>197</v>
      </c>
      <c r="D207" s="2"/>
    </row>
    <row r="208" spans="2:6">
      <c r="B208" s="22" t="s">
        <v>162</v>
      </c>
      <c r="C208" s="32" t="s">
        <v>162</v>
      </c>
    </row>
    <row r="211" spans="2:6">
      <c r="B211" s="20" t="s">
        <v>210</v>
      </c>
      <c r="C211" s="25" t="s">
        <v>211</v>
      </c>
      <c r="D211" s="2"/>
    </row>
    <row r="212" spans="2:6">
      <c r="B212" s="22" t="s">
        <v>162</v>
      </c>
      <c r="C212" s="32" t="s">
        <v>162</v>
      </c>
    </row>
    <row r="215" spans="2:6">
      <c r="B215" s="2" t="s">
        <v>212</v>
      </c>
    </row>
    <row r="218" spans="2:6">
      <c r="B218" s="2" t="s">
        <v>215</v>
      </c>
    </row>
    <row r="219" spans="2:6">
      <c r="B219" s="20" t="s">
        <v>189</v>
      </c>
      <c r="C219" s="25" t="s">
        <v>216</v>
      </c>
      <c r="D219" s="20" t="s">
        <v>217</v>
      </c>
      <c r="E219" s="20" t="s">
        <v>218</v>
      </c>
      <c r="F219" s="27" t="s">
        <v>219</v>
      </c>
    </row>
    <row r="220" spans="2:6">
      <c r="B220" s="22" t="s">
        <v>162</v>
      </c>
      <c r="C220" s="32" t="s">
        <v>162</v>
      </c>
      <c r="D220" s="22" t="s">
        <v>162</v>
      </c>
      <c r="E220" s="22" t="s">
        <v>162</v>
      </c>
      <c r="F220" s="33" t="s">
        <v>162</v>
      </c>
    </row>
    <row r="221" spans="2:6">
      <c r="B221" s="1" t="s">
        <v>220</v>
      </c>
    </row>
  </sheetData>
  <mergeCells count="3">
    <mergeCell ref="B1:E1"/>
    <mergeCell ref="C3:C7"/>
    <mergeCell ref="D3:D7"/>
  </mergeCells>
  <hyperlinks>
    <hyperlink ref="A1" location="Index!A1" display="Index" xr:uid="{91E6B080-722E-4FAE-A9FC-3A88F3146D6B}"/>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CABB8-DFA5-415B-B3B7-258D2B3EA407}">
  <sheetPr codeName="Sheet25"/>
  <dimension ref="A1:I167"/>
  <sheetViews>
    <sheetView workbookViewId="0">
      <selection activeCell="B10" sqref="B10"/>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col min="9" max="256" width="9.140625" style="1"/>
    <col min="257" max="257" width="5.42578125" style="1" bestFit="1" customWidth="1"/>
    <col min="258" max="258" width="129.7109375" style="1" bestFit="1" customWidth="1"/>
    <col min="259" max="259" width="19.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512" width="9.140625" style="1"/>
    <col min="513" max="513" width="5.42578125" style="1" bestFit="1" customWidth="1"/>
    <col min="514" max="514" width="129.7109375" style="1" bestFit="1" customWidth="1"/>
    <col min="515" max="515" width="19.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768" width="9.140625" style="1"/>
    <col min="769" max="769" width="5.42578125" style="1" bestFit="1" customWidth="1"/>
    <col min="770" max="770" width="129.7109375" style="1" bestFit="1" customWidth="1"/>
    <col min="771" max="771" width="19.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1024" width="9.140625" style="1"/>
    <col min="1025" max="1025" width="5.42578125" style="1" bestFit="1" customWidth="1"/>
    <col min="1026" max="1026" width="129.7109375" style="1" bestFit="1" customWidth="1"/>
    <col min="1027" max="1027" width="19.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280" width="9.140625" style="1"/>
    <col min="1281" max="1281" width="5.42578125" style="1" bestFit="1" customWidth="1"/>
    <col min="1282" max="1282" width="129.7109375" style="1" bestFit="1" customWidth="1"/>
    <col min="1283" max="1283" width="19.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536" width="9.140625" style="1"/>
    <col min="1537" max="1537" width="5.42578125" style="1" bestFit="1" customWidth="1"/>
    <col min="1538" max="1538" width="129.7109375" style="1" bestFit="1" customWidth="1"/>
    <col min="1539" max="1539" width="19.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792" width="9.140625" style="1"/>
    <col min="1793" max="1793" width="5.42578125" style="1" bestFit="1" customWidth="1"/>
    <col min="1794" max="1794" width="129.7109375" style="1" bestFit="1" customWidth="1"/>
    <col min="1795" max="1795" width="19.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2048" width="9.140625" style="1"/>
    <col min="2049" max="2049" width="5.42578125" style="1" bestFit="1" customWidth="1"/>
    <col min="2050" max="2050" width="129.7109375" style="1" bestFit="1" customWidth="1"/>
    <col min="2051" max="2051" width="19.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304" width="9.140625" style="1"/>
    <col min="2305" max="2305" width="5.42578125" style="1" bestFit="1" customWidth="1"/>
    <col min="2306" max="2306" width="129.7109375" style="1" bestFit="1" customWidth="1"/>
    <col min="2307" max="2307" width="19.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560" width="9.140625" style="1"/>
    <col min="2561" max="2561" width="5.42578125" style="1" bestFit="1" customWidth="1"/>
    <col min="2562" max="2562" width="129.7109375" style="1" bestFit="1" customWidth="1"/>
    <col min="2563" max="2563" width="19.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816" width="9.140625" style="1"/>
    <col min="2817" max="2817" width="5.42578125" style="1" bestFit="1" customWidth="1"/>
    <col min="2818" max="2818" width="129.7109375" style="1" bestFit="1" customWidth="1"/>
    <col min="2819" max="2819" width="19.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3072" width="9.140625" style="1"/>
    <col min="3073" max="3073" width="5.42578125" style="1" bestFit="1" customWidth="1"/>
    <col min="3074" max="3074" width="129.7109375" style="1" bestFit="1" customWidth="1"/>
    <col min="3075" max="3075" width="19.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328" width="9.140625" style="1"/>
    <col min="3329" max="3329" width="5.42578125" style="1" bestFit="1" customWidth="1"/>
    <col min="3330" max="3330" width="129.7109375" style="1" bestFit="1" customWidth="1"/>
    <col min="3331" max="3331" width="19.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584" width="9.140625" style="1"/>
    <col min="3585" max="3585" width="5.42578125" style="1" bestFit="1" customWidth="1"/>
    <col min="3586" max="3586" width="129.7109375" style="1" bestFit="1" customWidth="1"/>
    <col min="3587" max="3587" width="19.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840" width="9.140625" style="1"/>
    <col min="3841" max="3841" width="5.42578125" style="1" bestFit="1" customWidth="1"/>
    <col min="3842" max="3842" width="129.7109375" style="1" bestFit="1" customWidth="1"/>
    <col min="3843" max="3843" width="19.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4096" width="9.140625" style="1"/>
    <col min="4097" max="4097" width="5.42578125" style="1" bestFit="1" customWidth="1"/>
    <col min="4098" max="4098" width="129.7109375" style="1" bestFit="1" customWidth="1"/>
    <col min="4099" max="4099" width="19.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352" width="9.140625" style="1"/>
    <col min="4353" max="4353" width="5.42578125" style="1" bestFit="1" customWidth="1"/>
    <col min="4354" max="4354" width="129.7109375" style="1" bestFit="1" customWidth="1"/>
    <col min="4355" max="4355" width="19.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608" width="9.140625" style="1"/>
    <col min="4609" max="4609" width="5.42578125" style="1" bestFit="1" customWidth="1"/>
    <col min="4610" max="4610" width="129.7109375" style="1" bestFit="1" customWidth="1"/>
    <col min="4611" max="4611" width="19.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864" width="9.140625" style="1"/>
    <col min="4865" max="4865" width="5.42578125" style="1" bestFit="1" customWidth="1"/>
    <col min="4866" max="4866" width="129.7109375" style="1" bestFit="1" customWidth="1"/>
    <col min="4867" max="4867" width="19.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5120" width="9.140625" style="1"/>
    <col min="5121" max="5121" width="5.42578125" style="1" bestFit="1" customWidth="1"/>
    <col min="5122" max="5122" width="129.7109375" style="1" bestFit="1" customWidth="1"/>
    <col min="5123" max="5123" width="19.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376" width="9.140625" style="1"/>
    <col min="5377" max="5377" width="5.42578125" style="1" bestFit="1" customWidth="1"/>
    <col min="5378" max="5378" width="129.7109375" style="1" bestFit="1" customWidth="1"/>
    <col min="5379" max="5379" width="19.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632" width="9.140625" style="1"/>
    <col min="5633" max="5633" width="5.42578125" style="1" bestFit="1" customWidth="1"/>
    <col min="5634" max="5634" width="129.7109375" style="1" bestFit="1" customWidth="1"/>
    <col min="5635" max="5635" width="19.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888" width="9.140625" style="1"/>
    <col min="5889" max="5889" width="5.42578125" style="1" bestFit="1" customWidth="1"/>
    <col min="5890" max="5890" width="129.7109375" style="1" bestFit="1" customWidth="1"/>
    <col min="5891" max="5891" width="19.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6144" width="9.140625" style="1"/>
    <col min="6145" max="6145" width="5.42578125" style="1" bestFit="1" customWidth="1"/>
    <col min="6146" max="6146" width="129.7109375" style="1" bestFit="1" customWidth="1"/>
    <col min="6147" max="6147" width="19.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400" width="9.140625" style="1"/>
    <col min="6401" max="6401" width="5.42578125" style="1" bestFit="1" customWidth="1"/>
    <col min="6402" max="6402" width="129.7109375" style="1" bestFit="1" customWidth="1"/>
    <col min="6403" max="6403" width="19.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656" width="9.140625" style="1"/>
    <col min="6657" max="6657" width="5.42578125" style="1" bestFit="1" customWidth="1"/>
    <col min="6658" max="6658" width="129.7109375" style="1" bestFit="1" customWidth="1"/>
    <col min="6659" max="6659" width="19.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912" width="9.140625" style="1"/>
    <col min="6913" max="6913" width="5.42578125" style="1" bestFit="1" customWidth="1"/>
    <col min="6914" max="6914" width="129.7109375" style="1" bestFit="1" customWidth="1"/>
    <col min="6915" max="6915" width="19.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7168" width="9.140625" style="1"/>
    <col min="7169" max="7169" width="5.42578125" style="1" bestFit="1" customWidth="1"/>
    <col min="7170" max="7170" width="129.7109375" style="1" bestFit="1" customWidth="1"/>
    <col min="7171" max="7171" width="19.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424" width="9.140625" style="1"/>
    <col min="7425" max="7425" width="5.42578125" style="1" bestFit="1" customWidth="1"/>
    <col min="7426" max="7426" width="129.7109375" style="1" bestFit="1" customWidth="1"/>
    <col min="7427" max="7427" width="19.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680" width="9.140625" style="1"/>
    <col min="7681" max="7681" width="5.42578125" style="1" bestFit="1" customWidth="1"/>
    <col min="7682" max="7682" width="129.7109375" style="1" bestFit="1" customWidth="1"/>
    <col min="7683" max="7683" width="19.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936" width="9.140625" style="1"/>
    <col min="7937" max="7937" width="5.42578125" style="1" bestFit="1" customWidth="1"/>
    <col min="7938" max="7938" width="129.7109375" style="1" bestFit="1" customWidth="1"/>
    <col min="7939" max="7939" width="19.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8192" width="9.140625" style="1"/>
    <col min="8193" max="8193" width="5.42578125" style="1" bestFit="1" customWidth="1"/>
    <col min="8194" max="8194" width="129.7109375" style="1" bestFit="1" customWidth="1"/>
    <col min="8195" max="8195" width="19.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448" width="9.140625" style="1"/>
    <col min="8449" max="8449" width="5.42578125" style="1" bestFit="1" customWidth="1"/>
    <col min="8450" max="8450" width="129.7109375" style="1" bestFit="1" customWidth="1"/>
    <col min="8451" max="8451" width="19.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704" width="9.140625" style="1"/>
    <col min="8705" max="8705" width="5.42578125" style="1" bestFit="1" customWidth="1"/>
    <col min="8706" max="8706" width="129.7109375" style="1" bestFit="1" customWidth="1"/>
    <col min="8707" max="8707" width="19.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960" width="9.140625" style="1"/>
    <col min="8961" max="8961" width="5.42578125" style="1" bestFit="1" customWidth="1"/>
    <col min="8962" max="8962" width="129.7109375" style="1" bestFit="1" customWidth="1"/>
    <col min="8963" max="8963" width="19.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9216" width="9.140625" style="1"/>
    <col min="9217" max="9217" width="5.42578125" style="1" bestFit="1" customWidth="1"/>
    <col min="9218" max="9218" width="129.7109375" style="1" bestFit="1" customWidth="1"/>
    <col min="9219" max="9219" width="19.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472" width="9.140625" style="1"/>
    <col min="9473" max="9473" width="5.42578125" style="1" bestFit="1" customWidth="1"/>
    <col min="9474" max="9474" width="129.7109375" style="1" bestFit="1" customWidth="1"/>
    <col min="9475" max="9475" width="19.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728" width="9.140625" style="1"/>
    <col min="9729" max="9729" width="5.42578125" style="1" bestFit="1" customWidth="1"/>
    <col min="9730" max="9730" width="129.7109375" style="1" bestFit="1" customWidth="1"/>
    <col min="9731" max="9731" width="19.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984" width="9.140625" style="1"/>
    <col min="9985" max="9985" width="5.42578125" style="1" bestFit="1" customWidth="1"/>
    <col min="9986" max="9986" width="129.7109375" style="1" bestFit="1" customWidth="1"/>
    <col min="9987" max="9987" width="19.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10240" width="9.140625" style="1"/>
    <col min="10241" max="10241" width="5.42578125" style="1" bestFit="1" customWidth="1"/>
    <col min="10242" max="10242" width="129.7109375" style="1" bestFit="1" customWidth="1"/>
    <col min="10243" max="10243" width="19.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496" width="9.140625" style="1"/>
    <col min="10497" max="10497" width="5.42578125" style="1" bestFit="1" customWidth="1"/>
    <col min="10498" max="10498" width="129.7109375" style="1" bestFit="1" customWidth="1"/>
    <col min="10499" max="10499" width="19.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752" width="9.140625" style="1"/>
    <col min="10753" max="10753" width="5.42578125" style="1" bestFit="1" customWidth="1"/>
    <col min="10754" max="10754" width="129.7109375" style="1" bestFit="1" customWidth="1"/>
    <col min="10755" max="10755" width="19.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1008" width="9.140625" style="1"/>
    <col min="11009" max="11009" width="5.42578125" style="1" bestFit="1" customWidth="1"/>
    <col min="11010" max="11010" width="129.7109375" style="1" bestFit="1" customWidth="1"/>
    <col min="11011" max="11011" width="19.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264" width="9.140625" style="1"/>
    <col min="11265" max="11265" width="5.42578125" style="1" bestFit="1" customWidth="1"/>
    <col min="11266" max="11266" width="129.7109375" style="1" bestFit="1" customWidth="1"/>
    <col min="11267" max="11267" width="19.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520" width="9.140625" style="1"/>
    <col min="11521" max="11521" width="5.42578125" style="1" bestFit="1" customWidth="1"/>
    <col min="11522" max="11522" width="129.7109375" style="1" bestFit="1" customWidth="1"/>
    <col min="11523" max="11523" width="19.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776" width="9.140625" style="1"/>
    <col min="11777" max="11777" width="5.42578125" style="1" bestFit="1" customWidth="1"/>
    <col min="11778" max="11778" width="129.7109375" style="1" bestFit="1" customWidth="1"/>
    <col min="11779" max="11779" width="19.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2032" width="9.140625" style="1"/>
    <col min="12033" max="12033" width="5.42578125" style="1" bestFit="1" customWidth="1"/>
    <col min="12034" max="12034" width="129.7109375" style="1" bestFit="1" customWidth="1"/>
    <col min="12035" max="12035" width="19.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288" width="9.140625" style="1"/>
    <col min="12289" max="12289" width="5.42578125" style="1" bestFit="1" customWidth="1"/>
    <col min="12290" max="12290" width="129.7109375" style="1" bestFit="1" customWidth="1"/>
    <col min="12291" max="12291" width="19.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544" width="9.140625" style="1"/>
    <col min="12545" max="12545" width="5.42578125" style="1" bestFit="1" customWidth="1"/>
    <col min="12546" max="12546" width="129.7109375" style="1" bestFit="1" customWidth="1"/>
    <col min="12547" max="12547" width="19.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800" width="9.140625" style="1"/>
    <col min="12801" max="12801" width="5.42578125" style="1" bestFit="1" customWidth="1"/>
    <col min="12802" max="12802" width="129.7109375" style="1" bestFit="1" customWidth="1"/>
    <col min="12803" max="12803" width="19.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3056" width="9.140625" style="1"/>
    <col min="13057" max="13057" width="5.42578125" style="1" bestFit="1" customWidth="1"/>
    <col min="13058" max="13058" width="129.7109375" style="1" bestFit="1" customWidth="1"/>
    <col min="13059" max="13059" width="19.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312" width="9.140625" style="1"/>
    <col min="13313" max="13313" width="5.42578125" style="1" bestFit="1" customWidth="1"/>
    <col min="13314" max="13314" width="129.7109375" style="1" bestFit="1" customWidth="1"/>
    <col min="13315" max="13315" width="19.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568" width="9.140625" style="1"/>
    <col min="13569" max="13569" width="5.42578125" style="1" bestFit="1" customWidth="1"/>
    <col min="13570" max="13570" width="129.7109375" style="1" bestFit="1" customWidth="1"/>
    <col min="13571" max="13571" width="19.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824" width="9.140625" style="1"/>
    <col min="13825" max="13825" width="5.42578125" style="1" bestFit="1" customWidth="1"/>
    <col min="13826" max="13826" width="129.7109375" style="1" bestFit="1" customWidth="1"/>
    <col min="13827" max="13827" width="19.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4080" width="9.140625" style="1"/>
    <col min="14081" max="14081" width="5.42578125" style="1" bestFit="1" customWidth="1"/>
    <col min="14082" max="14082" width="129.7109375" style="1" bestFit="1" customWidth="1"/>
    <col min="14083" max="14083" width="19.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336" width="9.140625" style="1"/>
    <col min="14337" max="14337" width="5.42578125" style="1" bestFit="1" customWidth="1"/>
    <col min="14338" max="14338" width="129.7109375" style="1" bestFit="1" customWidth="1"/>
    <col min="14339" max="14339" width="19.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592" width="9.140625" style="1"/>
    <col min="14593" max="14593" width="5.42578125" style="1" bestFit="1" customWidth="1"/>
    <col min="14594" max="14594" width="129.7109375" style="1" bestFit="1" customWidth="1"/>
    <col min="14595" max="14595" width="19.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848" width="9.140625" style="1"/>
    <col min="14849" max="14849" width="5.42578125" style="1" bestFit="1" customWidth="1"/>
    <col min="14850" max="14850" width="129.7109375" style="1" bestFit="1" customWidth="1"/>
    <col min="14851" max="14851" width="19.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5104" width="9.140625" style="1"/>
    <col min="15105" max="15105" width="5.42578125" style="1" bestFit="1" customWidth="1"/>
    <col min="15106" max="15106" width="129.7109375" style="1" bestFit="1" customWidth="1"/>
    <col min="15107" max="15107" width="19.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360" width="9.140625" style="1"/>
    <col min="15361" max="15361" width="5.42578125" style="1" bestFit="1" customWidth="1"/>
    <col min="15362" max="15362" width="129.7109375" style="1" bestFit="1" customWidth="1"/>
    <col min="15363" max="15363" width="19.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616" width="9.140625" style="1"/>
    <col min="15617" max="15617" width="5.42578125" style="1" bestFit="1" customWidth="1"/>
    <col min="15618" max="15618" width="129.7109375" style="1" bestFit="1" customWidth="1"/>
    <col min="15619" max="15619" width="19.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872" width="9.140625" style="1"/>
    <col min="15873" max="15873" width="5.42578125" style="1" bestFit="1" customWidth="1"/>
    <col min="15874" max="15874" width="129.7109375" style="1" bestFit="1" customWidth="1"/>
    <col min="15875" max="15875" width="19.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6128" width="9.140625" style="1"/>
    <col min="16129" max="16129" width="5.42578125" style="1" bestFit="1" customWidth="1"/>
    <col min="16130" max="16130" width="129.7109375" style="1" bestFit="1" customWidth="1"/>
    <col min="16131" max="16131" width="19.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384" width="9.140625" style="1"/>
  </cols>
  <sheetData>
    <row r="1" spans="1:9">
      <c r="A1" s="3" t="s">
        <v>0</v>
      </c>
      <c r="B1" s="257" t="s">
        <v>39</v>
      </c>
      <c r="C1" s="257"/>
      <c r="D1" s="257"/>
      <c r="E1" s="257"/>
    </row>
    <row r="3" spans="1:9" ht="15" customHeight="1">
      <c r="B3" s="5" t="s">
        <v>3820</v>
      </c>
      <c r="C3" s="258"/>
      <c r="D3" s="259"/>
      <c r="E3" s="6"/>
    </row>
    <row r="4" spans="1:9" ht="15" customHeight="1">
      <c r="B4" s="34" t="s">
        <v>3816</v>
      </c>
      <c r="C4" s="258"/>
      <c r="D4" s="259"/>
      <c r="E4" s="6"/>
    </row>
    <row r="5" spans="1:9" ht="15" customHeight="1">
      <c r="B5" s="5"/>
      <c r="C5" s="258"/>
      <c r="D5" s="259"/>
      <c r="E5" s="6"/>
    </row>
    <row r="6" spans="1:9" ht="15" customHeight="1">
      <c r="B6" s="34" t="s">
        <v>129</v>
      </c>
      <c r="C6" s="258"/>
      <c r="D6" s="259"/>
      <c r="E6" s="6"/>
    </row>
    <row r="7" spans="1:9" ht="15" customHeight="1">
      <c r="B7" s="34" t="s">
        <v>362</v>
      </c>
      <c r="C7" s="258"/>
      <c r="D7" s="259"/>
      <c r="E7" s="6"/>
    </row>
    <row r="8" spans="1:9" ht="30" customHeight="1">
      <c r="B8" s="7" t="s">
        <v>3821</v>
      </c>
      <c r="C8" s="258"/>
      <c r="D8" s="259"/>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297433</v>
      </c>
      <c r="G15" s="4">
        <v>4856.93</v>
      </c>
      <c r="H15" s="4">
        <v>13.07</v>
      </c>
    </row>
    <row r="16" spans="1:9">
      <c r="B16" s="1" t="s">
        <v>1617</v>
      </c>
      <c r="C16" s="9" t="s">
        <v>141</v>
      </c>
      <c r="D16" s="1" t="s">
        <v>267</v>
      </c>
      <c r="E16" s="1" t="s">
        <v>268</v>
      </c>
      <c r="F16" s="4">
        <v>133610</v>
      </c>
      <c r="G16" s="4">
        <v>4034.69</v>
      </c>
      <c r="H16" s="4">
        <v>10.86</v>
      </c>
    </row>
    <row r="17" spans="2:8">
      <c r="B17" s="1" t="s">
        <v>1616</v>
      </c>
      <c r="C17" s="9" t="s">
        <v>141</v>
      </c>
      <c r="D17" s="1" t="s">
        <v>264</v>
      </c>
      <c r="E17" s="1" t="s">
        <v>266</v>
      </c>
      <c r="F17" s="4">
        <v>277667</v>
      </c>
      <c r="G17" s="4">
        <v>3415.72</v>
      </c>
      <c r="H17" s="4">
        <v>9.19</v>
      </c>
    </row>
    <row r="18" spans="2:8">
      <c r="B18" s="1" t="s">
        <v>1612</v>
      </c>
      <c r="C18" s="9" t="s">
        <v>141</v>
      </c>
      <c r="D18" s="1" t="s">
        <v>142</v>
      </c>
      <c r="E18" s="1" t="s">
        <v>143</v>
      </c>
      <c r="F18" s="4">
        <v>142567</v>
      </c>
      <c r="G18" s="4">
        <v>2770.5</v>
      </c>
      <c r="H18" s="4">
        <v>7.45</v>
      </c>
    </row>
    <row r="19" spans="2:8">
      <c r="B19" s="1" t="s">
        <v>1618</v>
      </c>
      <c r="C19" s="9" t="s">
        <v>141</v>
      </c>
      <c r="D19" s="1" t="s">
        <v>269</v>
      </c>
      <c r="E19" s="1" t="s">
        <v>270</v>
      </c>
      <c r="F19" s="4">
        <v>364461</v>
      </c>
      <c r="G19" s="4">
        <v>1829.05</v>
      </c>
      <c r="H19" s="4">
        <v>4.92</v>
      </c>
    </row>
    <row r="20" spans="2:8">
      <c r="B20" s="1" t="s">
        <v>1613</v>
      </c>
      <c r="C20" s="9" t="s">
        <v>141</v>
      </c>
      <c r="D20" s="1" t="s">
        <v>142</v>
      </c>
      <c r="E20" s="1" t="s">
        <v>144</v>
      </c>
      <c r="F20" s="4">
        <v>39957</v>
      </c>
      <c r="G20" s="4">
        <v>1818.78</v>
      </c>
      <c r="H20" s="4">
        <v>4.8899999999999997</v>
      </c>
    </row>
    <row r="21" spans="2:8">
      <c r="B21" s="1" t="s">
        <v>1621</v>
      </c>
      <c r="C21" s="9" t="s">
        <v>141</v>
      </c>
      <c r="D21" s="1" t="s">
        <v>274</v>
      </c>
      <c r="E21" s="1" t="s">
        <v>275</v>
      </c>
      <c r="F21" s="4">
        <v>46090</v>
      </c>
      <c r="G21" s="4">
        <v>1706.76</v>
      </c>
      <c r="H21" s="4">
        <v>4.59</v>
      </c>
    </row>
    <row r="22" spans="2:8">
      <c r="B22" s="1" t="s">
        <v>1806</v>
      </c>
      <c r="C22" s="9" t="s">
        <v>141</v>
      </c>
      <c r="D22" s="1" t="s">
        <v>333</v>
      </c>
      <c r="E22" s="1" t="s">
        <v>610</v>
      </c>
      <c r="F22" s="4">
        <v>105176</v>
      </c>
      <c r="G22" s="4">
        <v>1671.19</v>
      </c>
      <c r="H22" s="4">
        <v>4.5</v>
      </c>
    </row>
    <row r="23" spans="2:8">
      <c r="B23" s="1" t="s">
        <v>1619</v>
      </c>
      <c r="C23" s="9" t="s">
        <v>141</v>
      </c>
      <c r="D23" s="1" t="s">
        <v>264</v>
      </c>
      <c r="E23" s="1" t="s">
        <v>271</v>
      </c>
      <c r="F23" s="4">
        <v>110821</v>
      </c>
      <c r="G23" s="4">
        <v>1302.7</v>
      </c>
      <c r="H23" s="4">
        <v>3.51</v>
      </c>
    </row>
    <row r="24" spans="2:8">
      <c r="B24" s="1" t="s">
        <v>822</v>
      </c>
      <c r="C24" s="9" t="s">
        <v>141</v>
      </c>
      <c r="D24" s="1" t="s">
        <v>264</v>
      </c>
      <c r="E24" s="1" t="s">
        <v>823</v>
      </c>
      <c r="F24" s="4">
        <v>151307</v>
      </c>
      <c r="G24" s="4">
        <v>1234.1400000000001</v>
      </c>
      <c r="H24" s="4">
        <v>3.32</v>
      </c>
    </row>
    <row r="25" spans="2:8">
      <c r="B25" s="1" t="s">
        <v>1624</v>
      </c>
      <c r="C25" s="9" t="s">
        <v>141</v>
      </c>
      <c r="D25" s="1" t="s">
        <v>264</v>
      </c>
      <c r="E25" s="1" t="s">
        <v>278</v>
      </c>
      <c r="F25" s="4">
        <v>57963</v>
      </c>
      <c r="G25" s="4">
        <v>1032.44</v>
      </c>
      <c r="H25" s="4">
        <v>2.78</v>
      </c>
    </row>
    <row r="26" spans="2:8">
      <c r="B26" s="1" t="s">
        <v>1631</v>
      </c>
      <c r="C26" s="9" t="s">
        <v>141</v>
      </c>
      <c r="D26" s="1" t="s">
        <v>269</v>
      </c>
      <c r="E26" s="1" t="s">
        <v>290</v>
      </c>
      <c r="F26" s="4">
        <v>35179</v>
      </c>
      <c r="G26" s="4">
        <v>977.31</v>
      </c>
      <c r="H26" s="4">
        <v>2.63</v>
      </c>
    </row>
    <row r="27" spans="2:8">
      <c r="B27" s="1" t="s">
        <v>1845</v>
      </c>
      <c r="C27" s="9" t="s">
        <v>141</v>
      </c>
      <c r="D27" s="1" t="s">
        <v>468</v>
      </c>
      <c r="E27" s="1" t="s">
        <v>659</v>
      </c>
      <c r="F27" s="4">
        <v>34788</v>
      </c>
      <c r="G27" s="4">
        <v>976.19</v>
      </c>
      <c r="H27" s="4">
        <v>2.63</v>
      </c>
    </row>
    <row r="28" spans="2:8">
      <c r="B28" s="1" t="s">
        <v>1931</v>
      </c>
      <c r="C28" s="9" t="s">
        <v>141</v>
      </c>
      <c r="D28" s="1" t="s">
        <v>306</v>
      </c>
      <c r="E28" s="1" t="s">
        <v>824</v>
      </c>
      <c r="F28" s="4">
        <v>10965</v>
      </c>
      <c r="G28" s="4">
        <v>790.15</v>
      </c>
      <c r="H28" s="4">
        <v>2.13</v>
      </c>
    </row>
    <row r="29" spans="2:8">
      <c r="B29" s="1" t="s">
        <v>1755</v>
      </c>
      <c r="C29" s="9" t="s">
        <v>141</v>
      </c>
      <c r="D29" s="1" t="s">
        <v>293</v>
      </c>
      <c r="E29" s="1" t="s">
        <v>528</v>
      </c>
      <c r="F29" s="4">
        <v>187019</v>
      </c>
      <c r="G29" s="4">
        <v>778.75</v>
      </c>
      <c r="H29" s="4">
        <v>2.1</v>
      </c>
    </row>
    <row r="30" spans="2:8">
      <c r="B30" s="1" t="s">
        <v>1846</v>
      </c>
      <c r="C30" s="9" t="s">
        <v>141</v>
      </c>
      <c r="D30" s="1" t="s">
        <v>282</v>
      </c>
      <c r="E30" s="1" t="s">
        <v>660</v>
      </c>
      <c r="F30" s="4">
        <v>42516</v>
      </c>
      <c r="G30" s="4">
        <v>774.11</v>
      </c>
      <c r="H30" s="4">
        <v>2.08</v>
      </c>
    </row>
    <row r="31" spans="2:8">
      <c r="B31" s="1" t="s">
        <v>1734</v>
      </c>
      <c r="C31" s="9" t="s">
        <v>141</v>
      </c>
      <c r="D31" s="1" t="s">
        <v>468</v>
      </c>
      <c r="E31" s="1" t="s">
        <v>470</v>
      </c>
      <c r="F31" s="4">
        <v>69578</v>
      </c>
      <c r="G31" s="4">
        <v>771.9</v>
      </c>
      <c r="H31" s="4">
        <v>2.08</v>
      </c>
    </row>
    <row r="32" spans="2:8">
      <c r="B32" s="1" t="s">
        <v>1917</v>
      </c>
      <c r="C32" s="9" t="s">
        <v>141</v>
      </c>
      <c r="D32" s="1" t="s">
        <v>142</v>
      </c>
      <c r="E32" s="1" t="s">
        <v>791</v>
      </c>
      <c r="F32" s="4">
        <v>41780</v>
      </c>
      <c r="G32" s="4">
        <v>732.05</v>
      </c>
      <c r="H32" s="4">
        <v>1.97</v>
      </c>
    </row>
    <row r="33" spans="2:8">
      <c r="B33" s="1" t="s">
        <v>1739</v>
      </c>
      <c r="C33" s="9" t="s">
        <v>141</v>
      </c>
      <c r="D33" s="1" t="s">
        <v>468</v>
      </c>
      <c r="E33" s="1" t="s">
        <v>475</v>
      </c>
      <c r="F33" s="4">
        <v>5178</v>
      </c>
      <c r="G33" s="4">
        <v>643.16999999999996</v>
      </c>
      <c r="H33" s="4">
        <v>1.73</v>
      </c>
    </row>
    <row r="34" spans="2:8">
      <c r="B34" s="1" t="s">
        <v>1767</v>
      </c>
      <c r="C34" s="9" t="s">
        <v>141</v>
      </c>
      <c r="D34" s="1" t="s">
        <v>293</v>
      </c>
      <c r="E34" s="1" t="s">
        <v>546</v>
      </c>
      <c r="F34" s="4">
        <v>180067</v>
      </c>
      <c r="G34" s="4">
        <v>607.54999999999995</v>
      </c>
      <c r="H34" s="4">
        <v>1.63</v>
      </c>
    </row>
    <row r="35" spans="2:8">
      <c r="B35" s="1" t="s">
        <v>1620</v>
      </c>
      <c r="C35" s="9" t="s">
        <v>141</v>
      </c>
      <c r="D35" s="1" t="s">
        <v>272</v>
      </c>
      <c r="E35" s="1" t="s">
        <v>273</v>
      </c>
      <c r="F35" s="4">
        <v>16348</v>
      </c>
      <c r="G35" s="4">
        <v>583.16</v>
      </c>
      <c r="H35" s="4">
        <v>1.57</v>
      </c>
    </row>
    <row r="36" spans="2:8">
      <c r="B36" s="1" t="s">
        <v>1941</v>
      </c>
      <c r="C36" s="9" t="s">
        <v>141</v>
      </c>
      <c r="D36" s="1" t="s">
        <v>272</v>
      </c>
      <c r="E36" s="1" t="s">
        <v>847</v>
      </c>
      <c r="F36" s="4">
        <v>17661</v>
      </c>
      <c r="G36" s="4">
        <v>552.22</v>
      </c>
      <c r="H36" s="4">
        <v>1.49</v>
      </c>
    </row>
    <row r="37" spans="2:8">
      <c r="B37" s="1" t="s">
        <v>1629</v>
      </c>
      <c r="C37" s="9" t="s">
        <v>141</v>
      </c>
      <c r="D37" s="1" t="s">
        <v>286</v>
      </c>
      <c r="E37" s="1" t="s">
        <v>287</v>
      </c>
      <c r="F37" s="4">
        <v>4560</v>
      </c>
      <c r="G37" s="4">
        <v>515.30999999999995</v>
      </c>
      <c r="H37" s="4">
        <v>1.39</v>
      </c>
    </row>
    <row r="38" spans="2:8">
      <c r="B38" s="1" t="s">
        <v>1771</v>
      </c>
      <c r="C38" s="9" t="s">
        <v>141</v>
      </c>
      <c r="D38" s="1" t="s">
        <v>414</v>
      </c>
      <c r="E38" s="1" t="s">
        <v>550</v>
      </c>
      <c r="F38" s="4">
        <v>323546</v>
      </c>
      <c r="G38" s="4">
        <v>494.38</v>
      </c>
      <c r="H38" s="4">
        <v>1.33</v>
      </c>
    </row>
    <row r="39" spans="2:8">
      <c r="B39" s="1" t="s">
        <v>1718</v>
      </c>
      <c r="C39" s="9" t="s">
        <v>141</v>
      </c>
      <c r="D39" s="1" t="s">
        <v>373</v>
      </c>
      <c r="E39" s="1" t="s">
        <v>449</v>
      </c>
      <c r="F39" s="4">
        <v>29032</v>
      </c>
      <c r="G39" s="4">
        <v>430.44</v>
      </c>
      <c r="H39" s="4">
        <v>1.1599999999999999</v>
      </c>
    </row>
    <row r="40" spans="2:8">
      <c r="B40" s="1" t="s">
        <v>1918</v>
      </c>
      <c r="C40" s="9" t="s">
        <v>141</v>
      </c>
      <c r="D40" s="1" t="s">
        <v>142</v>
      </c>
      <c r="E40" s="1" t="s">
        <v>792</v>
      </c>
      <c r="F40" s="4">
        <v>24908</v>
      </c>
      <c r="G40" s="4">
        <v>407.42</v>
      </c>
      <c r="H40" s="4">
        <v>1.1000000000000001</v>
      </c>
    </row>
    <row r="41" spans="2:8">
      <c r="B41" s="1" t="s">
        <v>1668</v>
      </c>
      <c r="C41" s="9" t="s">
        <v>141</v>
      </c>
      <c r="D41" s="1" t="s">
        <v>264</v>
      </c>
      <c r="E41" s="1" t="s">
        <v>349</v>
      </c>
      <c r="F41" s="4">
        <v>26050</v>
      </c>
      <c r="G41" s="4">
        <v>371.6</v>
      </c>
      <c r="H41" s="4">
        <v>1</v>
      </c>
    </row>
    <row r="42" spans="2:8">
      <c r="B42" s="1" t="s">
        <v>1849</v>
      </c>
      <c r="C42" s="9" t="s">
        <v>141</v>
      </c>
      <c r="D42" s="1" t="s">
        <v>414</v>
      </c>
      <c r="E42" s="1" t="s">
        <v>663</v>
      </c>
      <c r="F42" s="4">
        <v>37360</v>
      </c>
      <c r="G42" s="4">
        <v>351.54</v>
      </c>
      <c r="H42" s="4">
        <v>0.95</v>
      </c>
    </row>
    <row r="43" spans="2:8">
      <c r="B43" s="1" t="s">
        <v>1723</v>
      </c>
      <c r="C43" s="9" t="s">
        <v>141</v>
      </c>
      <c r="D43" s="1" t="s">
        <v>457</v>
      </c>
      <c r="E43" s="1" t="s">
        <v>458</v>
      </c>
      <c r="F43" s="4">
        <v>13983</v>
      </c>
      <c r="G43" s="4">
        <v>350.16</v>
      </c>
      <c r="H43" s="4">
        <v>0.94</v>
      </c>
    </row>
    <row r="44" spans="2:8">
      <c r="B44" s="1" t="s">
        <v>1932</v>
      </c>
      <c r="C44" s="9" t="s">
        <v>141</v>
      </c>
      <c r="D44" s="1" t="s">
        <v>306</v>
      </c>
      <c r="E44" s="1" t="s">
        <v>825</v>
      </c>
      <c r="F44" s="4">
        <v>18757</v>
      </c>
      <c r="G44" s="4">
        <v>334.33</v>
      </c>
      <c r="H44" s="4">
        <v>0.9</v>
      </c>
    </row>
    <row r="45" spans="2:8">
      <c r="B45" s="2" t="s">
        <v>153</v>
      </c>
      <c r="C45" s="13"/>
      <c r="D45" s="2"/>
      <c r="E45" s="2"/>
      <c r="F45" s="14"/>
      <c r="G45" s="14">
        <f>SUM(G12:G44)</f>
        <v>37114.639999999999</v>
      </c>
      <c r="H45" s="14">
        <f>SUM(H12:H44)</f>
        <v>99.889999999999958</v>
      </c>
    </row>
    <row r="46" spans="2:8">
      <c r="B46" s="2" t="s">
        <v>354</v>
      </c>
      <c r="C46" s="13"/>
      <c r="D46" s="2"/>
      <c r="E46" s="2"/>
      <c r="F46" s="14"/>
      <c r="G46" s="14">
        <v>7.05</v>
      </c>
      <c r="H46" s="14">
        <v>0.02</v>
      </c>
    </row>
    <row r="47" spans="2:8">
      <c r="B47" s="2" t="s">
        <v>154</v>
      </c>
      <c r="C47" s="13"/>
      <c r="D47" s="2"/>
      <c r="E47" s="2"/>
      <c r="F47" s="14"/>
      <c r="G47" s="14">
        <v>37121.69</v>
      </c>
      <c r="H47" s="14">
        <v>99.91</v>
      </c>
    </row>
    <row r="48" spans="2:8">
      <c r="B48" s="2" t="s">
        <v>155</v>
      </c>
      <c r="C48" s="13"/>
      <c r="D48" s="2"/>
      <c r="E48" s="2"/>
      <c r="F48" s="14"/>
      <c r="G48" s="14">
        <v>41.800676699999897</v>
      </c>
      <c r="H48" s="14">
        <v>9.0000000000003411E-2</v>
      </c>
    </row>
    <row r="49" spans="2:8">
      <c r="B49" s="2" t="s">
        <v>156</v>
      </c>
      <c r="C49" s="13"/>
      <c r="D49" s="2"/>
      <c r="E49" s="2"/>
      <c r="F49" s="14"/>
      <c r="G49" s="14">
        <v>37163.490676699999</v>
      </c>
      <c r="H49" s="14">
        <v>100</v>
      </c>
    </row>
    <row r="50" spans="2:8">
      <c r="B50" s="1" t="s">
        <v>157</v>
      </c>
    </row>
    <row r="51" spans="2:8">
      <c r="B51" s="2" t="s">
        <v>158</v>
      </c>
    </row>
    <row r="52" spans="2:8">
      <c r="B52" s="2" t="s">
        <v>159</v>
      </c>
      <c r="C52" s="9" t="s">
        <v>160</v>
      </c>
    </row>
    <row r="53" spans="2:8">
      <c r="B53" s="2" t="s">
        <v>163</v>
      </c>
      <c r="C53" s="9" t="s">
        <v>162</v>
      </c>
    </row>
    <row r="54" spans="2:8">
      <c r="B54" s="2" t="s">
        <v>164</v>
      </c>
      <c r="C54" s="9" t="s">
        <v>162</v>
      </c>
    </row>
    <row r="55" spans="2:8">
      <c r="B55" s="2" t="s">
        <v>165</v>
      </c>
      <c r="C55" s="9" t="s">
        <v>166</v>
      </c>
    </row>
    <row r="56" spans="2:8">
      <c r="B56" s="2" t="s">
        <v>1343</v>
      </c>
      <c r="C56" s="13"/>
    </row>
    <row r="57" spans="2:8">
      <c r="B57" s="2" t="s">
        <v>1344</v>
      </c>
      <c r="C57" s="13"/>
    </row>
    <row r="58" spans="2:8">
      <c r="B58" s="2" t="s">
        <v>1345</v>
      </c>
      <c r="C58" s="13"/>
    </row>
    <row r="59" spans="2:8">
      <c r="B59" s="2" t="s">
        <v>1346</v>
      </c>
      <c r="C59" s="13"/>
    </row>
    <row r="60" spans="2:8">
      <c r="B60" s="2" t="s">
        <v>1331</v>
      </c>
      <c r="C60" s="13"/>
    </row>
    <row r="61" spans="2:8">
      <c r="B61" s="1" t="s">
        <v>175</v>
      </c>
    </row>
    <row r="62" spans="2:8">
      <c r="B62" s="1" t="s">
        <v>246</v>
      </c>
    </row>
    <row r="65" spans="2:6" ht="15">
      <c r="B65" s="35" t="s">
        <v>2541</v>
      </c>
      <c r="C65" s="36"/>
    </row>
    <row r="66" spans="2:6" ht="30">
      <c r="B66" s="35" t="s">
        <v>247</v>
      </c>
      <c r="C66" s="37" t="s">
        <v>248</v>
      </c>
    </row>
    <row r="67" spans="2:6" ht="15">
      <c r="B67" s="16" t="s">
        <v>249</v>
      </c>
      <c r="C67" s="17"/>
    </row>
    <row r="68" spans="2:6" ht="15">
      <c r="B68" s="16" t="s">
        <v>250</v>
      </c>
      <c r="C68" s="17"/>
    </row>
    <row r="69" spans="2:6" ht="15">
      <c r="B69" s="16" t="s">
        <v>251</v>
      </c>
      <c r="C69" s="17"/>
    </row>
    <row r="70" spans="2:6" ht="15">
      <c r="B70" s="16" t="s">
        <v>252</v>
      </c>
      <c r="C70" s="17"/>
    </row>
    <row r="71" spans="2:6" ht="15">
      <c r="B71" s="16" t="s">
        <v>253</v>
      </c>
      <c r="C71" s="17"/>
    </row>
    <row r="72" spans="2:6" ht="15">
      <c r="B72" s="16" t="s">
        <v>254</v>
      </c>
      <c r="C72" s="17"/>
    </row>
    <row r="73" spans="2:6" ht="15">
      <c r="B73" s="35" t="s">
        <v>255</v>
      </c>
      <c r="C73" s="36"/>
    </row>
    <row r="75" spans="2:6" ht="15">
      <c r="B75" s="16" t="s">
        <v>184</v>
      </c>
      <c r="C75" s="17"/>
      <c r="D75" s="16"/>
    </row>
    <row r="76" spans="2:6" ht="30">
      <c r="B76" s="19" t="s">
        <v>185</v>
      </c>
      <c r="C76" s="18" t="s">
        <v>186</v>
      </c>
      <c r="D76" s="19" t="s">
        <v>187</v>
      </c>
    </row>
    <row r="77" spans="2:6" ht="15">
      <c r="B77" s="16" t="s">
        <v>162</v>
      </c>
      <c r="C77" s="17" t="s">
        <v>162</v>
      </c>
      <c r="D77" s="16" t="s">
        <v>162</v>
      </c>
    </row>
    <row r="79" spans="2:6">
      <c r="B79" s="20" t="s">
        <v>188</v>
      </c>
      <c r="C79" s="21">
        <v>45535</v>
      </c>
      <c r="D79" s="22"/>
      <c r="E79" s="23"/>
      <c r="F79" s="24"/>
    </row>
    <row r="80" spans="2:6">
      <c r="B80" s="20" t="s">
        <v>189</v>
      </c>
      <c r="C80" s="25" t="s">
        <v>190</v>
      </c>
      <c r="D80" s="20" t="s">
        <v>191</v>
      </c>
      <c r="E80" s="26" t="s">
        <v>192</v>
      </c>
      <c r="F80" s="27" t="s">
        <v>193</v>
      </c>
    </row>
    <row r="81" spans="2:6">
      <c r="B81" s="28" t="s">
        <v>162</v>
      </c>
      <c r="C81" s="29" t="s">
        <v>162</v>
      </c>
      <c r="D81" s="28" t="s">
        <v>162</v>
      </c>
      <c r="E81" s="30" t="s">
        <v>162</v>
      </c>
      <c r="F81" s="31" t="s">
        <v>162</v>
      </c>
    </row>
    <row r="84" spans="2:6">
      <c r="B84" s="2" t="s">
        <v>194</v>
      </c>
    </row>
    <row r="85" spans="2:6">
      <c r="B85" s="2"/>
    </row>
    <row r="86" spans="2:6">
      <c r="B86" s="2" t="s">
        <v>195</v>
      </c>
    </row>
    <row r="87" spans="2:6">
      <c r="B87" s="20" t="s">
        <v>196</v>
      </c>
      <c r="C87" s="25" t="s">
        <v>197</v>
      </c>
      <c r="D87" s="2"/>
    </row>
    <row r="88" spans="2:6">
      <c r="B88" s="22" t="s">
        <v>162</v>
      </c>
      <c r="C88" s="32" t="s">
        <v>162</v>
      </c>
    </row>
    <row r="90" spans="2:6">
      <c r="B90" s="20" t="s">
        <v>198</v>
      </c>
      <c r="C90" s="25" t="s">
        <v>197</v>
      </c>
    </row>
    <row r="91" spans="2:6">
      <c r="B91" s="22" t="s">
        <v>162</v>
      </c>
      <c r="C91" s="32" t="s">
        <v>162</v>
      </c>
    </row>
    <row r="93" spans="2:6">
      <c r="B93" s="20" t="s">
        <v>162</v>
      </c>
      <c r="C93" s="25" t="s">
        <v>162</v>
      </c>
    </row>
    <row r="94" spans="2:6">
      <c r="B94" s="22" t="s">
        <v>162</v>
      </c>
      <c r="C94" s="32" t="s">
        <v>162</v>
      </c>
    </row>
    <row r="96" spans="2:6">
      <c r="B96" s="26" t="s">
        <v>199</v>
      </c>
      <c r="C96" s="25" t="s">
        <v>200</v>
      </c>
    </row>
    <row r="97" spans="2:6">
      <c r="B97" s="23" t="s">
        <v>162</v>
      </c>
      <c r="C97" s="32" t="s">
        <v>162</v>
      </c>
    </row>
    <row r="99" spans="2:6">
      <c r="B99" s="20" t="s">
        <v>201</v>
      </c>
      <c r="C99" s="25" t="s">
        <v>162</v>
      </c>
    </row>
    <row r="101" spans="2:6">
      <c r="B101" s="20" t="s">
        <v>202</v>
      </c>
      <c r="C101" s="21">
        <v>45535</v>
      </c>
      <c r="D101" s="22"/>
      <c r="E101" s="23"/>
      <c r="F101" s="24"/>
    </row>
    <row r="102" spans="2:6">
      <c r="B102" s="20" t="s">
        <v>189</v>
      </c>
      <c r="C102" s="25" t="s">
        <v>190</v>
      </c>
      <c r="D102" s="20" t="s">
        <v>191</v>
      </c>
      <c r="E102" s="26" t="s">
        <v>192</v>
      </c>
      <c r="F102" s="27" t="s">
        <v>193</v>
      </c>
    </row>
    <row r="103" spans="2:6">
      <c r="B103" s="28" t="s">
        <v>162</v>
      </c>
      <c r="C103" s="29" t="s">
        <v>162</v>
      </c>
      <c r="D103" s="28" t="s">
        <v>162</v>
      </c>
      <c r="E103" s="30" t="s">
        <v>162</v>
      </c>
      <c r="F103" s="31" t="s">
        <v>162</v>
      </c>
    </row>
    <row r="104" spans="2:6">
      <c r="B104" s="2" t="s">
        <v>194</v>
      </c>
    </row>
    <row r="105" spans="2:6">
      <c r="B105" s="2"/>
    </row>
    <row r="106" spans="2:6">
      <c r="B106" s="2" t="s">
        <v>195</v>
      </c>
    </row>
    <row r="107" spans="2:6">
      <c r="B107" s="20" t="s">
        <v>196</v>
      </c>
      <c r="C107" s="25" t="s">
        <v>197</v>
      </c>
      <c r="D107" s="2"/>
    </row>
    <row r="108" spans="2:6">
      <c r="B108" s="22" t="s">
        <v>162</v>
      </c>
      <c r="C108" s="32" t="s">
        <v>162</v>
      </c>
    </row>
    <row r="110" spans="2:6">
      <c r="B110" s="20" t="s">
        <v>198</v>
      </c>
      <c r="C110" s="25" t="s">
        <v>197</v>
      </c>
    </row>
    <row r="111" spans="2:6">
      <c r="B111" s="22" t="s">
        <v>162</v>
      </c>
      <c r="C111" s="32" t="s">
        <v>162</v>
      </c>
    </row>
    <row r="113" spans="2:5">
      <c r="B113" s="20" t="s">
        <v>162</v>
      </c>
      <c r="C113" s="25" t="s">
        <v>162</v>
      </c>
    </row>
    <row r="114" spans="2:5">
      <c r="B114" s="22" t="s">
        <v>162</v>
      </c>
      <c r="C114" s="32" t="s">
        <v>162</v>
      </c>
    </row>
    <row r="116" spans="2:5">
      <c r="B116" s="26" t="s">
        <v>199</v>
      </c>
      <c r="C116" s="25" t="s">
        <v>200</v>
      </c>
    </row>
    <row r="117" spans="2:5">
      <c r="B117" s="23" t="s">
        <v>162</v>
      </c>
      <c r="C117" s="32" t="s">
        <v>162</v>
      </c>
    </row>
    <row r="119" spans="2:5">
      <c r="B119" s="20" t="s">
        <v>201</v>
      </c>
      <c r="C119" s="25" t="s">
        <v>162</v>
      </c>
    </row>
    <row r="122" spans="2:5">
      <c r="B122" s="2" t="s">
        <v>203</v>
      </c>
    </row>
    <row r="124" spans="2:5">
      <c r="B124" s="20" t="s">
        <v>189</v>
      </c>
      <c r="C124" s="25" t="s">
        <v>204</v>
      </c>
      <c r="D124" s="20" t="s">
        <v>205</v>
      </c>
      <c r="E124" s="20" t="s">
        <v>206</v>
      </c>
    </row>
    <row r="125" spans="2:5">
      <c r="B125" s="22" t="s">
        <v>162</v>
      </c>
      <c r="C125" s="32" t="s">
        <v>162</v>
      </c>
      <c r="D125" s="22" t="s">
        <v>162</v>
      </c>
      <c r="E125" s="22" t="s">
        <v>162</v>
      </c>
    </row>
    <row r="128" spans="2:5">
      <c r="B128" s="2" t="s">
        <v>207</v>
      </c>
      <c r="C128" s="13" t="s">
        <v>162</v>
      </c>
      <c r="D128" s="2"/>
      <c r="E128" s="2"/>
    </row>
    <row r="130" spans="2:3">
      <c r="B130" s="2" t="s">
        <v>208</v>
      </c>
    </row>
    <row r="132" spans="2:3">
      <c r="B132" s="20" t="s">
        <v>209</v>
      </c>
      <c r="C132" s="25" t="s">
        <v>197</v>
      </c>
    </row>
    <row r="133" spans="2:3">
      <c r="B133" s="22" t="s">
        <v>162</v>
      </c>
      <c r="C133" s="32" t="s">
        <v>162</v>
      </c>
    </row>
    <row r="136" spans="2:3">
      <c r="B136" s="20" t="s">
        <v>210</v>
      </c>
      <c r="C136" s="25" t="s">
        <v>211</v>
      </c>
    </row>
    <row r="137" spans="2:3">
      <c r="B137" s="22" t="s">
        <v>162</v>
      </c>
      <c r="C137" s="32" t="s">
        <v>162</v>
      </c>
    </row>
    <row r="140" spans="2:3">
      <c r="B140" s="2" t="s">
        <v>212</v>
      </c>
    </row>
    <row r="143" spans="2:3">
      <c r="B143" s="2" t="s">
        <v>213</v>
      </c>
    </row>
    <row r="145" spans="2:6">
      <c r="B145" s="20" t="s">
        <v>189</v>
      </c>
      <c r="C145" s="25" t="s">
        <v>214</v>
      </c>
      <c r="D145" s="20" t="s">
        <v>204</v>
      </c>
      <c r="E145" s="20" t="s">
        <v>205</v>
      </c>
      <c r="F145" s="27" t="s">
        <v>206</v>
      </c>
    </row>
    <row r="146" spans="2:6">
      <c r="B146" s="22" t="s">
        <v>162</v>
      </c>
      <c r="C146" s="32" t="s">
        <v>162</v>
      </c>
      <c r="D146" s="22" t="s">
        <v>162</v>
      </c>
      <c r="E146" s="22" t="s">
        <v>162</v>
      </c>
      <c r="F146" s="33" t="s">
        <v>162</v>
      </c>
    </row>
    <row r="149" spans="2:6">
      <c r="B149" s="2" t="s">
        <v>207</v>
      </c>
      <c r="C149" s="13" t="s">
        <v>162</v>
      </c>
      <c r="D149" s="2"/>
      <c r="E149" s="2"/>
      <c r="F149" s="14"/>
    </row>
    <row r="151" spans="2:6">
      <c r="B151" s="2" t="s">
        <v>208</v>
      </c>
    </row>
    <row r="153" spans="2:6">
      <c r="B153" s="20" t="s">
        <v>209</v>
      </c>
      <c r="C153" s="25" t="s">
        <v>197</v>
      </c>
      <c r="D153" s="2"/>
    </row>
    <row r="154" spans="2:6">
      <c r="B154" s="22" t="s">
        <v>162</v>
      </c>
      <c r="C154" s="32" t="s">
        <v>162</v>
      </c>
    </row>
    <row r="157" spans="2:6">
      <c r="B157" s="20" t="s">
        <v>210</v>
      </c>
      <c r="C157" s="25" t="s">
        <v>211</v>
      </c>
      <c r="D157" s="2"/>
    </row>
    <row r="158" spans="2:6">
      <c r="B158" s="22" t="s">
        <v>162</v>
      </c>
      <c r="C158" s="32" t="s">
        <v>162</v>
      </c>
    </row>
    <row r="161" spans="2:6">
      <c r="B161" s="2" t="s">
        <v>212</v>
      </c>
    </row>
    <row r="164" spans="2:6">
      <c r="B164" s="2" t="s">
        <v>215</v>
      </c>
    </row>
    <row r="165" spans="2:6">
      <c r="B165" s="20" t="s">
        <v>189</v>
      </c>
      <c r="C165" s="25" t="s">
        <v>216</v>
      </c>
      <c r="D165" s="20" t="s">
        <v>217</v>
      </c>
      <c r="E165" s="20" t="s">
        <v>218</v>
      </c>
      <c r="F165" s="27" t="s">
        <v>219</v>
      </c>
    </row>
    <row r="166" spans="2:6">
      <c r="B166" s="22" t="s">
        <v>162</v>
      </c>
      <c r="C166" s="32" t="s">
        <v>162</v>
      </c>
      <c r="D166" s="22" t="s">
        <v>162</v>
      </c>
      <c r="E166" s="22" t="s">
        <v>162</v>
      </c>
      <c r="F166" s="33" t="s">
        <v>162</v>
      </c>
    </row>
    <row r="167" spans="2:6">
      <c r="B167" s="1" t="s">
        <v>220</v>
      </c>
    </row>
  </sheetData>
  <mergeCells count="3">
    <mergeCell ref="B1:E1"/>
    <mergeCell ref="C3:C8"/>
    <mergeCell ref="D3:D8"/>
  </mergeCells>
  <hyperlinks>
    <hyperlink ref="A1" location="Index!A1" display="Index" xr:uid="{B2299939-4B43-40DB-AD23-FD963F2913E4}"/>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90B0-B60E-4397-B545-375852FA00BB}">
  <sheetPr codeName="Sheet24"/>
  <dimension ref="A1:I174"/>
  <sheetViews>
    <sheetView workbookViewId="0">
      <selection activeCell="B71" sqref="B71"/>
    </sheetView>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20.7109375" style="1" bestFit="1" customWidth="1"/>
    <col min="260" max="260" width="37.7109375"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20.7109375" style="1" bestFit="1" customWidth="1"/>
    <col min="516" max="516" width="37.7109375"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20.7109375" style="1" bestFit="1" customWidth="1"/>
    <col min="772" max="772" width="37.7109375"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20.7109375" style="1" bestFit="1" customWidth="1"/>
    <col min="1028" max="1028" width="37.7109375"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20.7109375" style="1" bestFit="1" customWidth="1"/>
    <col min="1284" max="1284" width="37.7109375"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20.7109375" style="1" bestFit="1" customWidth="1"/>
    <col min="1540" max="1540" width="37.7109375"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20.7109375" style="1" bestFit="1" customWidth="1"/>
    <col min="1796" max="1796" width="37.7109375"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20.7109375" style="1" bestFit="1" customWidth="1"/>
    <col min="2052" max="2052" width="37.7109375"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20.7109375" style="1" bestFit="1" customWidth="1"/>
    <col min="2308" max="2308" width="37.7109375"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20.7109375" style="1" bestFit="1" customWidth="1"/>
    <col min="2564" max="2564" width="37.7109375"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20.7109375" style="1" bestFit="1" customWidth="1"/>
    <col min="2820" max="2820" width="37.7109375"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20.7109375" style="1" bestFit="1" customWidth="1"/>
    <col min="3076" max="3076" width="37.7109375"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20.7109375" style="1" bestFit="1" customWidth="1"/>
    <col min="3332" max="3332" width="37.7109375"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20.7109375" style="1" bestFit="1" customWidth="1"/>
    <col min="3588" max="3588" width="37.7109375"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20.7109375" style="1" bestFit="1" customWidth="1"/>
    <col min="3844" max="3844" width="37.7109375"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20.7109375" style="1" bestFit="1" customWidth="1"/>
    <col min="4100" max="4100" width="37.7109375"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20.7109375" style="1" bestFit="1" customWidth="1"/>
    <col min="4356" max="4356" width="37.7109375"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20.7109375" style="1" bestFit="1" customWidth="1"/>
    <col min="4612" max="4612" width="37.7109375"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20.7109375" style="1" bestFit="1" customWidth="1"/>
    <col min="4868" max="4868" width="37.7109375"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20.7109375" style="1" bestFit="1" customWidth="1"/>
    <col min="5124" max="5124" width="37.7109375"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20.7109375" style="1" bestFit="1" customWidth="1"/>
    <col min="5380" max="5380" width="37.7109375"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20.7109375" style="1" bestFit="1" customWidth="1"/>
    <col min="5636" max="5636" width="37.7109375"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20.7109375" style="1" bestFit="1" customWidth="1"/>
    <col min="5892" max="5892" width="37.7109375"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20.7109375" style="1" bestFit="1" customWidth="1"/>
    <col min="6148" max="6148" width="37.7109375"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20.7109375" style="1" bestFit="1" customWidth="1"/>
    <col min="6404" max="6404" width="37.7109375"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20.7109375" style="1" bestFit="1" customWidth="1"/>
    <col min="6660" max="6660" width="37.7109375"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20.7109375" style="1" bestFit="1" customWidth="1"/>
    <col min="6916" max="6916" width="37.7109375"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20.7109375" style="1" bestFit="1" customWidth="1"/>
    <col min="7172" max="7172" width="37.7109375"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20.7109375" style="1" bestFit="1" customWidth="1"/>
    <col min="7428" max="7428" width="37.7109375"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20.7109375" style="1" bestFit="1" customWidth="1"/>
    <col min="7684" max="7684" width="37.7109375"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20.7109375" style="1" bestFit="1" customWidth="1"/>
    <col min="7940" max="7940" width="37.7109375"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20.7109375" style="1" bestFit="1" customWidth="1"/>
    <col min="8196" max="8196" width="37.7109375"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20.7109375" style="1" bestFit="1" customWidth="1"/>
    <col min="8452" max="8452" width="37.7109375"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20.7109375" style="1" bestFit="1" customWidth="1"/>
    <col min="8708" max="8708" width="37.7109375"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20.7109375" style="1" bestFit="1" customWidth="1"/>
    <col min="8964" max="8964" width="37.7109375"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20.7109375" style="1" bestFit="1" customWidth="1"/>
    <col min="9220" max="9220" width="37.7109375"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20.7109375" style="1" bestFit="1" customWidth="1"/>
    <col min="9476" max="9476" width="37.7109375"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20.7109375" style="1" bestFit="1" customWidth="1"/>
    <col min="9732" max="9732" width="37.7109375"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20.7109375" style="1" bestFit="1" customWidth="1"/>
    <col min="9988" max="9988" width="37.7109375"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20.7109375" style="1" bestFit="1" customWidth="1"/>
    <col min="10244" max="10244" width="37.7109375"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20.7109375" style="1" bestFit="1" customWidth="1"/>
    <col min="10500" max="10500" width="37.7109375"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20.7109375" style="1" bestFit="1" customWidth="1"/>
    <col min="10756" max="10756" width="37.7109375"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20.7109375" style="1" bestFit="1" customWidth="1"/>
    <col min="11012" max="11012" width="37.7109375"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20.7109375" style="1" bestFit="1" customWidth="1"/>
    <col min="11268" max="11268" width="37.7109375"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20.7109375" style="1" bestFit="1" customWidth="1"/>
    <col min="11524" max="11524" width="37.7109375"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20.7109375" style="1" bestFit="1" customWidth="1"/>
    <col min="11780" max="11780" width="37.7109375"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20.7109375" style="1" bestFit="1" customWidth="1"/>
    <col min="12036" max="12036" width="37.7109375"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20.7109375" style="1" bestFit="1" customWidth="1"/>
    <col min="12292" max="12292" width="37.7109375"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20.7109375" style="1" bestFit="1" customWidth="1"/>
    <col min="12548" max="12548" width="37.7109375"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20.7109375" style="1" bestFit="1" customWidth="1"/>
    <col min="12804" max="12804" width="37.7109375"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20.7109375" style="1" bestFit="1" customWidth="1"/>
    <col min="13060" max="13060" width="37.7109375"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20.7109375" style="1" bestFit="1" customWidth="1"/>
    <col min="13316" max="13316" width="37.7109375"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20.7109375" style="1" bestFit="1" customWidth="1"/>
    <col min="13572" max="13572" width="37.7109375"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20.7109375" style="1" bestFit="1" customWidth="1"/>
    <col min="13828" max="13828" width="37.7109375"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20.7109375" style="1" bestFit="1" customWidth="1"/>
    <col min="14084" max="14084" width="37.7109375"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20.7109375" style="1" bestFit="1" customWidth="1"/>
    <col min="14340" max="14340" width="37.7109375"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20.7109375" style="1" bestFit="1" customWidth="1"/>
    <col min="14596" max="14596" width="37.7109375"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20.7109375" style="1" bestFit="1" customWidth="1"/>
    <col min="14852" max="14852" width="37.7109375"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20.7109375" style="1" bestFit="1" customWidth="1"/>
    <col min="15108" max="15108" width="37.7109375"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20.7109375" style="1" bestFit="1" customWidth="1"/>
    <col min="15364" max="15364" width="37.7109375"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20.7109375" style="1" bestFit="1" customWidth="1"/>
    <col min="15620" max="15620" width="37.7109375"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20.7109375" style="1" bestFit="1" customWidth="1"/>
    <col min="15876" max="15876" width="37.7109375"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20.7109375" style="1" bestFit="1" customWidth="1"/>
    <col min="16132" max="16132" width="37.7109375"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37</v>
      </c>
      <c r="C1" s="257"/>
      <c r="D1" s="257"/>
      <c r="E1" s="257"/>
    </row>
    <row r="3" spans="1:9" ht="15" customHeight="1">
      <c r="B3" s="5" t="s">
        <v>1347</v>
      </c>
      <c r="C3" s="258"/>
      <c r="D3" s="259"/>
      <c r="E3" s="6"/>
    </row>
    <row r="4" spans="1:9" ht="15" customHeight="1">
      <c r="B4" s="7" t="s">
        <v>1348</v>
      </c>
      <c r="C4" s="258"/>
      <c r="D4" s="259"/>
      <c r="E4" s="6"/>
    </row>
    <row r="5" spans="1:9" ht="15" customHeight="1">
      <c r="B5" s="7" t="s">
        <v>129</v>
      </c>
      <c r="C5" s="258"/>
      <c r="D5" s="259"/>
      <c r="E5" s="6"/>
    </row>
    <row r="6" spans="1:9" ht="15" customHeight="1">
      <c r="B6" s="7" t="s">
        <v>130</v>
      </c>
      <c r="C6" s="258"/>
      <c r="D6" s="259"/>
      <c r="E6" s="6"/>
    </row>
    <row r="7" spans="1:9" ht="30" customHeight="1">
      <c r="B7" s="7" t="s">
        <v>1349</v>
      </c>
      <c r="C7" s="258"/>
      <c r="D7" s="259"/>
      <c r="E7" s="6"/>
    </row>
    <row r="8" spans="1:9" ht="15"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1615</v>
      </c>
      <c r="C15" s="9" t="s">
        <v>141</v>
      </c>
      <c r="D15" s="1" t="s">
        <v>264</v>
      </c>
      <c r="E15" s="1" t="s">
        <v>265</v>
      </c>
      <c r="F15" s="4">
        <v>2940000</v>
      </c>
      <c r="G15" s="4">
        <v>48124.86</v>
      </c>
      <c r="H15" s="4">
        <v>20.9</v>
      </c>
    </row>
    <row r="16" spans="1:9">
      <c r="B16" s="1" t="s">
        <v>1616</v>
      </c>
      <c r="C16" s="9" t="s">
        <v>141</v>
      </c>
      <c r="D16" s="1" t="s">
        <v>264</v>
      </c>
      <c r="E16" s="1" t="s">
        <v>266</v>
      </c>
      <c r="F16" s="4">
        <v>1665000</v>
      </c>
      <c r="G16" s="4">
        <v>20466.18</v>
      </c>
      <c r="H16" s="4">
        <v>8.89</v>
      </c>
    </row>
    <row r="17" spans="2:8">
      <c r="B17" s="1" t="s">
        <v>1619</v>
      </c>
      <c r="C17" s="9" t="s">
        <v>141</v>
      </c>
      <c r="D17" s="1" t="s">
        <v>264</v>
      </c>
      <c r="E17" s="1" t="s">
        <v>271</v>
      </c>
      <c r="F17" s="4">
        <v>1280000</v>
      </c>
      <c r="G17" s="4">
        <v>15043.2</v>
      </c>
      <c r="H17" s="4">
        <v>6.53</v>
      </c>
    </row>
    <row r="18" spans="2:8">
      <c r="B18" s="1" t="s">
        <v>1624</v>
      </c>
      <c r="C18" s="9" t="s">
        <v>141</v>
      </c>
      <c r="D18" s="1" t="s">
        <v>264</v>
      </c>
      <c r="E18" s="1" t="s">
        <v>278</v>
      </c>
      <c r="F18" s="4">
        <v>745000</v>
      </c>
      <c r="G18" s="4">
        <v>13266.96</v>
      </c>
      <c r="H18" s="4">
        <v>5.76</v>
      </c>
    </row>
    <row r="19" spans="2:8">
      <c r="B19" s="1" t="s">
        <v>822</v>
      </c>
      <c r="C19" s="9" t="s">
        <v>141</v>
      </c>
      <c r="D19" s="1" t="s">
        <v>264</v>
      </c>
      <c r="E19" s="1" t="s">
        <v>823</v>
      </c>
      <c r="F19" s="4">
        <v>990000</v>
      </c>
      <c r="G19" s="4">
        <v>8074.44</v>
      </c>
      <c r="H19" s="4">
        <v>3.51</v>
      </c>
    </row>
    <row r="20" spans="2:8">
      <c r="B20" s="1" t="s">
        <v>1944</v>
      </c>
      <c r="C20" s="9" t="s">
        <v>141</v>
      </c>
      <c r="D20" s="1" t="s">
        <v>306</v>
      </c>
      <c r="E20" s="1" t="s">
        <v>865</v>
      </c>
      <c r="F20" s="4">
        <v>815709</v>
      </c>
      <c r="G20" s="4">
        <v>7973.15</v>
      </c>
      <c r="H20" s="4">
        <v>3.46</v>
      </c>
    </row>
    <row r="21" spans="2:8">
      <c r="B21" s="1" t="s">
        <v>1634</v>
      </c>
      <c r="C21" s="9" t="s">
        <v>141</v>
      </c>
      <c r="D21" s="1" t="s">
        <v>295</v>
      </c>
      <c r="E21" s="1" t="s">
        <v>296</v>
      </c>
      <c r="F21" s="4">
        <v>300000</v>
      </c>
      <c r="G21" s="4">
        <v>6425.25</v>
      </c>
      <c r="H21" s="4">
        <v>2.79</v>
      </c>
    </row>
    <row r="22" spans="2:8">
      <c r="B22" s="1" t="s">
        <v>1643</v>
      </c>
      <c r="C22" s="9" t="s">
        <v>141</v>
      </c>
      <c r="D22" s="1" t="s">
        <v>295</v>
      </c>
      <c r="E22" s="1" t="s">
        <v>313</v>
      </c>
      <c r="F22" s="4">
        <v>800000</v>
      </c>
      <c r="G22" s="4">
        <v>5909.6</v>
      </c>
      <c r="H22" s="4">
        <v>2.57</v>
      </c>
    </row>
    <row r="23" spans="2:8">
      <c r="B23" s="1" t="s">
        <v>1623</v>
      </c>
      <c r="C23" s="9" t="s">
        <v>141</v>
      </c>
      <c r="D23" s="1" t="s">
        <v>264</v>
      </c>
      <c r="E23" s="1" t="s">
        <v>277</v>
      </c>
      <c r="F23" s="4">
        <v>2650000</v>
      </c>
      <c r="G23" s="4">
        <v>5888.83</v>
      </c>
      <c r="H23" s="4">
        <v>2.56</v>
      </c>
    </row>
    <row r="24" spans="2:8">
      <c r="B24" s="1" t="s">
        <v>1668</v>
      </c>
      <c r="C24" s="9" t="s">
        <v>141</v>
      </c>
      <c r="D24" s="1" t="s">
        <v>264</v>
      </c>
      <c r="E24" s="1" t="s">
        <v>349</v>
      </c>
      <c r="F24" s="4">
        <v>400000</v>
      </c>
      <c r="G24" s="4">
        <v>5701</v>
      </c>
      <c r="H24" s="4">
        <v>2.48</v>
      </c>
    </row>
    <row r="25" spans="2:8">
      <c r="B25" s="1" t="s">
        <v>2073</v>
      </c>
      <c r="C25" s="9" t="s">
        <v>141</v>
      </c>
      <c r="D25" s="1" t="s">
        <v>306</v>
      </c>
      <c r="E25" s="1" t="s">
        <v>1217</v>
      </c>
      <c r="F25" s="4">
        <v>450000</v>
      </c>
      <c r="G25" s="4">
        <v>5188.5</v>
      </c>
      <c r="H25" s="4">
        <v>2.25</v>
      </c>
    </row>
    <row r="26" spans="2:8">
      <c r="B26" s="1" t="s">
        <v>1938</v>
      </c>
      <c r="C26" s="9" t="s">
        <v>141</v>
      </c>
      <c r="D26" s="1" t="s">
        <v>306</v>
      </c>
      <c r="E26" s="1" t="s">
        <v>831</v>
      </c>
      <c r="F26" s="4">
        <v>700000</v>
      </c>
      <c r="G26" s="4">
        <v>5062.3999999999996</v>
      </c>
      <c r="H26" s="4">
        <v>2.2000000000000002</v>
      </c>
    </row>
    <row r="27" spans="2:8">
      <c r="B27" s="1" t="s">
        <v>1719</v>
      </c>
      <c r="C27" s="9" t="s">
        <v>141</v>
      </c>
      <c r="D27" s="1" t="s">
        <v>450</v>
      </c>
      <c r="E27" s="1" t="s">
        <v>451</v>
      </c>
      <c r="F27" s="4">
        <v>280000</v>
      </c>
      <c r="G27" s="4">
        <v>4962.3</v>
      </c>
      <c r="H27" s="4">
        <v>2.16</v>
      </c>
    </row>
    <row r="28" spans="2:8">
      <c r="B28" s="1" t="s">
        <v>2017</v>
      </c>
      <c r="C28" s="9" t="s">
        <v>141</v>
      </c>
      <c r="D28" s="1" t="s">
        <v>295</v>
      </c>
      <c r="E28" s="1" t="s">
        <v>981</v>
      </c>
      <c r="F28" s="4">
        <v>450000</v>
      </c>
      <c r="G28" s="4">
        <v>4836.83</v>
      </c>
      <c r="H28" s="4">
        <v>2.1</v>
      </c>
    </row>
    <row r="29" spans="2:8">
      <c r="B29" s="1" t="s">
        <v>2113</v>
      </c>
      <c r="C29" s="9" t="s">
        <v>141</v>
      </c>
      <c r="D29" s="1" t="s">
        <v>297</v>
      </c>
      <c r="E29" s="1" t="s">
        <v>1350</v>
      </c>
      <c r="F29" s="4">
        <v>302906</v>
      </c>
      <c r="G29" s="4">
        <v>4346.3999999999996</v>
      </c>
      <c r="H29" s="4">
        <v>1.89</v>
      </c>
    </row>
    <row r="30" spans="2:8">
      <c r="B30" s="1" t="s">
        <v>305</v>
      </c>
      <c r="C30" s="9" t="s">
        <v>141</v>
      </c>
      <c r="D30" s="1" t="s">
        <v>306</v>
      </c>
      <c r="E30" s="1" t="s">
        <v>307</v>
      </c>
      <c r="F30" s="4">
        <v>244620</v>
      </c>
      <c r="G30" s="4">
        <v>4209.3</v>
      </c>
      <c r="H30" s="4">
        <v>1.83</v>
      </c>
    </row>
    <row r="31" spans="2:8">
      <c r="B31" s="1" t="s">
        <v>1883</v>
      </c>
      <c r="C31" s="9" t="s">
        <v>141</v>
      </c>
      <c r="D31" s="1" t="s">
        <v>264</v>
      </c>
      <c r="E31" s="1" t="s">
        <v>714</v>
      </c>
      <c r="F31" s="4">
        <v>2100000</v>
      </c>
      <c r="G31" s="4">
        <v>4206.3</v>
      </c>
      <c r="H31" s="4">
        <v>1.83</v>
      </c>
    </row>
    <row r="32" spans="2:8">
      <c r="B32" s="1" t="s">
        <v>916</v>
      </c>
      <c r="C32" s="9" t="s">
        <v>141</v>
      </c>
      <c r="D32" s="1" t="s">
        <v>306</v>
      </c>
      <c r="E32" s="1" t="s">
        <v>917</v>
      </c>
      <c r="F32" s="4">
        <v>547551</v>
      </c>
      <c r="G32" s="4">
        <v>4155.09</v>
      </c>
      <c r="H32" s="4">
        <v>1.8</v>
      </c>
    </row>
    <row r="33" spans="2:8">
      <c r="B33" s="1" t="s">
        <v>1351</v>
      </c>
      <c r="C33" s="9" t="s">
        <v>141</v>
      </c>
      <c r="D33" s="1" t="s">
        <v>306</v>
      </c>
      <c r="E33" s="1" t="s">
        <v>1352</v>
      </c>
      <c r="F33" s="4">
        <v>4800000</v>
      </c>
      <c r="G33" s="4">
        <v>4050.24</v>
      </c>
      <c r="H33" s="4">
        <v>1.76</v>
      </c>
    </row>
    <row r="34" spans="2:8">
      <c r="B34" s="1" t="s">
        <v>2069</v>
      </c>
      <c r="C34" s="9" t="s">
        <v>141</v>
      </c>
      <c r="D34" s="1" t="s">
        <v>306</v>
      </c>
      <c r="E34" s="1" t="s">
        <v>1188</v>
      </c>
      <c r="F34" s="4">
        <v>550000</v>
      </c>
      <c r="G34" s="4">
        <v>4043.33</v>
      </c>
      <c r="H34" s="4">
        <v>1.76</v>
      </c>
    </row>
    <row r="35" spans="2:8">
      <c r="B35" s="1" t="s">
        <v>1635</v>
      </c>
      <c r="C35" s="9" t="s">
        <v>141</v>
      </c>
      <c r="D35" s="1" t="s">
        <v>297</v>
      </c>
      <c r="E35" s="1" t="s">
        <v>298</v>
      </c>
      <c r="F35" s="4">
        <v>350000</v>
      </c>
      <c r="G35" s="4">
        <v>4013.98</v>
      </c>
      <c r="H35" s="4">
        <v>1.74</v>
      </c>
    </row>
    <row r="36" spans="2:8">
      <c r="B36" s="1" t="s">
        <v>2074</v>
      </c>
      <c r="C36" s="9" t="s">
        <v>141</v>
      </c>
      <c r="D36" s="1" t="s">
        <v>306</v>
      </c>
      <c r="E36" s="1" t="s">
        <v>1220</v>
      </c>
      <c r="F36" s="4">
        <v>1200000</v>
      </c>
      <c r="G36" s="4">
        <v>3935.4</v>
      </c>
      <c r="H36" s="4">
        <v>1.71</v>
      </c>
    </row>
    <row r="37" spans="2:8">
      <c r="B37" s="1" t="s">
        <v>1640</v>
      </c>
      <c r="C37" s="9" t="s">
        <v>141</v>
      </c>
      <c r="D37" s="1" t="s">
        <v>306</v>
      </c>
      <c r="E37" s="1" t="s">
        <v>308</v>
      </c>
      <c r="F37" s="4">
        <v>750000</v>
      </c>
      <c r="G37" s="4">
        <v>3923.25</v>
      </c>
      <c r="H37" s="4">
        <v>1.7</v>
      </c>
    </row>
    <row r="38" spans="2:8">
      <c r="B38" s="1" t="s">
        <v>1884</v>
      </c>
      <c r="C38" s="9" t="s">
        <v>141</v>
      </c>
      <c r="D38" s="1" t="s">
        <v>264</v>
      </c>
      <c r="E38" s="1" t="s">
        <v>715</v>
      </c>
      <c r="F38" s="4">
        <v>1700000</v>
      </c>
      <c r="G38" s="4">
        <v>3866.65</v>
      </c>
      <c r="H38" s="4">
        <v>1.68</v>
      </c>
    </row>
    <row r="39" spans="2:8">
      <c r="B39" s="1" t="s">
        <v>1652</v>
      </c>
      <c r="C39" s="9" t="s">
        <v>141</v>
      </c>
      <c r="D39" s="1" t="s">
        <v>264</v>
      </c>
      <c r="E39" s="1" t="s">
        <v>328</v>
      </c>
      <c r="F39" s="4">
        <v>2880022</v>
      </c>
      <c r="G39" s="4">
        <v>3540.99</v>
      </c>
      <c r="H39" s="4">
        <v>1.54</v>
      </c>
    </row>
    <row r="40" spans="2:8">
      <c r="B40" s="1" t="s">
        <v>1882</v>
      </c>
      <c r="C40" s="9" t="s">
        <v>141</v>
      </c>
      <c r="D40" s="1" t="s">
        <v>264</v>
      </c>
      <c r="E40" s="1" t="s">
        <v>713</v>
      </c>
      <c r="F40" s="4">
        <v>4300000</v>
      </c>
      <c r="G40" s="4">
        <v>3175.12</v>
      </c>
      <c r="H40" s="4">
        <v>1.38</v>
      </c>
    </row>
    <row r="41" spans="2:8">
      <c r="B41" s="1" t="s">
        <v>2114</v>
      </c>
      <c r="C41" s="9" t="s">
        <v>141</v>
      </c>
      <c r="D41" s="1" t="s">
        <v>297</v>
      </c>
      <c r="E41" s="1" t="s">
        <v>1353</v>
      </c>
      <c r="F41" s="4">
        <v>129762</v>
      </c>
      <c r="G41" s="4">
        <v>3160.55</v>
      </c>
      <c r="H41" s="4">
        <v>1.37</v>
      </c>
    </row>
    <row r="42" spans="2:8">
      <c r="B42" s="1" t="s">
        <v>2105</v>
      </c>
      <c r="C42" s="9" t="s">
        <v>141</v>
      </c>
      <c r="D42" s="1" t="s">
        <v>306</v>
      </c>
      <c r="E42" s="1" t="s">
        <v>1295</v>
      </c>
      <c r="F42" s="4">
        <v>300000</v>
      </c>
      <c r="G42" s="4">
        <v>3130.35</v>
      </c>
      <c r="H42" s="4">
        <v>1.36</v>
      </c>
    </row>
    <row r="43" spans="2:8">
      <c r="B43" s="1" t="s">
        <v>1936</v>
      </c>
      <c r="C43" s="9" t="s">
        <v>141</v>
      </c>
      <c r="D43" s="1" t="s">
        <v>306</v>
      </c>
      <c r="E43" s="1" t="s">
        <v>829</v>
      </c>
      <c r="F43" s="4">
        <v>500000</v>
      </c>
      <c r="G43" s="4">
        <v>3098.75</v>
      </c>
      <c r="H43" s="4">
        <v>1.35</v>
      </c>
    </row>
    <row r="44" spans="2:8">
      <c r="B44" s="1" t="s">
        <v>1717</v>
      </c>
      <c r="C44" s="9" t="s">
        <v>141</v>
      </c>
      <c r="D44" s="1" t="s">
        <v>297</v>
      </c>
      <c r="E44" s="1" t="s">
        <v>448</v>
      </c>
      <c r="F44" s="4">
        <v>100000</v>
      </c>
      <c r="G44" s="4">
        <v>2832.65</v>
      </c>
      <c r="H44" s="4">
        <v>1.23</v>
      </c>
    </row>
    <row r="45" spans="2:8">
      <c r="B45" s="1" t="s">
        <v>2115</v>
      </c>
      <c r="C45" s="9" t="s">
        <v>141</v>
      </c>
      <c r="D45" s="1" t="s">
        <v>264</v>
      </c>
      <c r="E45" s="1" t="s">
        <v>1354</v>
      </c>
      <c r="F45" s="4">
        <v>543000</v>
      </c>
      <c r="G45" s="4">
        <v>2265.94</v>
      </c>
      <c r="H45" s="4">
        <v>0.98</v>
      </c>
    </row>
    <row r="46" spans="2:8">
      <c r="B46" s="1" t="s">
        <v>2116</v>
      </c>
      <c r="C46" s="9" t="s">
        <v>141</v>
      </c>
      <c r="D46" s="1" t="s">
        <v>306</v>
      </c>
      <c r="E46" s="1" t="s">
        <v>1355</v>
      </c>
      <c r="F46" s="4">
        <v>300000</v>
      </c>
      <c r="G46" s="4">
        <v>1886.7</v>
      </c>
      <c r="H46" s="4">
        <v>0.82</v>
      </c>
    </row>
    <row r="47" spans="2:8">
      <c r="B47" s="1" t="s">
        <v>1747</v>
      </c>
      <c r="C47" s="9" t="s">
        <v>141</v>
      </c>
      <c r="D47" s="1" t="s">
        <v>264</v>
      </c>
      <c r="E47" s="1" t="s">
        <v>485</v>
      </c>
      <c r="F47" s="4">
        <v>700000</v>
      </c>
      <c r="G47" s="4">
        <v>569.16999999999996</v>
      </c>
      <c r="H47" s="4">
        <v>0.25</v>
      </c>
    </row>
    <row r="48" spans="2:8">
      <c r="B48" s="2" t="s">
        <v>153</v>
      </c>
      <c r="C48" s="13"/>
      <c r="D48" s="2"/>
      <c r="E48" s="2"/>
      <c r="F48" s="14"/>
      <c r="G48" s="14">
        <f>SUM(G12:G47)</f>
        <v>221333.65999999992</v>
      </c>
      <c r="H48" s="14">
        <f>SUM(H12:H47)</f>
        <v>96.14</v>
      </c>
    </row>
    <row r="49" spans="2:8">
      <c r="B49" s="2" t="s">
        <v>354</v>
      </c>
      <c r="C49" s="13"/>
      <c r="D49" s="2"/>
      <c r="E49" s="2"/>
      <c r="F49" s="14"/>
      <c r="G49" s="14">
        <v>7178.12</v>
      </c>
      <c r="H49" s="14">
        <v>3.12</v>
      </c>
    </row>
    <row r="50" spans="2:8">
      <c r="B50" s="2" t="s">
        <v>154</v>
      </c>
      <c r="C50" s="13"/>
      <c r="D50" s="2"/>
      <c r="E50" s="2"/>
      <c r="F50" s="14"/>
      <c r="G50" s="14">
        <v>228511.78</v>
      </c>
      <c r="H50" s="14">
        <v>99.26</v>
      </c>
    </row>
    <row r="51" spans="2:8">
      <c r="B51" s="2" t="s">
        <v>155</v>
      </c>
      <c r="C51" s="13"/>
      <c r="D51" s="2"/>
      <c r="E51" s="2"/>
      <c r="F51" s="14"/>
      <c r="G51" s="14">
        <v>1728.3490504199826</v>
      </c>
      <c r="H51" s="14">
        <v>0.73999999999999488</v>
      </c>
    </row>
    <row r="52" spans="2:8">
      <c r="B52" s="2" t="s">
        <v>156</v>
      </c>
      <c r="C52" s="13"/>
      <c r="D52" s="2"/>
      <c r="E52" s="2"/>
      <c r="F52" s="14"/>
      <c r="G52" s="14">
        <v>230240.12905041999</v>
      </c>
      <c r="H52" s="14">
        <v>100</v>
      </c>
    </row>
    <row r="53" spans="2:8">
      <c r="B53" s="1" t="s">
        <v>157</v>
      </c>
    </row>
    <row r="54" spans="2:8">
      <c r="B54" s="2" t="s">
        <v>158</v>
      </c>
    </row>
    <row r="55" spans="2:8">
      <c r="B55" s="2" t="s">
        <v>159</v>
      </c>
      <c r="C55" s="9" t="s">
        <v>160</v>
      </c>
    </row>
    <row r="56" spans="2:8">
      <c r="B56" s="2" t="s">
        <v>163</v>
      </c>
      <c r="C56" s="9" t="s">
        <v>162</v>
      </c>
    </row>
    <row r="57" spans="2:8">
      <c r="B57" s="2" t="s">
        <v>164</v>
      </c>
      <c r="C57" s="9" t="s">
        <v>162</v>
      </c>
    </row>
    <row r="58" spans="2:8">
      <c r="B58" s="2" t="s">
        <v>165</v>
      </c>
      <c r="C58" s="9" t="s">
        <v>166</v>
      </c>
    </row>
    <row r="59" spans="2:8">
      <c r="B59" s="2" t="s">
        <v>1356</v>
      </c>
      <c r="C59" s="13"/>
    </row>
    <row r="60" spans="2:8">
      <c r="B60" s="2" t="s">
        <v>1357</v>
      </c>
      <c r="C60" s="13"/>
    </row>
    <row r="61" spans="2:8">
      <c r="B61" s="2" t="s">
        <v>1358</v>
      </c>
      <c r="C61" s="13"/>
    </row>
    <row r="62" spans="2:8">
      <c r="B62" s="2" t="s">
        <v>1359</v>
      </c>
      <c r="C62" s="13"/>
    </row>
    <row r="63" spans="2:8">
      <c r="B63" s="2" t="s">
        <v>1360</v>
      </c>
      <c r="C63" s="13"/>
    </row>
    <row r="64" spans="2:8">
      <c r="B64" s="2" t="s">
        <v>1361</v>
      </c>
      <c r="C64" s="13"/>
    </row>
    <row r="65" spans="2:3">
      <c r="B65" s="2" t="s">
        <v>1362</v>
      </c>
      <c r="C65" s="13"/>
    </row>
    <row r="66" spans="2:3">
      <c r="B66" s="2" t="s">
        <v>1363</v>
      </c>
      <c r="C66" s="13"/>
    </row>
    <row r="67" spans="2:3">
      <c r="B67" s="2" t="s">
        <v>975</v>
      </c>
      <c r="C67" s="13"/>
    </row>
    <row r="68" spans="2:3">
      <c r="B68" s="1" t="s">
        <v>175</v>
      </c>
    </row>
    <row r="69" spans="2:3">
      <c r="B69" s="1" t="s">
        <v>246</v>
      </c>
    </row>
    <row r="72" spans="2:3" ht="15">
      <c r="B72" s="35" t="s">
        <v>2541</v>
      </c>
      <c r="C72" s="36"/>
    </row>
    <row r="73" spans="2:3" ht="30">
      <c r="B73" s="35" t="s">
        <v>247</v>
      </c>
      <c r="C73" s="37" t="s">
        <v>248</v>
      </c>
    </row>
    <row r="74" spans="2:3" ht="15">
      <c r="B74" s="16" t="s">
        <v>249</v>
      </c>
      <c r="C74" s="17"/>
    </row>
    <row r="75" spans="2:3" ht="15">
      <c r="B75" s="16" t="s">
        <v>250</v>
      </c>
      <c r="C75" s="17"/>
    </row>
    <row r="76" spans="2:3" ht="15">
      <c r="B76" s="16" t="s">
        <v>251</v>
      </c>
      <c r="C76" s="17"/>
    </row>
    <row r="77" spans="2:3" ht="15">
      <c r="B77" s="16" t="s">
        <v>252</v>
      </c>
      <c r="C77" s="17"/>
    </row>
    <row r="78" spans="2:3" ht="15">
      <c r="B78" s="16" t="s">
        <v>253</v>
      </c>
      <c r="C78" s="17"/>
    </row>
    <row r="79" spans="2:3" ht="15">
      <c r="B79" s="16" t="s">
        <v>254</v>
      </c>
      <c r="C79" s="17"/>
    </row>
    <row r="80" spans="2:3" ht="15">
      <c r="B80" s="35" t="s">
        <v>255</v>
      </c>
      <c r="C80" s="36"/>
    </row>
    <row r="82" spans="2:6" ht="15">
      <c r="B82" s="16" t="s">
        <v>184</v>
      </c>
      <c r="C82" s="17"/>
      <c r="D82" s="16"/>
    </row>
    <row r="83" spans="2:6" ht="30">
      <c r="B83" s="19" t="s">
        <v>185</v>
      </c>
      <c r="C83" s="18" t="s">
        <v>186</v>
      </c>
      <c r="D83" s="19" t="s">
        <v>187</v>
      </c>
    </row>
    <row r="84" spans="2:6" ht="15">
      <c r="B84" s="16" t="s">
        <v>162</v>
      </c>
      <c r="C84" s="17" t="s">
        <v>162</v>
      </c>
      <c r="D84" s="16" t="s">
        <v>162</v>
      </c>
    </row>
    <row r="86" spans="2:6">
      <c r="B86" s="20" t="s">
        <v>188</v>
      </c>
      <c r="C86" s="21">
        <v>45535</v>
      </c>
      <c r="D86" s="22"/>
      <c r="E86" s="23"/>
      <c r="F86" s="24"/>
    </row>
    <row r="87" spans="2:6">
      <c r="B87" s="20" t="s">
        <v>189</v>
      </c>
      <c r="C87" s="25" t="s">
        <v>190</v>
      </c>
      <c r="D87" s="20" t="s">
        <v>191</v>
      </c>
      <c r="E87" s="26" t="s">
        <v>192</v>
      </c>
      <c r="F87" s="27" t="s">
        <v>193</v>
      </c>
    </row>
    <row r="88" spans="2:6">
      <c r="B88" s="28" t="s">
        <v>162</v>
      </c>
      <c r="C88" s="29" t="s">
        <v>162</v>
      </c>
      <c r="D88" s="28" t="s">
        <v>162</v>
      </c>
      <c r="E88" s="30" t="s">
        <v>162</v>
      </c>
      <c r="F88" s="31" t="s">
        <v>162</v>
      </c>
    </row>
    <row r="91" spans="2:6">
      <c r="B91" s="2" t="s">
        <v>194</v>
      </c>
    </row>
    <row r="92" spans="2:6">
      <c r="B92" s="2"/>
    </row>
    <row r="93" spans="2:6">
      <c r="B93" s="2" t="s">
        <v>195</v>
      </c>
    </row>
    <row r="94" spans="2:6">
      <c r="B94" s="20" t="s">
        <v>196</v>
      </c>
      <c r="C94" s="25" t="s">
        <v>197</v>
      </c>
      <c r="D94" s="2"/>
    </row>
    <row r="95" spans="2:6">
      <c r="B95" s="22" t="s">
        <v>162</v>
      </c>
      <c r="C95" s="32" t="s">
        <v>162</v>
      </c>
    </row>
    <row r="97" spans="2:6">
      <c r="B97" s="20" t="s">
        <v>198</v>
      </c>
      <c r="C97" s="25" t="s">
        <v>197</v>
      </c>
    </row>
    <row r="98" spans="2:6">
      <c r="B98" s="22" t="s">
        <v>162</v>
      </c>
      <c r="C98" s="32" t="s">
        <v>162</v>
      </c>
    </row>
    <row r="100" spans="2:6">
      <c r="B100" s="20" t="s">
        <v>162</v>
      </c>
      <c r="C100" s="25" t="s">
        <v>162</v>
      </c>
    </row>
    <row r="101" spans="2:6">
      <c r="B101" s="22" t="s">
        <v>162</v>
      </c>
      <c r="C101" s="32" t="s">
        <v>162</v>
      </c>
    </row>
    <row r="103" spans="2:6">
      <c r="B103" s="26" t="s">
        <v>199</v>
      </c>
      <c r="C103" s="25" t="s">
        <v>200</v>
      </c>
    </row>
    <row r="104" spans="2:6">
      <c r="B104" s="23" t="s">
        <v>162</v>
      </c>
      <c r="C104" s="32" t="s">
        <v>162</v>
      </c>
    </row>
    <row r="106" spans="2:6">
      <c r="B106" s="20" t="s">
        <v>201</v>
      </c>
      <c r="C106" s="25" t="s">
        <v>162</v>
      </c>
    </row>
    <row r="108" spans="2:6">
      <c r="B108" s="20" t="s">
        <v>202</v>
      </c>
      <c r="C108" s="21">
        <v>45535</v>
      </c>
      <c r="D108" s="22"/>
      <c r="E108" s="23"/>
      <c r="F108" s="24"/>
    </row>
    <row r="109" spans="2:6">
      <c r="B109" s="20" t="s">
        <v>189</v>
      </c>
      <c r="C109" s="25" t="s">
        <v>190</v>
      </c>
      <c r="D109" s="20" t="s">
        <v>191</v>
      </c>
      <c r="E109" s="26" t="s">
        <v>192</v>
      </c>
      <c r="F109" s="27" t="s">
        <v>193</v>
      </c>
    </row>
    <row r="110" spans="2:6">
      <c r="B110" s="28" t="s">
        <v>162</v>
      </c>
      <c r="C110" s="29" t="s">
        <v>162</v>
      </c>
      <c r="D110" s="28" t="s">
        <v>162</v>
      </c>
      <c r="E110" s="30" t="s">
        <v>162</v>
      </c>
      <c r="F110" s="31" t="s">
        <v>162</v>
      </c>
    </row>
    <row r="111" spans="2:6">
      <c r="B111" s="2" t="s">
        <v>194</v>
      </c>
    </row>
    <row r="113" spans="2:3">
      <c r="B113" s="2" t="s">
        <v>195</v>
      </c>
    </row>
    <row r="114" spans="2:3">
      <c r="B114" s="20" t="s">
        <v>196</v>
      </c>
      <c r="C114" s="25" t="s">
        <v>197</v>
      </c>
    </row>
    <row r="115" spans="2:3">
      <c r="B115" s="22" t="s">
        <v>162</v>
      </c>
      <c r="C115" s="32" t="s">
        <v>162</v>
      </c>
    </row>
    <row r="117" spans="2:3">
      <c r="B117" s="20" t="s">
        <v>198</v>
      </c>
      <c r="C117" s="25" t="s">
        <v>197</v>
      </c>
    </row>
    <row r="118" spans="2:3">
      <c r="B118" s="22" t="s">
        <v>162</v>
      </c>
      <c r="C118" s="32" t="s">
        <v>162</v>
      </c>
    </row>
    <row r="120" spans="2:3">
      <c r="B120" s="20" t="s">
        <v>162</v>
      </c>
      <c r="C120" s="25" t="s">
        <v>162</v>
      </c>
    </row>
    <row r="121" spans="2:3">
      <c r="B121" s="22" t="s">
        <v>162</v>
      </c>
      <c r="C121" s="32" t="s">
        <v>162</v>
      </c>
    </row>
    <row r="123" spans="2:3">
      <c r="B123" s="26" t="s">
        <v>199</v>
      </c>
      <c r="C123" s="25" t="s">
        <v>200</v>
      </c>
    </row>
    <row r="124" spans="2:3">
      <c r="B124" s="23" t="s">
        <v>162</v>
      </c>
      <c r="C124" s="32" t="s">
        <v>162</v>
      </c>
    </row>
    <row r="126" spans="2:3">
      <c r="B126" s="20" t="s">
        <v>201</v>
      </c>
      <c r="C126" s="25" t="s">
        <v>162</v>
      </c>
    </row>
    <row r="129" spans="2:5">
      <c r="B129" s="2" t="s">
        <v>203</v>
      </c>
    </row>
    <row r="131" spans="2:5">
      <c r="B131" s="20" t="s">
        <v>189</v>
      </c>
      <c r="C131" s="25" t="s">
        <v>204</v>
      </c>
      <c r="D131" s="20" t="s">
        <v>205</v>
      </c>
      <c r="E131" s="20" t="s">
        <v>206</v>
      </c>
    </row>
    <row r="132" spans="2:5">
      <c r="B132" s="22" t="s">
        <v>162</v>
      </c>
      <c r="C132" s="32" t="s">
        <v>162</v>
      </c>
      <c r="D132" s="22" t="s">
        <v>162</v>
      </c>
      <c r="E132" s="22" t="s">
        <v>162</v>
      </c>
    </row>
    <row r="135" spans="2:5">
      <c r="B135" s="2" t="s">
        <v>207</v>
      </c>
      <c r="C135" s="13" t="s">
        <v>162</v>
      </c>
      <c r="D135" s="2"/>
      <c r="E135" s="2"/>
    </row>
    <row r="137" spans="2:5">
      <c r="B137" s="2" t="s">
        <v>208</v>
      </c>
    </row>
    <row r="139" spans="2:5">
      <c r="B139" s="20" t="s">
        <v>209</v>
      </c>
      <c r="C139" s="25" t="s">
        <v>197</v>
      </c>
      <c r="D139" s="2"/>
    </row>
    <row r="140" spans="2:5">
      <c r="B140" s="22" t="s">
        <v>162</v>
      </c>
      <c r="C140" s="32" t="s">
        <v>162</v>
      </c>
    </row>
    <row r="143" spans="2:5">
      <c r="B143" s="20" t="s">
        <v>210</v>
      </c>
      <c r="C143" s="25" t="s">
        <v>211</v>
      </c>
      <c r="D143" s="2"/>
    </row>
    <row r="144" spans="2:5">
      <c r="B144" s="22" t="s">
        <v>162</v>
      </c>
      <c r="C144" s="32" t="s">
        <v>162</v>
      </c>
    </row>
    <row r="147" spans="2:6">
      <c r="B147" s="2" t="s">
        <v>212</v>
      </c>
    </row>
    <row r="150" spans="2:6">
      <c r="B150" s="2" t="s">
        <v>213</v>
      </c>
    </row>
    <row r="152" spans="2:6">
      <c r="B152" s="20" t="s">
        <v>189</v>
      </c>
      <c r="C152" s="25" t="s">
        <v>214</v>
      </c>
      <c r="D152" s="20" t="s">
        <v>204</v>
      </c>
      <c r="E152" s="20" t="s">
        <v>205</v>
      </c>
      <c r="F152" s="27" t="s">
        <v>206</v>
      </c>
    </row>
    <row r="153" spans="2:6">
      <c r="B153" s="22" t="s">
        <v>162</v>
      </c>
      <c r="C153" s="32" t="s">
        <v>162</v>
      </c>
      <c r="D153" s="22" t="s">
        <v>162</v>
      </c>
      <c r="E153" s="22" t="s">
        <v>162</v>
      </c>
      <c r="F153" s="33" t="s">
        <v>162</v>
      </c>
    </row>
    <row r="156" spans="2:6">
      <c r="B156" s="2" t="s">
        <v>207</v>
      </c>
      <c r="C156" s="13" t="s">
        <v>162</v>
      </c>
      <c r="D156" s="2"/>
      <c r="E156" s="2"/>
      <c r="F156" s="14"/>
    </row>
    <row r="158" spans="2:6">
      <c r="B158" s="2" t="s">
        <v>208</v>
      </c>
    </row>
    <row r="160" spans="2:6">
      <c r="B160" s="20" t="s">
        <v>209</v>
      </c>
      <c r="C160" s="25" t="s">
        <v>197</v>
      </c>
      <c r="D160" s="2"/>
    </row>
    <row r="161" spans="2:6">
      <c r="B161" s="22" t="s">
        <v>162</v>
      </c>
      <c r="C161" s="32" t="s">
        <v>162</v>
      </c>
    </row>
    <row r="164" spans="2:6">
      <c r="B164" s="20" t="s">
        <v>210</v>
      </c>
      <c r="C164" s="25" t="s">
        <v>211</v>
      </c>
      <c r="D164" s="2"/>
    </row>
    <row r="165" spans="2:6">
      <c r="B165" s="22" t="s">
        <v>162</v>
      </c>
      <c r="C165" s="32" t="s">
        <v>162</v>
      </c>
    </row>
    <row r="168" spans="2:6">
      <c r="B168" s="2" t="s">
        <v>212</v>
      </c>
    </row>
    <row r="171" spans="2:6">
      <c r="B171" s="2" t="s">
        <v>215</v>
      </c>
    </row>
    <row r="172" spans="2:6">
      <c r="B172" s="20" t="s">
        <v>189</v>
      </c>
      <c r="C172" s="25" t="s">
        <v>216</v>
      </c>
      <c r="D172" s="20" t="s">
        <v>217</v>
      </c>
      <c r="E172" s="20" t="s">
        <v>218</v>
      </c>
      <c r="F172" s="27" t="s">
        <v>219</v>
      </c>
    </row>
    <row r="173" spans="2:6">
      <c r="B173" s="22" t="s">
        <v>162</v>
      </c>
      <c r="C173" s="32" t="s">
        <v>162</v>
      </c>
      <c r="D173" s="22" t="s">
        <v>162</v>
      </c>
      <c r="E173" s="22" t="s">
        <v>162</v>
      </c>
      <c r="F173" s="33" t="s">
        <v>162</v>
      </c>
    </row>
    <row r="174" spans="2:6">
      <c r="B174" s="1" t="s">
        <v>220</v>
      </c>
    </row>
  </sheetData>
  <mergeCells count="3">
    <mergeCell ref="B1:E1"/>
    <mergeCell ref="C3:C7"/>
    <mergeCell ref="D3:D7"/>
  </mergeCells>
  <hyperlinks>
    <hyperlink ref="A1" location="Index!A1" display="Index" xr:uid="{B8900BB5-C024-4AEC-BE8B-35CEE1E895F3}"/>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6792A-CAAF-4F4F-820E-B98D64543D45}">
  <sheetPr codeName="Sheet23"/>
  <dimension ref="A1:I558"/>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256" width="9.140625" style="1"/>
    <col min="257" max="257" width="5.42578125" style="1" bestFit="1" customWidth="1"/>
    <col min="258" max="258" width="129.7109375" style="1" bestFit="1" customWidth="1"/>
    <col min="259" max="259" width="19.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512" width="9.140625" style="1"/>
    <col min="513" max="513" width="5.42578125" style="1" bestFit="1" customWidth="1"/>
    <col min="514" max="514" width="129.7109375" style="1" bestFit="1" customWidth="1"/>
    <col min="515" max="515" width="19.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768" width="9.140625" style="1"/>
    <col min="769" max="769" width="5.42578125" style="1" bestFit="1" customWidth="1"/>
    <col min="770" max="770" width="129.7109375" style="1" bestFit="1" customWidth="1"/>
    <col min="771" max="771" width="19.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1024" width="9.140625" style="1"/>
    <col min="1025" max="1025" width="5.42578125" style="1" bestFit="1" customWidth="1"/>
    <col min="1026" max="1026" width="129.7109375" style="1" bestFit="1" customWidth="1"/>
    <col min="1027" max="1027" width="19.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280" width="9.140625" style="1"/>
    <col min="1281" max="1281" width="5.42578125" style="1" bestFit="1" customWidth="1"/>
    <col min="1282" max="1282" width="129.7109375" style="1" bestFit="1" customWidth="1"/>
    <col min="1283" max="1283" width="19.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536" width="9.140625" style="1"/>
    <col min="1537" max="1537" width="5.42578125" style="1" bestFit="1" customWidth="1"/>
    <col min="1538" max="1538" width="129.7109375" style="1" bestFit="1" customWidth="1"/>
    <col min="1539" max="1539" width="19.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792" width="9.140625" style="1"/>
    <col min="1793" max="1793" width="5.42578125" style="1" bestFit="1" customWidth="1"/>
    <col min="1794" max="1794" width="129.7109375" style="1" bestFit="1" customWidth="1"/>
    <col min="1795" max="1795" width="19.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2048" width="9.140625" style="1"/>
    <col min="2049" max="2049" width="5.42578125" style="1" bestFit="1" customWidth="1"/>
    <col min="2050" max="2050" width="129.7109375" style="1" bestFit="1" customWidth="1"/>
    <col min="2051" max="2051" width="19.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304" width="9.140625" style="1"/>
    <col min="2305" max="2305" width="5.42578125" style="1" bestFit="1" customWidth="1"/>
    <col min="2306" max="2306" width="129.7109375" style="1" bestFit="1" customWidth="1"/>
    <col min="2307" max="2307" width="19.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560" width="9.140625" style="1"/>
    <col min="2561" max="2561" width="5.42578125" style="1" bestFit="1" customWidth="1"/>
    <col min="2562" max="2562" width="129.7109375" style="1" bestFit="1" customWidth="1"/>
    <col min="2563" max="2563" width="19.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816" width="9.140625" style="1"/>
    <col min="2817" max="2817" width="5.42578125" style="1" bestFit="1" customWidth="1"/>
    <col min="2818" max="2818" width="129.7109375" style="1" bestFit="1" customWidth="1"/>
    <col min="2819" max="2819" width="19.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3072" width="9.140625" style="1"/>
    <col min="3073" max="3073" width="5.42578125" style="1" bestFit="1" customWidth="1"/>
    <col min="3074" max="3074" width="129.7109375" style="1" bestFit="1" customWidth="1"/>
    <col min="3075" max="3075" width="19.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328" width="9.140625" style="1"/>
    <col min="3329" max="3329" width="5.42578125" style="1" bestFit="1" customWidth="1"/>
    <col min="3330" max="3330" width="129.7109375" style="1" bestFit="1" customWidth="1"/>
    <col min="3331" max="3331" width="19.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584" width="9.140625" style="1"/>
    <col min="3585" max="3585" width="5.42578125" style="1" bestFit="1" customWidth="1"/>
    <col min="3586" max="3586" width="129.7109375" style="1" bestFit="1" customWidth="1"/>
    <col min="3587" max="3587" width="19.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840" width="9.140625" style="1"/>
    <col min="3841" max="3841" width="5.42578125" style="1" bestFit="1" customWidth="1"/>
    <col min="3842" max="3842" width="129.7109375" style="1" bestFit="1" customWidth="1"/>
    <col min="3843" max="3843" width="19.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4096" width="9.140625" style="1"/>
    <col min="4097" max="4097" width="5.42578125" style="1" bestFit="1" customWidth="1"/>
    <col min="4098" max="4098" width="129.7109375" style="1" bestFit="1" customWidth="1"/>
    <col min="4099" max="4099" width="19.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352" width="9.140625" style="1"/>
    <col min="4353" max="4353" width="5.42578125" style="1" bestFit="1" customWidth="1"/>
    <col min="4354" max="4354" width="129.7109375" style="1" bestFit="1" customWidth="1"/>
    <col min="4355" max="4355" width="19.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608" width="9.140625" style="1"/>
    <col min="4609" max="4609" width="5.42578125" style="1" bestFit="1" customWidth="1"/>
    <col min="4610" max="4610" width="129.7109375" style="1" bestFit="1" customWidth="1"/>
    <col min="4611" max="4611" width="19.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864" width="9.140625" style="1"/>
    <col min="4865" max="4865" width="5.42578125" style="1" bestFit="1" customWidth="1"/>
    <col min="4866" max="4866" width="129.7109375" style="1" bestFit="1" customWidth="1"/>
    <col min="4867" max="4867" width="19.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5120" width="9.140625" style="1"/>
    <col min="5121" max="5121" width="5.42578125" style="1" bestFit="1" customWidth="1"/>
    <col min="5122" max="5122" width="129.7109375" style="1" bestFit="1" customWidth="1"/>
    <col min="5123" max="5123" width="19.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376" width="9.140625" style="1"/>
    <col min="5377" max="5377" width="5.42578125" style="1" bestFit="1" customWidth="1"/>
    <col min="5378" max="5378" width="129.7109375" style="1" bestFit="1" customWidth="1"/>
    <col min="5379" max="5379" width="19.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632" width="9.140625" style="1"/>
    <col min="5633" max="5633" width="5.42578125" style="1" bestFit="1" customWidth="1"/>
    <col min="5634" max="5634" width="129.7109375" style="1" bestFit="1" customWidth="1"/>
    <col min="5635" max="5635" width="19.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888" width="9.140625" style="1"/>
    <col min="5889" max="5889" width="5.42578125" style="1" bestFit="1" customWidth="1"/>
    <col min="5890" max="5890" width="129.7109375" style="1" bestFit="1" customWidth="1"/>
    <col min="5891" max="5891" width="19.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6144" width="9.140625" style="1"/>
    <col min="6145" max="6145" width="5.42578125" style="1" bestFit="1" customWidth="1"/>
    <col min="6146" max="6146" width="129.7109375" style="1" bestFit="1" customWidth="1"/>
    <col min="6147" max="6147" width="19.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400" width="9.140625" style="1"/>
    <col min="6401" max="6401" width="5.42578125" style="1" bestFit="1" customWidth="1"/>
    <col min="6402" max="6402" width="129.7109375" style="1" bestFit="1" customWidth="1"/>
    <col min="6403" max="6403" width="19.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656" width="9.140625" style="1"/>
    <col min="6657" max="6657" width="5.42578125" style="1" bestFit="1" customWidth="1"/>
    <col min="6658" max="6658" width="129.7109375" style="1" bestFit="1" customWidth="1"/>
    <col min="6659" max="6659" width="19.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912" width="9.140625" style="1"/>
    <col min="6913" max="6913" width="5.42578125" style="1" bestFit="1" customWidth="1"/>
    <col min="6914" max="6914" width="129.7109375" style="1" bestFit="1" customWidth="1"/>
    <col min="6915" max="6915" width="19.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7168" width="9.140625" style="1"/>
    <col min="7169" max="7169" width="5.42578125" style="1" bestFit="1" customWidth="1"/>
    <col min="7170" max="7170" width="129.7109375" style="1" bestFit="1" customWidth="1"/>
    <col min="7171" max="7171" width="19.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424" width="9.140625" style="1"/>
    <col min="7425" max="7425" width="5.42578125" style="1" bestFit="1" customWidth="1"/>
    <col min="7426" max="7426" width="129.7109375" style="1" bestFit="1" customWidth="1"/>
    <col min="7427" max="7427" width="19.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680" width="9.140625" style="1"/>
    <col min="7681" max="7681" width="5.42578125" style="1" bestFit="1" customWidth="1"/>
    <col min="7682" max="7682" width="129.7109375" style="1" bestFit="1" customWidth="1"/>
    <col min="7683" max="7683" width="19.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936" width="9.140625" style="1"/>
    <col min="7937" max="7937" width="5.42578125" style="1" bestFit="1" customWidth="1"/>
    <col min="7938" max="7938" width="129.7109375" style="1" bestFit="1" customWidth="1"/>
    <col min="7939" max="7939" width="19.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8192" width="9.140625" style="1"/>
    <col min="8193" max="8193" width="5.42578125" style="1" bestFit="1" customWidth="1"/>
    <col min="8194" max="8194" width="129.7109375" style="1" bestFit="1" customWidth="1"/>
    <col min="8195" max="8195" width="19.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448" width="9.140625" style="1"/>
    <col min="8449" max="8449" width="5.42578125" style="1" bestFit="1" customWidth="1"/>
    <col min="8450" max="8450" width="129.7109375" style="1" bestFit="1" customWidth="1"/>
    <col min="8451" max="8451" width="19.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704" width="9.140625" style="1"/>
    <col min="8705" max="8705" width="5.42578125" style="1" bestFit="1" customWidth="1"/>
    <col min="8706" max="8706" width="129.7109375" style="1" bestFit="1" customWidth="1"/>
    <col min="8707" max="8707" width="19.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960" width="9.140625" style="1"/>
    <col min="8961" max="8961" width="5.42578125" style="1" bestFit="1" customWidth="1"/>
    <col min="8962" max="8962" width="129.7109375" style="1" bestFit="1" customWidth="1"/>
    <col min="8963" max="8963" width="19.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9216" width="9.140625" style="1"/>
    <col min="9217" max="9217" width="5.42578125" style="1" bestFit="1" customWidth="1"/>
    <col min="9218" max="9218" width="129.7109375" style="1" bestFit="1" customWidth="1"/>
    <col min="9219" max="9219" width="19.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472" width="9.140625" style="1"/>
    <col min="9473" max="9473" width="5.42578125" style="1" bestFit="1" customWidth="1"/>
    <col min="9474" max="9474" width="129.7109375" style="1" bestFit="1" customWidth="1"/>
    <col min="9475" max="9475" width="19.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728" width="9.140625" style="1"/>
    <col min="9729" max="9729" width="5.42578125" style="1" bestFit="1" customWidth="1"/>
    <col min="9730" max="9730" width="129.7109375" style="1" bestFit="1" customWidth="1"/>
    <col min="9731" max="9731" width="19.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984" width="9.140625" style="1"/>
    <col min="9985" max="9985" width="5.42578125" style="1" bestFit="1" customWidth="1"/>
    <col min="9986" max="9986" width="129.7109375" style="1" bestFit="1" customWidth="1"/>
    <col min="9987" max="9987" width="19.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10240" width="9.140625" style="1"/>
    <col min="10241" max="10241" width="5.42578125" style="1" bestFit="1" customWidth="1"/>
    <col min="10242" max="10242" width="129.7109375" style="1" bestFit="1" customWidth="1"/>
    <col min="10243" max="10243" width="19.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129.7109375" style="1" bestFit="1" customWidth="1"/>
    <col min="10499" max="10499" width="19.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129.7109375" style="1" bestFit="1" customWidth="1"/>
    <col min="10755" max="10755" width="19.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129.7109375" style="1" bestFit="1" customWidth="1"/>
    <col min="11011" max="11011" width="19.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129.7109375" style="1" bestFit="1" customWidth="1"/>
    <col min="11267" max="11267" width="19.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129.7109375" style="1" bestFit="1" customWidth="1"/>
    <col min="11523" max="11523" width="19.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129.7109375" style="1" bestFit="1" customWidth="1"/>
    <col min="11779" max="11779" width="19.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129.7109375" style="1" bestFit="1" customWidth="1"/>
    <col min="12035" max="12035" width="19.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129.7109375" style="1" bestFit="1" customWidth="1"/>
    <col min="12291" max="12291" width="19.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129.7109375" style="1" bestFit="1" customWidth="1"/>
    <col min="12547" max="12547" width="19.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129.7109375" style="1" bestFit="1" customWidth="1"/>
    <col min="12803" max="12803" width="19.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129.7109375" style="1" bestFit="1" customWidth="1"/>
    <col min="13059" max="13059" width="19.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129.7109375" style="1" bestFit="1" customWidth="1"/>
    <col min="13315" max="13315" width="19.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129.7109375" style="1" bestFit="1" customWidth="1"/>
    <col min="13571" max="13571" width="19.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129.7109375" style="1" bestFit="1" customWidth="1"/>
    <col min="13827" max="13827" width="19.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129.7109375" style="1" bestFit="1" customWidth="1"/>
    <col min="14083" max="14083" width="19.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129.7109375" style="1" bestFit="1" customWidth="1"/>
    <col min="14339" max="14339" width="19.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129.7109375" style="1" bestFit="1" customWidth="1"/>
    <col min="14595" max="14595" width="19.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129.7109375" style="1" bestFit="1" customWidth="1"/>
    <col min="14851" max="14851" width="19.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129.7109375" style="1" bestFit="1" customWidth="1"/>
    <col min="15107" max="15107" width="19.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129.7109375" style="1" bestFit="1" customWidth="1"/>
    <col min="15363" max="15363" width="19.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129.7109375" style="1" bestFit="1" customWidth="1"/>
    <col min="15619" max="15619" width="19.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129.7109375" style="1" bestFit="1" customWidth="1"/>
    <col min="15875" max="15875" width="19.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129.7109375" style="1" bestFit="1" customWidth="1"/>
    <col min="16131" max="16131" width="19.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384" width="9.140625" style="1"/>
  </cols>
  <sheetData>
    <row r="1" spans="1:9">
      <c r="A1" s="3" t="s">
        <v>0</v>
      </c>
      <c r="B1" s="257" t="s">
        <v>35</v>
      </c>
      <c r="C1" s="257"/>
      <c r="D1" s="257"/>
      <c r="E1" s="257"/>
    </row>
    <row r="3" spans="1:9" ht="15" customHeight="1">
      <c r="B3" s="5" t="s">
        <v>1364</v>
      </c>
      <c r="C3" s="270"/>
      <c r="D3" s="271"/>
      <c r="E3" s="43"/>
    </row>
    <row r="4" spans="1:9" ht="15" customHeight="1">
      <c r="B4" s="34" t="s">
        <v>1365</v>
      </c>
      <c r="C4" s="270"/>
      <c r="D4" s="271"/>
      <c r="E4" s="43"/>
    </row>
    <row r="5" spans="1:9" ht="15" customHeight="1">
      <c r="B5" s="7" t="s">
        <v>129</v>
      </c>
      <c r="C5" s="270"/>
      <c r="D5" s="271"/>
      <c r="E5" s="43"/>
    </row>
    <row r="6" spans="1:9" ht="15" customHeight="1">
      <c r="B6" s="7" t="s">
        <v>1366</v>
      </c>
      <c r="C6" s="270"/>
      <c r="D6" s="271"/>
      <c r="E6" s="43"/>
    </row>
    <row r="7" spans="1:9" ht="27.95" customHeight="1">
      <c r="B7" s="34" t="s">
        <v>1367</v>
      </c>
      <c r="C7" s="270"/>
      <c r="D7" s="271"/>
      <c r="E7" s="43"/>
    </row>
    <row r="8" spans="1:9" ht="15" customHeight="1">
      <c r="B8" s="7" t="s">
        <v>132</v>
      </c>
      <c r="C8" s="270"/>
      <c r="D8" s="271"/>
      <c r="E8" s="43"/>
    </row>
    <row r="10" spans="1:9">
      <c r="B10" s="1" t="s">
        <v>146</v>
      </c>
    </row>
    <row r="12" spans="1:9">
      <c r="B12" s="10" t="s">
        <v>135</v>
      </c>
      <c r="C12" s="11" t="s">
        <v>136</v>
      </c>
      <c r="D12" s="10" t="s">
        <v>137</v>
      </c>
      <c r="E12" s="10" t="s">
        <v>138</v>
      </c>
      <c r="F12" s="12" t="s">
        <v>147</v>
      </c>
      <c r="G12" s="12" t="s">
        <v>148</v>
      </c>
      <c r="H12" s="12" t="s">
        <v>149</v>
      </c>
      <c r="I12" s="2" t="s">
        <v>150</v>
      </c>
    </row>
    <row r="13" spans="1:9">
      <c r="B13" s="2" t="s">
        <v>139</v>
      </c>
    </row>
    <row r="14" spans="1:9">
      <c r="B14" s="2" t="s">
        <v>140</v>
      </c>
    </row>
    <row r="15" spans="1:9">
      <c r="B15" s="1" t="s">
        <v>1617</v>
      </c>
      <c r="C15" s="9" t="s">
        <v>141</v>
      </c>
      <c r="D15" s="1" t="s">
        <v>267</v>
      </c>
      <c r="E15" s="1" t="s">
        <v>268</v>
      </c>
      <c r="F15" s="4">
        <v>1418925</v>
      </c>
      <c r="G15" s="4">
        <v>42840.89</v>
      </c>
      <c r="H15" s="4">
        <v>4.2</v>
      </c>
    </row>
    <row r="16" spans="1:9">
      <c r="B16" s="1" t="s">
        <v>1615</v>
      </c>
      <c r="C16" s="9" t="s">
        <v>141</v>
      </c>
      <c r="D16" s="1" t="s">
        <v>264</v>
      </c>
      <c r="E16" s="1" t="s">
        <v>265</v>
      </c>
      <c r="F16" s="4">
        <v>2512042</v>
      </c>
      <c r="G16" s="4">
        <v>41119.620000000003</v>
      </c>
      <c r="H16" s="4">
        <v>4.03</v>
      </c>
    </row>
    <row r="17" spans="2:8">
      <c r="B17" s="1" t="s">
        <v>1616</v>
      </c>
      <c r="C17" s="9" t="s">
        <v>141</v>
      </c>
      <c r="D17" s="1" t="s">
        <v>264</v>
      </c>
      <c r="E17" s="1" t="s">
        <v>266</v>
      </c>
      <c r="F17" s="4">
        <v>2557825</v>
      </c>
      <c r="G17" s="4">
        <v>31440.78</v>
      </c>
      <c r="H17" s="4">
        <v>3.08</v>
      </c>
    </row>
    <row r="18" spans="2:8">
      <c r="B18" s="1" t="s">
        <v>822</v>
      </c>
      <c r="C18" s="9" t="s">
        <v>141</v>
      </c>
      <c r="D18" s="1" t="s">
        <v>264</v>
      </c>
      <c r="E18" s="1" t="s">
        <v>823</v>
      </c>
      <c r="F18" s="4">
        <v>3489750</v>
      </c>
      <c r="G18" s="4">
        <v>28462.400000000001</v>
      </c>
      <c r="H18" s="4">
        <v>2.79</v>
      </c>
    </row>
    <row r="19" spans="2:8">
      <c r="B19" s="1" t="s">
        <v>1806</v>
      </c>
      <c r="C19" s="9" t="s">
        <v>141</v>
      </c>
      <c r="D19" s="1" t="s">
        <v>333</v>
      </c>
      <c r="E19" s="1" t="s">
        <v>610</v>
      </c>
      <c r="F19" s="4">
        <v>1771826</v>
      </c>
      <c r="G19" s="4">
        <v>28155.200000000001</v>
      </c>
      <c r="H19" s="4">
        <v>2.76</v>
      </c>
    </row>
    <row r="20" spans="2:8">
      <c r="B20" s="1" t="s">
        <v>1613</v>
      </c>
      <c r="C20" s="9" t="s">
        <v>141</v>
      </c>
      <c r="D20" s="1" t="s">
        <v>142</v>
      </c>
      <c r="E20" s="1" t="s">
        <v>144</v>
      </c>
      <c r="F20" s="4">
        <v>604456</v>
      </c>
      <c r="G20" s="4">
        <v>27525.42</v>
      </c>
      <c r="H20" s="4">
        <v>2.7</v>
      </c>
    </row>
    <row r="21" spans="2:8">
      <c r="B21" s="1" t="s">
        <v>1755</v>
      </c>
      <c r="C21" s="9" t="s">
        <v>141</v>
      </c>
      <c r="D21" s="1" t="s">
        <v>293</v>
      </c>
      <c r="E21" s="1" t="s">
        <v>528</v>
      </c>
      <c r="F21" s="4">
        <v>6036186</v>
      </c>
      <c r="G21" s="4">
        <v>25122.61</v>
      </c>
      <c r="H21" s="4">
        <v>2.46</v>
      </c>
    </row>
    <row r="22" spans="2:8">
      <c r="B22" s="1" t="s">
        <v>1621</v>
      </c>
      <c r="C22" s="9" t="s">
        <v>141</v>
      </c>
      <c r="D22" s="1" t="s">
        <v>274</v>
      </c>
      <c r="E22" s="1" t="s">
        <v>275</v>
      </c>
      <c r="F22" s="4">
        <v>570365</v>
      </c>
      <c r="G22" s="4">
        <v>21130.03</v>
      </c>
      <c r="H22" s="4">
        <v>2.0699999999999998</v>
      </c>
    </row>
    <row r="23" spans="2:8">
      <c r="B23" s="1" t="s">
        <v>1618</v>
      </c>
      <c r="C23" s="9" t="s">
        <v>141</v>
      </c>
      <c r="D23" s="1" t="s">
        <v>269</v>
      </c>
      <c r="E23" s="1" t="s">
        <v>270</v>
      </c>
      <c r="F23" s="4">
        <v>3885400</v>
      </c>
      <c r="G23" s="4">
        <v>19500.82</v>
      </c>
      <c r="H23" s="4">
        <v>1.91</v>
      </c>
    </row>
    <row r="24" spans="2:8">
      <c r="B24" s="1" t="s">
        <v>1767</v>
      </c>
      <c r="C24" s="9" t="s">
        <v>141</v>
      </c>
      <c r="D24" s="1" t="s">
        <v>293</v>
      </c>
      <c r="E24" s="1" t="s">
        <v>546</v>
      </c>
      <c r="F24" s="4">
        <v>5688732</v>
      </c>
      <c r="G24" s="4">
        <v>19193.78</v>
      </c>
      <c r="H24" s="4">
        <v>1.88</v>
      </c>
    </row>
    <row r="25" spans="2:8">
      <c r="B25" s="1" t="s">
        <v>1612</v>
      </c>
      <c r="C25" s="9" t="s">
        <v>141</v>
      </c>
      <c r="D25" s="1" t="s">
        <v>142</v>
      </c>
      <c r="E25" s="1" t="s">
        <v>143</v>
      </c>
      <c r="F25" s="4">
        <v>929100</v>
      </c>
      <c r="G25" s="4">
        <v>18058.919999999998</v>
      </c>
      <c r="H25" s="4">
        <v>1.77</v>
      </c>
    </row>
    <row r="26" spans="2:8">
      <c r="B26" s="1" t="s">
        <v>1875</v>
      </c>
      <c r="C26" s="9" t="s">
        <v>141</v>
      </c>
      <c r="D26" s="1" t="s">
        <v>352</v>
      </c>
      <c r="E26" s="1" t="s">
        <v>697</v>
      </c>
      <c r="F26" s="4">
        <v>1932825</v>
      </c>
      <c r="G26" s="4">
        <v>16334.3</v>
      </c>
      <c r="H26" s="4">
        <v>1.6</v>
      </c>
    </row>
    <row r="27" spans="2:8">
      <c r="B27" s="1" t="s">
        <v>1845</v>
      </c>
      <c r="C27" s="9" t="s">
        <v>141</v>
      </c>
      <c r="D27" s="1" t="s">
        <v>468</v>
      </c>
      <c r="E27" s="1" t="s">
        <v>659</v>
      </c>
      <c r="F27" s="4">
        <v>576400</v>
      </c>
      <c r="G27" s="4">
        <v>16170.33</v>
      </c>
      <c r="H27" s="4">
        <v>1.58</v>
      </c>
    </row>
    <row r="28" spans="2:8">
      <c r="B28" s="1" t="s">
        <v>1812</v>
      </c>
      <c r="C28" s="9" t="s">
        <v>141</v>
      </c>
      <c r="D28" s="1" t="s">
        <v>302</v>
      </c>
      <c r="E28" s="1" t="s">
        <v>616</v>
      </c>
      <c r="F28" s="4">
        <v>219950</v>
      </c>
      <c r="G28" s="4">
        <v>15237.04</v>
      </c>
      <c r="H28" s="4">
        <v>1.49</v>
      </c>
    </row>
    <row r="29" spans="2:8">
      <c r="B29" s="1" t="s">
        <v>1624</v>
      </c>
      <c r="C29" s="9" t="s">
        <v>141</v>
      </c>
      <c r="D29" s="1" t="s">
        <v>264</v>
      </c>
      <c r="E29" s="1" t="s">
        <v>278</v>
      </c>
      <c r="F29" s="4">
        <v>822800</v>
      </c>
      <c r="G29" s="4">
        <v>14652.42</v>
      </c>
      <c r="H29" s="4">
        <v>1.44</v>
      </c>
    </row>
    <row r="30" spans="2:8">
      <c r="B30" s="1" t="s">
        <v>1631</v>
      </c>
      <c r="C30" s="9" t="s">
        <v>141</v>
      </c>
      <c r="D30" s="1" t="s">
        <v>269</v>
      </c>
      <c r="E30" s="1" t="s">
        <v>290</v>
      </c>
      <c r="F30" s="4">
        <v>493800</v>
      </c>
      <c r="G30" s="4">
        <v>13717.76</v>
      </c>
      <c r="H30" s="4">
        <v>1.34</v>
      </c>
    </row>
    <row r="31" spans="2:8">
      <c r="B31" s="1" t="s">
        <v>1619</v>
      </c>
      <c r="C31" s="9" t="s">
        <v>141</v>
      </c>
      <c r="D31" s="1" t="s">
        <v>264</v>
      </c>
      <c r="E31" s="1" t="s">
        <v>271</v>
      </c>
      <c r="F31" s="4">
        <v>1121352</v>
      </c>
      <c r="G31" s="4">
        <v>13178.69</v>
      </c>
      <c r="H31" s="4">
        <v>1.29</v>
      </c>
    </row>
    <row r="32" spans="2:8">
      <c r="B32" s="1" t="s">
        <v>1798</v>
      </c>
      <c r="C32" s="9" t="s">
        <v>141</v>
      </c>
      <c r="D32" s="1" t="s">
        <v>282</v>
      </c>
      <c r="E32" s="1" t="s">
        <v>590</v>
      </c>
      <c r="F32" s="4">
        <v>755796</v>
      </c>
      <c r="G32" s="4">
        <v>12507.67</v>
      </c>
      <c r="H32" s="4">
        <v>1.23</v>
      </c>
    </row>
    <row r="33" spans="2:8">
      <c r="B33" s="1" t="s">
        <v>1917</v>
      </c>
      <c r="C33" s="9" t="s">
        <v>141</v>
      </c>
      <c r="D33" s="1" t="s">
        <v>142</v>
      </c>
      <c r="E33" s="1" t="s">
        <v>791</v>
      </c>
      <c r="F33" s="4">
        <v>712050</v>
      </c>
      <c r="G33" s="4">
        <v>12484.02</v>
      </c>
      <c r="H33" s="4">
        <v>1.22</v>
      </c>
    </row>
    <row r="34" spans="2:8">
      <c r="B34" s="1" t="s">
        <v>1809</v>
      </c>
      <c r="C34" s="9" t="s">
        <v>141</v>
      </c>
      <c r="D34" s="1" t="s">
        <v>291</v>
      </c>
      <c r="E34" s="1" t="s">
        <v>613</v>
      </c>
      <c r="F34" s="4">
        <v>322550</v>
      </c>
      <c r="G34" s="4">
        <v>12078.53</v>
      </c>
      <c r="H34" s="4">
        <v>1.18</v>
      </c>
    </row>
    <row r="35" spans="2:8">
      <c r="B35" s="1" t="s">
        <v>1718</v>
      </c>
      <c r="C35" s="9" t="s">
        <v>141</v>
      </c>
      <c r="D35" s="1" t="s">
        <v>373</v>
      </c>
      <c r="E35" s="1" t="s">
        <v>449</v>
      </c>
      <c r="F35" s="4">
        <v>809800</v>
      </c>
      <c r="G35" s="4">
        <v>12000.43</v>
      </c>
      <c r="H35" s="4">
        <v>1.18</v>
      </c>
    </row>
    <row r="36" spans="2:8">
      <c r="B36" s="1" t="s">
        <v>1668</v>
      </c>
      <c r="C36" s="9" t="s">
        <v>141</v>
      </c>
      <c r="D36" s="1" t="s">
        <v>264</v>
      </c>
      <c r="E36" s="1" t="s">
        <v>349</v>
      </c>
      <c r="F36" s="4">
        <v>763850</v>
      </c>
      <c r="G36" s="4">
        <v>10886.77</v>
      </c>
      <c r="H36" s="4">
        <v>1.07</v>
      </c>
    </row>
    <row r="37" spans="2:8">
      <c r="B37" s="1" t="s">
        <v>1776</v>
      </c>
      <c r="C37" s="9" t="s">
        <v>141</v>
      </c>
      <c r="D37" s="1" t="s">
        <v>555</v>
      </c>
      <c r="E37" s="1" t="s">
        <v>556</v>
      </c>
      <c r="F37" s="4">
        <v>1503600</v>
      </c>
      <c r="G37" s="4">
        <v>10545.5</v>
      </c>
      <c r="H37" s="4">
        <v>1.03</v>
      </c>
    </row>
    <row r="38" spans="2:8">
      <c r="B38" s="1" t="s">
        <v>1846</v>
      </c>
      <c r="C38" s="9" t="s">
        <v>141</v>
      </c>
      <c r="D38" s="1" t="s">
        <v>282</v>
      </c>
      <c r="E38" s="1" t="s">
        <v>660</v>
      </c>
      <c r="F38" s="4">
        <v>565150</v>
      </c>
      <c r="G38" s="4">
        <v>10295.049999999999</v>
      </c>
      <c r="H38" s="4">
        <v>1.01</v>
      </c>
    </row>
    <row r="39" spans="2:8">
      <c r="B39" s="1" t="s">
        <v>1758</v>
      </c>
      <c r="C39" s="9" t="s">
        <v>141</v>
      </c>
      <c r="D39" s="1" t="s">
        <v>286</v>
      </c>
      <c r="E39" s="1" t="s">
        <v>537</v>
      </c>
      <c r="F39" s="4">
        <v>1648800</v>
      </c>
      <c r="G39" s="4">
        <v>10173.92</v>
      </c>
      <c r="H39" s="4">
        <v>1</v>
      </c>
    </row>
    <row r="40" spans="2:8">
      <c r="B40" s="1" t="s">
        <v>1734</v>
      </c>
      <c r="C40" s="9" t="s">
        <v>141</v>
      </c>
      <c r="D40" s="1" t="s">
        <v>468</v>
      </c>
      <c r="E40" s="1" t="s">
        <v>470</v>
      </c>
      <c r="F40" s="4">
        <v>856775</v>
      </c>
      <c r="G40" s="4">
        <v>9521.77</v>
      </c>
      <c r="H40" s="4">
        <v>0.93</v>
      </c>
    </row>
    <row r="41" spans="2:8">
      <c r="B41" s="1" t="s">
        <v>1654</v>
      </c>
      <c r="C41" s="9" t="s">
        <v>141</v>
      </c>
      <c r="D41" s="1" t="s">
        <v>286</v>
      </c>
      <c r="E41" s="1" t="s">
        <v>332</v>
      </c>
      <c r="F41" s="4">
        <v>392050</v>
      </c>
      <c r="G41" s="4">
        <v>9131.43</v>
      </c>
      <c r="H41" s="4">
        <v>0.89</v>
      </c>
    </row>
    <row r="42" spans="2:8">
      <c r="B42" s="1" t="s">
        <v>1918</v>
      </c>
      <c r="C42" s="9" t="s">
        <v>141</v>
      </c>
      <c r="D42" s="1" t="s">
        <v>142</v>
      </c>
      <c r="E42" s="1" t="s">
        <v>792</v>
      </c>
      <c r="F42" s="4">
        <v>548400</v>
      </c>
      <c r="G42" s="4">
        <v>8974.57</v>
      </c>
      <c r="H42" s="4">
        <v>0.88</v>
      </c>
    </row>
    <row r="43" spans="2:8">
      <c r="B43" s="1" t="s">
        <v>1830</v>
      </c>
      <c r="C43" s="9" t="s">
        <v>141</v>
      </c>
      <c r="D43" s="1" t="s">
        <v>311</v>
      </c>
      <c r="E43" s="1" t="s">
        <v>636</v>
      </c>
      <c r="F43" s="4">
        <v>875375</v>
      </c>
      <c r="G43" s="4">
        <v>8292.8700000000008</v>
      </c>
      <c r="H43" s="4">
        <v>0.81</v>
      </c>
    </row>
    <row r="44" spans="2:8">
      <c r="B44" s="1" t="s">
        <v>1850</v>
      </c>
      <c r="C44" s="9" t="s">
        <v>141</v>
      </c>
      <c r="D44" s="1" t="s">
        <v>326</v>
      </c>
      <c r="E44" s="1" t="s">
        <v>664</v>
      </c>
      <c r="F44" s="4">
        <v>170526</v>
      </c>
      <c r="G44" s="4">
        <v>7665.91</v>
      </c>
      <c r="H44" s="4">
        <v>0.75</v>
      </c>
    </row>
    <row r="45" spans="2:8">
      <c r="B45" s="1" t="s">
        <v>1881</v>
      </c>
      <c r="C45" s="9" t="s">
        <v>141</v>
      </c>
      <c r="D45" s="1" t="s">
        <v>264</v>
      </c>
      <c r="E45" s="1" t="s">
        <v>712</v>
      </c>
      <c r="F45" s="4">
        <v>3834587</v>
      </c>
      <c r="G45" s="4">
        <v>7465.94</v>
      </c>
      <c r="H45" s="4">
        <v>0.73</v>
      </c>
    </row>
    <row r="46" spans="2:8">
      <c r="B46" s="1" t="s">
        <v>1761</v>
      </c>
      <c r="C46" s="9" t="s">
        <v>141</v>
      </c>
      <c r="D46" s="1" t="s">
        <v>293</v>
      </c>
      <c r="E46" s="1" t="s">
        <v>540</v>
      </c>
      <c r="F46" s="4">
        <v>1647000</v>
      </c>
      <c r="G46" s="4">
        <v>7158.69</v>
      </c>
      <c r="H46" s="4">
        <v>0.7</v>
      </c>
    </row>
    <row r="47" spans="2:8">
      <c r="B47" s="1" t="s">
        <v>1813</v>
      </c>
      <c r="C47" s="9" t="s">
        <v>141</v>
      </c>
      <c r="D47" s="1" t="s">
        <v>352</v>
      </c>
      <c r="E47" s="1" t="s">
        <v>619</v>
      </c>
      <c r="F47" s="4">
        <v>244262</v>
      </c>
      <c r="G47" s="4">
        <v>7106.19</v>
      </c>
      <c r="H47" s="4">
        <v>0.7</v>
      </c>
    </row>
    <row r="48" spans="2:8">
      <c r="B48" s="1" t="s">
        <v>1629</v>
      </c>
      <c r="C48" s="9" t="s">
        <v>141</v>
      </c>
      <c r="D48" s="1" t="s">
        <v>286</v>
      </c>
      <c r="E48" s="1" t="s">
        <v>287</v>
      </c>
      <c r="F48" s="4">
        <v>62500</v>
      </c>
      <c r="G48" s="4">
        <v>7063.69</v>
      </c>
      <c r="H48" s="4">
        <v>0.69</v>
      </c>
    </row>
    <row r="49" spans="2:8">
      <c r="B49" s="1" t="s">
        <v>1634</v>
      </c>
      <c r="C49" s="9" t="s">
        <v>141</v>
      </c>
      <c r="D49" s="1" t="s">
        <v>295</v>
      </c>
      <c r="E49" s="1" t="s">
        <v>296</v>
      </c>
      <c r="F49" s="4">
        <v>317018</v>
      </c>
      <c r="G49" s="4">
        <v>6789.73</v>
      </c>
      <c r="H49" s="4">
        <v>0.67</v>
      </c>
    </row>
    <row r="50" spans="2:8">
      <c r="B50" s="1" t="s">
        <v>1627</v>
      </c>
      <c r="C50" s="9" t="s">
        <v>141</v>
      </c>
      <c r="D50" s="1" t="s">
        <v>282</v>
      </c>
      <c r="E50" s="1" t="s">
        <v>283</v>
      </c>
      <c r="F50" s="4">
        <v>94384</v>
      </c>
      <c r="G50" s="4">
        <v>6636.47</v>
      </c>
      <c r="H50" s="4">
        <v>0.65</v>
      </c>
    </row>
    <row r="51" spans="2:8">
      <c r="B51" s="1" t="s">
        <v>1760</v>
      </c>
      <c r="C51" s="9" t="s">
        <v>141</v>
      </c>
      <c r="D51" s="1" t="s">
        <v>267</v>
      </c>
      <c r="E51" s="1" t="s">
        <v>539</v>
      </c>
      <c r="F51" s="4">
        <v>1843400</v>
      </c>
      <c r="G51" s="4">
        <v>6592.92</v>
      </c>
      <c r="H51" s="4">
        <v>0.65</v>
      </c>
    </row>
    <row r="52" spans="2:8">
      <c r="B52" s="1" t="s">
        <v>1803</v>
      </c>
      <c r="C52" s="9" t="s">
        <v>141</v>
      </c>
      <c r="D52" s="1" t="s">
        <v>443</v>
      </c>
      <c r="E52" s="1" t="s">
        <v>597</v>
      </c>
      <c r="F52" s="4">
        <v>2455000</v>
      </c>
      <c r="G52" s="4">
        <v>6295.85</v>
      </c>
      <c r="H52" s="4">
        <v>0.62</v>
      </c>
    </row>
    <row r="53" spans="2:8">
      <c r="B53" s="1" t="s">
        <v>1733</v>
      </c>
      <c r="C53" s="9" t="s">
        <v>141</v>
      </c>
      <c r="D53" s="1" t="s">
        <v>468</v>
      </c>
      <c r="E53" s="1" t="s">
        <v>469</v>
      </c>
      <c r="F53" s="4">
        <v>112808</v>
      </c>
      <c r="G53" s="4">
        <v>6154.13</v>
      </c>
      <c r="H53" s="4">
        <v>0.6</v>
      </c>
    </row>
    <row r="54" spans="2:8">
      <c r="B54" s="1" t="s">
        <v>2035</v>
      </c>
      <c r="C54" s="9" t="s">
        <v>141</v>
      </c>
      <c r="D54" s="1" t="s">
        <v>311</v>
      </c>
      <c r="E54" s="1" t="s">
        <v>1043</v>
      </c>
      <c r="F54" s="4">
        <v>69800</v>
      </c>
      <c r="G54" s="4">
        <v>5539.36</v>
      </c>
      <c r="H54" s="4">
        <v>0.54</v>
      </c>
    </row>
    <row r="55" spans="2:8">
      <c r="B55" s="1" t="s">
        <v>1715</v>
      </c>
      <c r="C55" s="9" t="s">
        <v>141</v>
      </c>
      <c r="D55" s="1" t="s">
        <v>295</v>
      </c>
      <c r="E55" s="1" t="s">
        <v>446</v>
      </c>
      <c r="F55" s="4">
        <v>734243</v>
      </c>
      <c r="G55" s="4">
        <v>5529.95</v>
      </c>
      <c r="H55" s="4">
        <v>0.54</v>
      </c>
    </row>
    <row r="56" spans="2:8">
      <c r="B56" s="1" t="s">
        <v>1852</v>
      </c>
      <c r="C56" s="9" t="s">
        <v>141</v>
      </c>
      <c r="D56" s="1" t="s">
        <v>282</v>
      </c>
      <c r="E56" s="1" t="s">
        <v>666</v>
      </c>
      <c r="F56" s="4">
        <v>87952</v>
      </c>
      <c r="G56" s="4">
        <v>5426.95</v>
      </c>
      <c r="H56" s="4">
        <v>0.53</v>
      </c>
    </row>
    <row r="57" spans="2:8">
      <c r="B57" s="1" t="s">
        <v>1895</v>
      </c>
      <c r="C57" s="9" t="s">
        <v>141</v>
      </c>
      <c r="D57" s="1" t="s">
        <v>297</v>
      </c>
      <c r="E57" s="1" t="s">
        <v>739</v>
      </c>
      <c r="F57" s="4">
        <v>121780</v>
      </c>
      <c r="G57" s="4">
        <v>5383.28</v>
      </c>
      <c r="H57" s="4">
        <v>0.53</v>
      </c>
    </row>
    <row r="58" spans="2:8">
      <c r="B58" s="1" t="s">
        <v>1769</v>
      </c>
      <c r="C58" s="9" t="s">
        <v>141</v>
      </c>
      <c r="D58" s="1" t="s">
        <v>320</v>
      </c>
      <c r="E58" s="1" t="s">
        <v>548</v>
      </c>
      <c r="F58" s="4">
        <v>2225368</v>
      </c>
      <c r="G58" s="4">
        <v>5289.48</v>
      </c>
      <c r="H58" s="4">
        <v>0.52</v>
      </c>
    </row>
    <row r="59" spans="2:8">
      <c r="B59" s="1" t="s">
        <v>1946</v>
      </c>
      <c r="C59" s="9" t="s">
        <v>141</v>
      </c>
      <c r="D59" s="1" t="s">
        <v>869</v>
      </c>
      <c r="E59" s="1" t="s">
        <v>870</v>
      </c>
      <c r="F59" s="4">
        <v>827500</v>
      </c>
      <c r="G59" s="4">
        <v>5272.42</v>
      </c>
      <c r="H59" s="4">
        <v>0.52</v>
      </c>
    </row>
    <row r="60" spans="2:8">
      <c r="B60" s="1" t="s">
        <v>1764</v>
      </c>
      <c r="C60" s="9" t="s">
        <v>141</v>
      </c>
      <c r="D60" s="1" t="s">
        <v>286</v>
      </c>
      <c r="E60" s="1" t="s">
        <v>543</v>
      </c>
      <c r="F60" s="4">
        <v>185402</v>
      </c>
      <c r="G60" s="4">
        <v>5003.72</v>
      </c>
      <c r="H60" s="4">
        <v>0.49</v>
      </c>
    </row>
    <row r="61" spans="2:8">
      <c r="B61" s="1" t="s">
        <v>2024</v>
      </c>
      <c r="C61" s="9" t="s">
        <v>141</v>
      </c>
      <c r="D61" s="1" t="s">
        <v>311</v>
      </c>
      <c r="E61" s="1" t="s">
        <v>1005</v>
      </c>
      <c r="F61" s="4">
        <v>70250</v>
      </c>
      <c r="G61" s="4">
        <v>4842.3999999999996</v>
      </c>
      <c r="H61" s="4">
        <v>0.47</v>
      </c>
    </row>
    <row r="62" spans="2:8">
      <c r="B62" s="1" t="s">
        <v>1626</v>
      </c>
      <c r="C62" s="9" t="s">
        <v>141</v>
      </c>
      <c r="D62" s="1" t="s">
        <v>280</v>
      </c>
      <c r="E62" s="1" t="s">
        <v>281</v>
      </c>
      <c r="F62" s="4">
        <v>327200</v>
      </c>
      <c r="G62" s="4">
        <v>4824.07</v>
      </c>
      <c r="H62" s="4">
        <v>0.47</v>
      </c>
    </row>
    <row r="63" spans="2:8">
      <c r="B63" s="1" t="s">
        <v>1950</v>
      </c>
      <c r="C63" s="9" t="s">
        <v>141</v>
      </c>
      <c r="D63" s="1" t="s">
        <v>284</v>
      </c>
      <c r="E63" s="1" t="s">
        <v>874</v>
      </c>
      <c r="F63" s="4">
        <v>79331</v>
      </c>
      <c r="G63" s="4">
        <v>4790.72</v>
      </c>
      <c r="H63" s="4">
        <v>0.47</v>
      </c>
    </row>
    <row r="64" spans="2:8">
      <c r="B64" s="1" t="s">
        <v>1931</v>
      </c>
      <c r="C64" s="9" t="s">
        <v>141</v>
      </c>
      <c r="D64" s="1" t="s">
        <v>306</v>
      </c>
      <c r="E64" s="1" t="s">
        <v>824</v>
      </c>
      <c r="F64" s="4">
        <v>65625</v>
      </c>
      <c r="G64" s="4">
        <v>4725.1000000000004</v>
      </c>
      <c r="H64" s="4">
        <v>0.46</v>
      </c>
    </row>
    <row r="65" spans="2:8">
      <c r="B65" s="1" t="s">
        <v>2033</v>
      </c>
      <c r="C65" s="9" t="s">
        <v>141</v>
      </c>
      <c r="D65" s="1" t="s">
        <v>306</v>
      </c>
      <c r="E65" s="1" t="s">
        <v>1029</v>
      </c>
      <c r="F65" s="4">
        <v>1485000</v>
      </c>
      <c r="G65" s="4">
        <v>4668.1000000000004</v>
      </c>
      <c r="H65" s="4">
        <v>0.46</v>
      </c>
    </row>
    <row r="66" spans="2:8">
      <c r="B66" s="1" t="s">
        <v>1808</v>
      </c>
      <c r="C66" s="9" t="s">
        <v>141</v>
      </c>
      <c r="D66" s="1" t="s">
        <v>385</v>
      </c>
      <c r="E66" s="1" t="s">
        <v>612</v>
      </c>
      <c r="F66" s="4">
        <v>673262</v>
      </c>
      <c r="G66" s="4">
        <v>4359.37</v>
      </c>
      <c r="H66" s="4">
        <v>0.43</v>
      </c>
    </row>
    <row r="67" spans="2:8">
      <c r="B67" s="1" t="s">
        <v>1643</v>
      </c>
      <c r="C67" s="9" t="s">
        <v>141</v>
      </c>
      <c r="D67" s="1" t="s">
        <v>295</v>
      </c>
      <c r="E67" s="1" t="s">
        <v>313</v>
      </c>
      <c r="F67" s="4">
        <v>585000</v>
      </c>
      <c r="G67" s="4">
        <v>4321.3999999999996</v>
      </c>
      <c r="H67" s="4">
        <v>0.42</v>
      </c>
    </row>
    <row r="68" spans="2:8">
      <c r="B68" s="1" t="s">
        <v>1934</v>
      </c>
      <c r="C68" s="9" t="s">
        <v>141</v>
      </c>
      <c r="D68" s="1" t="s">
        <v>295</v>
      </c>
      <c r="E68" s="1" t="s">
        <v>827</v>
      </c>
      <c r="F68" s="4">
        <v>232000</v>
      </c>
      <c r="G68" s="4">
        <v>4292.7</v>
      </c>
      <c r="H68" s="4">
        <v>0.42</v>
      </c>
    </row>
    <row r="69" spans="2:8">
      <c r="B69" s="1" t="s">
        <v>531</v>
      </c>
      <c r="C69" s="9" t="s">
        <v>141</v>
      </c>
      <c r="D69" s="1" t="s">
        <v>318</v>
      </c>
      <c r="E69" s="1" t="s">
        <v>532</v>
      </c>
      <c r="F69" s="4">
        <v>1250000</v>
      </c>
      <c r="G69" s="4">
        <v>4134.38</v>
      </c>
      <c r="H69" s="4">
        <v>0.41</v>
      </c>
    </row>
    <row r="70" spans="2:8">
      <c r="B70" s="1" t="s">
        <v>1932</v>
      </c>
      <c r="C70" s="9" t="s">
        <v>141</v>
      </c>
      <c r="D70" s="1" t="s">
        <v>306</v>
      </c>
      <c r="E70" s="1" t="s">
        <v>825</v>
      </c>
      <c r="F70" s="4">
        <v>205000</v>
      </c>
      <c r="G70" s="4">
        <v>3655.25</v>
      </c>
      <c r="H70" s="4">
        <v>0.36</v>
      </c>
    </row>
    <row r="71" spans="2:8">
      <c r="B71" s="1" t="s">
        <v>1947</v>
      </c>
      <c r="C71" s="9" t="s">
        <v>141</v>
      </c>
      <c r="D71" s="1" t="s">
        <v>309</v>
      </c>
      <c r="E71" s="1" t="s">
        <v>871</v>
      </c>
      <c r="F71" s="4">
        <v>229852</v>
      </c>
      <c r="G71" s="4">
        <v>3481.22</v>
      </c>
      <c r="H71" s="4">
        <v>0.34</v>
      </c>
    </row>
    <row r="72" spans="2:8">
      <c r="B72" s="1" t="s">
        <v>1630</v>
      </c>
      <c r="C72" s="9" t="s">
        <v>141</v>
      </c>
      <c r="D72" s="1" t="s">
        <v>288</v>
      </c>
      <c r="E72" s="1" t="s">
        <v>289</v>
      </c>
      <c r="F72" s="4">
        <v>248661</v>
      </c>
      <c r="G72" s="4">
        <v>2984.3</v>
      </c>
      <c r="H72" s="4">
        <v>0.28999999999999998</v>
      </c>
    </row>
    <row r="73" spans="2:8">
      <c r="B73" s="1" t="s">
        <v>1655</v>
      </c>
      <c r="C73" s="9" t="s">
        <v>141</v>
      </c>
      <c r="D73" s="1" t="s">
        <v>333</v>
      </c>
      <c r="E73" s="1" t="s">
        <v>334</v>
      </c>
      <c r="F73" s="4">
        <v>522043</v>
      </c>
      <c r="G73" s="4">
        <v>2393.5700000000002</v>
      </c>
      <c r="H73" s="4">
        <v>0.23</v>
      </c>
    </row>
    <row r="74" spans="2:8">
      <c r="B74" s="1" t="s">
        <v>1847</v>
      </c>
      <c r="C74" s="9" t="s">
        <v>141</v>
      </c>
      <c r="D74" s="1" t="s">
        <v>468</v>
      </c>
      <c r="E74" s="1" t="s">
        <v>661</v>
      </c>
      <c r="F74" s="4">
        <v>20000</v>
      </c>
      <c r="G74" s="4">
        <v>2178.31</v>
      </c>
      <c r="H74" s="4">
        <v>0.21</v>
      </c>
    </row>
    <row r="75" spans="2:8">
      <c r="B75" s="1" t="s">
        <v>1853</v>
      </c>
      <c r="C75" s="9" t="s">
        <v>141</v>
      </c>
      <c r="D75" s="1" t="s">
        <v>326</v>
      </c>
      <c r="E75" s="1" t="s">
        <v>667</v>
      </c>
      <c r="F75" s="4">
        <v>361400</v>
      </c>
      <c r="G75" s="4">
        <v>2162.44</v>
      </c>
      <c r="H75" s="4">
        <v>0.21</v>
      </c>
    </row>
    <row r="76" spans="2:8">
      <c r="B76" s="1" t="s">
        <v>2030</v>
      </c>
      <c r="C76" s="9" t="s">
        <v>141</v>
      </c>
      <c r="D76" s="1" t="s">
        <v>280</v>
      </c>
      <c r="E76" s="1" t="s">
        <v>1026</v>
      </c>
      <c r="F76" s="4">
        <v>134524</v>
      </c>
      <c r="G76" s="4">
        <v>2019.07</v>
      </c>
      <c r="H76" s="4">
        <v>0.2</v>
      </c>
    </row>
    <row r="77" spans="2:8">
      <c r="B77" s="1" t="s">
        <v>1890</v>
      </c>
      <c r="C77" s="9" t="s">
        <v>141</v>
      </c>
      <c r="D77" s="1" t="s">
        <v>302</v>
      </c>
      <c r="E77" s="1" t="s">
        <v>724</v>
      </c>
      <c r="F77" s="4">
        <v>53372</v>
      </c>
      <c r="G77" s="4">
        <v>1823.93</v>
      </c>
      <c r="H77" s="4">
        <v>0.18</v>
      </c>
    </row>
    <row r="78" spans="2:8">
      <c r="B78" s="1" t="s">
        <v>1771</v>
      </c>
      <c r="C78" s="9" t="s">
        <v>141</v>
      </c>
      <c r="D78" s="1" t="s">
        <v>414</v>
      </c>
      <c r="E78" s="1" t="s">
        <v>550</v>
      </c>
      <c r="F78" s="4">
        <v>1151000</v>
      </c>
      <c r="G78" s="4">
        <v>1758.27</v>
      </c>
      <c r="H78" s="4">
        <v>0.17</v>
      </c>
    </row>
    <row r="79" spans="2:8">
      <c r="B79" s="1" t="s">
        <v>2117</v>
      </c>
      <c r="C79" s="9" t="s">
        <v>141</v>
      </c>
      <c r="D79" s="1" t="s">
        <v>272</v>
      </c>
      <c r="E79" s="1" t="s">
        <v>1368</v>
      </c>
      <c r="F79" s="4">
        <v>118886</v>
      </c>
      <c r="G79" s="4">
        <v>1727</v>
      </c>
      <c r="H79" s="4">
        <v>0.17</v>
      </c>
    </row>
    <row r="80" spans="2:8">
      <c r="B80" s="1" t="s">
        <v>1849</v>
      </c>
      <c r="C80" s="9" t="s">
        <v>141</v>
      </c>
      <c r="D80" s="1" t="s">
        <v>414</v>
      </c>
      <c r="E80" s="1" t="s">
        <v>663</v>
      </c>
      <c r="F80" s="4">
        <v>166725</v>
      </c>
      <c r="G80" s="4">
        <v>1569.05</v>
      </c>
      <c r="H80" s="4">
        <v>0.15</v>
      </c>
    </row>
    <row r="81" spans="2:8">
      <c r="B81" s="1" t="s">
        <v>1739</v>
      </c>
      <c r="C81" s="9" t="s">
        <v>141</v>
      </c>
      <c r="D81" s="1" t="s">
        <v>468</v>
      </c>
      <c r="E81" s="1" t="s">
        <v>475</v>
      </c>
      <c r="F81" s="4">
        <v>7200</v>
      </c>
      <c r="G81" s="4">
        <v>893.02</v>
      </c>
      <c r="H81" s="4">
        <v>0.09</v>
      </c>
    </row>
    <row r="82" spans="2:8">
      <c r="B82" s="1" t="s">
        <v>867</v>
      </c>
      <c r="C82" s="9" t="s">
        <v>141</v>
      </c>
      <c r="D82" s="1" t="s">
        <v>385</v>
      </c>
      <c r="E82" s="1" t="s">
        <v>868</v>
      </c>
      <c r="F82" s="4">
        <v>316117</v>
      </c>
      <c r="G82" s="4">
        <v>466.87</v>
      </c>
      <c r="H82" s="4">
        <v>0.05</v>
      </c>
    </row>
    <row r="83" spans="2:8">
      <c r="B83" s="1" t="s">
        <v>1789</v>
      </c>
      <c r="C83" s="9" t="s">
        <v>141</v>
      </c>
      <c r="D83" s="1" t="s">
        <v>286</v>
      </c>
      <c r="E83" s="1" t="s">
        <v>569</v>
      </c>
      <c r="F83" s="4">
        <v>17975</v>
      </c>
      <c r="G83" s="4">
        <v>319.60000000000002</v>
      </c>
      <c r="H83" s="4">
        <v>0.03</v>
      </c>
    </row>
    <row r="84" spans="2:8">
      <c r="B84" s="2" t="s">
        <v>1979</v>
      </c>
      <c r="C84" s="9" t="s">
        <v>141</v>
      </c>
      <c r="D84" s="1" t="s">
        <v>264</v>
      </c>
      <c r="E84" s="1" t="s">
        <v>271</v>
      </c>
      <c r="F84" s="4">
        <v>-3750</v>
      </c>
      <c r="G84" s="4">
        <v>-44.39</v>
      </c>
      <c r="H84" s="4">
        <v>0</v>
      </c>
    </row>
    <row r="85" spans="2:8">
      <c r="B85" s="1" t="s">
        <v>2118</v>
      </c>
      <c r="C85" s="9" t="s">
        <v>141</v>
      </c>
      <c r="D85" s="1" t="s">
        <v>297</v>
      </c>
      <c r="E85" s="1" t="s">
        <v>739</v>
      </c>
      <c r="F85" s="4">
        <v>-12450</v>
      </c>
      <c r="G85" s="4">
        <v>-554.09</v>
      </c>
      <c r="H85" s="4">
        <v>-0.05</v>
      </c>
    </row>
    <row r="86" spans="2:8">
      <c r="B86" s="1" t="s">
        <v>1970</v>
      </c>
      <c r="C86" s="9" t="s">
        <v>141</v>
      </c>
      <c r="D86" s="1" t="s">
        <v>468</v>
      </c>
      <c r="E86" s="1" t="s">
        <v>475</v>
      </c>
      <c r="F86" s="4">
        <v>-7200</v>
      </c>
      <c r="G86" s="4">
        <v>-898.84</v>
      </c>
      <c r="H86" s="4">
        <v>-0.09</v>
      </c>
    </row>
    <row r="87" spans="2:8">
      <c r="B87" s="1" t="s">
        <v>2119</v>
      </c>
      <c r="C87" s="9" t="s">
        <v>141</v>
      </c>
      <c r="D87" s="1" t="s">
        <v>385</v>
      </c>
      <c r="E87" s="1" t="s">
        <v>612</v>
      </c>
      <c r="F87" s="4">
        <v>-150000</v>
      </c>
      <c r="G87" s="4">
        <v>-978</v>
      </c>
      <c r="H87" s="4">
        <v>-0.1</v>
      </c>
    </row>
    <row r="88" spans="2:8">
      <c r="B88" s="1" t="s">
        <v>1969</v>
      </c>
      <c r="C88" s="9" t="s">
        <v>141</v>
      </c>
      <c r="D88" s="1" t="s">
        <v>373</v>
      </c>
      <c r="E88" s="1" t="s">
        <v>449</v>
      </c>
      <c r="F88" s="4">
        <v>-100400</v>
      </c>
      <c r="G88" s="4">
        <v>-1496.51</v>
      </c>
      <c r="H88" s="4">
        <v>-0.15</v>
      </c>
    </row>
    <row r="89" spans="2:8">
      <c r="B89" s="1" t="s">
        <v>2120</v>
      </c>
      <c r="C89" s="9" t="s">
        <v>141</v>
      </c>
      <c r="D89" s="1" t="s">
        <v>414</v>
      </c>
      <c r="E89" s="1" t="s">
        <v>663</v>
      </c>
      <c r="F89" s="4">
        <v>-166725</v>
      </c>
      <c r="G89" s="4">
        <v>-1579.8</v>
      </c>
      <c r="H89" s="4">
        <v>-0.15</v>
      </c>
    </row>
    <row r="90" spans="2:8">
      <c r="B90" s="1" t="s">
        <v>1971</v>
      </c>
      <c r="C90" s="9" t="s">
        <v>141</v>
      </c>
      <c r="D90" s="1" t="s">
        <v>468</v>
      </c>
      <c r="E90" s="1" t="s">
        <v>469</v>
      </c>
      <c r="F90" s="4">
        <v>-30150</v>
      </c>
      <c r="G90" s="4">
        <v>-1654.19</v>
      </c>
      <c r="H90" s="4">
        <v>-0.16</v>
      </c>
    </row>
    <row r="91" spans="2:8">
      <c r="B91" s="1" t="s">
        <v>1980</v>
      </c>
      <c r="C91" s="9" t="s">
        <v>141</v>
      </c>
      <c r="D91" s="1" t="s">
        <v>264</v>
      </c>
      <c r="E91" s="1" t="s">
        <v>266</v>
      </c>
      <c r="F91" s="4">
        <v>-134400</v>
      </c>
      <c r="G91" s="4">
        <v>-1661.92</v>
      </c>
      <c r="H91" s="4">
        <v>-0.16</v>
      </c>
    </row>
    <row r="92" spans="2:8">
      <c r="B92" s="1" t="s">
        <v>2121</v>
      </c>
      <c r="C92" s="9" t="s">
        <v>141</v>
      </c>
      <c r="D92" s="1" t="s">
        <v>302</v>
      </c>
      <c r="E92" s="1" t="s">
        <v>616</v>
      </c>
      <c r="F92" s="4">
        <v>-24375</v>
      </c>
      <c r="G92" s="4">
        <v>-1699.16</v>
      </c>
      <c r="H92" s="4">
        <v>-0.17</v>
      </c>
    </row>
    <row r="93" spans="2:8">
      <c r="B93" s="1" t="s">
        <v>2122</v>
      </c>
      <c r="C93" s="9" t="s">
        <v>141</v>
      </c>
      <c r="D93" s="1" t="s">
        <v>333</v>
      </c>
      <c r="E93" s="1" t="s">
        <v>334</v>
      </c>
      <c r="F93" s="4">
        <v>-370600</v>
      </c>
      <c r="G93" s="4">
        <v>-1705.5</v>
      </c>
      <c r="H93" s="4">
        <v>-0.17</v>
      </c>
    </row>
    <row r="94" spans="2:8">
      <c r="B94" s="1" t="s">
        <v>2123</v>
      </c>
      <c r="C94" s="9" t="s">
        <v>141</v>
      </c>
      <c r="D94" s="1" t="s">
        <v>264</v>
      </c>
      <c r="E94" s="1" t="s">
        <v>712</v>
      </c>
      <c r="F94" s="4">
        <v>-895000</v>
      </c>
      <c r="G94" s="4">
        <v>-1753.57</v>
      </c>
      <c r="H94" s="4">
        <v>-0.17</v>
      </c>
    </row>
    <row r="95" spans="2:8">
      <c r="B95" s="1" t="s">
        <v>2124</v>
      </c>
      <c r="C95" s="9" t="s">
        <v>141</v>
      </c>
      <c r="D95" s="1" t="s">
        <v>414</v>
      </c>
      <c r="E95" s="1" t="s">
        <v>550</v>
      </c>
      <c r="F95" s="4">
        <v>-1149500</v>
      </c>
      <c r="G95" s="4">
        <v>-1768.05</v>
      </c>
      <c r="H95" s="4">
        <v>-0.17</v>
      </c>
    </row>
    <row r="96" spans="2:8">
      <c r="B96" s="1" t="s">
        <v>2125</v>
      </c>
      <c r="C96" s="9" t="s">
        <v>141</v>
      </c>
      <c r="D96" s="1" t="s">
        <v>326</v>
      </c>
      <c r="E96" s="1" t="s">
        <v>667</v>
      </c>
      <c r="F96" s="4">
        <v>-361400</v>
      </c>
      <c r="G96" s="4">
        <v>-2176.71</v>
      </c>
      <c r="H96" s="4">
        <v>-0.21</v>
      </c>
    </row>
    <row r="97" spans="2:8">
      <c r="B97" s="1" t="s">
        <v>2126</v>
      </c>
      <c r="C97" s="9" t="s">
        <v>141</v>
      </c>
      <c r="D97" s="1" t="s">
        <v>311</v>
      </c>
      <c r="E97" s="1" t="s">
        <v>1043</v>
      </c>
      <c r="F97" s="4">
        <v>-29500</v>
      </c>
      <c r="G97" s="4">
        <v>-2356.12</v>
      </c>
      <c r="H97" s="4">
        <v>-0.23</v>
      </c>
    </row>
    <row r="98" spans="2:8">
      <c r="B98" s="1" t="s">
        <v>2127</v>
      </c>
      <c r="C98" s="9" t="s">
        <v>141</v>
      </c>
      <c r="D98" s="1" t="s">
        <v>142</v>
      </c>
      <c r="E98" s="1" t="s">
        <v>791</v>
      </c>
      <c r="F98" s="4">
        <v>-155050</v>
      </c>
      <c r="G98" s="4">
        <v>-2734.54</v>
      </c>
      <c r="H98" s="4">
        <v>-0.27</v>
      </c>
    </row>
    <row r="99" spans="2:8">
      <c r="B99" s="1" t="s">
        <v>2128</v>
      </c>
      <c r="C99" s="9" t="s">
        <v>141</v>
      </c>
      <c r="D99" s="1" t="s">
        <v>869</v>
      </c>
      <c r="E99" s="1" t="s">
        <v>870</v>
      </c>
      <c r="F99" s="4">
        <v>-431250</v>
      </c>
      <c r="G99" s="4">
        <v>-2766.68</v>
      </c>
      <c r="H99" s="4">
        <v>-0.27</v>
      </c>
    </row>
    <row r="100" spans="2:8">
      <c r="B100" s="1" t="s">
        <v>2129</v>
      </c>
      <c r="C100" s="9" t="s">
        <v>141</v>
      </c>
      <c r="D100" s="1" t="s">
        <v>468</v>
      </c>
      <c r="E100" s="1" t="s">
        <v>659</v>
      </c>
      <c r="F100" s="4">
        <v>-124950</v>
      </c>
      <c r="G100" s="4">
        <v>-3529.03</v>
      </c>
      <c r="H100" s="4">
        <v>-0.35</v>
      </c>
    </row>
    <row r="101" spans="2:8">
      <c r="B101" s="1" t="s">
        <v>2130</v>
      </c>
      <c r="C101" s="9" t="s">
        <v>141</v>
      </c>
      <c r="D101" s="1" t="s">
        <v>142</v>
      </c>
      <c r="E101" s="1" t="s">
        <v>143</v>
      </c>
      <c r="F101" s="4">
        <v>-181200</v>
      </c>
      <c r="G101" s="4">
        <v>-3546.08</v>
      </c>
      <c r="H101" s="4">
        <v>-0.35</v>
      </c>
    </row>
    <row r="102" spans="2:8">
      <c r="B102" s="1" t="s">
        <v>1983</v>
      </c>
      <c r="C102" s="9" t="s">
        <v>141</v>
      </c>
      <c r="D102" s="1" t="s">
        <v>274</v>
      </c>
      <c r="E102" s="1" t="s">
        <v>275</v>
      </c>
      <c r="F102" s="4">
        <v>-102900</v>
      </c>
      <c r="G102" s="4">
        <v>-3836.32</v>
      </c>
      <c r="H102" s="4">
        <v>-0.38</v>
      </c>
    </row>
    <row r="103" spans="2:8">
      <c r="B103" s="1" t="s">
        <v>2086</v>
      </c>
      <c r="C103" s="9" t="s">
        <v>141</v>
      </c>
      <c r="D103" s="1" t="s">
        <v>286</v>
      </c>
      <c r="E103" s="1" t="s">
        <v>537</v>
      </c>
      <c r="F103" s="4">
        <v>-676800</v>
      </c>
      <c r="G103" s="4">
        <v>-4207.67</v>
      </c>
      <c r="H103" s="4">
        <v>-0.41</v>
      </c>
    </row>
    <row r="104" spans="2:8">
      <c r="B104" s="1" t="s">
        <v>2131</v>
      </c>
      <c r="C104" s="9" t="s">
        <v>141</v>
      </c>
      <c r="D104" s="1" t="s">
        <v>280</v>
      </c>
      <c r="E104" s="1" t="s">
        <v>281</v>
      </c>
      <c r="F104" s="4">
        <v>-326900</v>
      </c>
      <c r="G104" s="4">
        <v>-4851.03</v>
      </c>
      <c r="H104" s="4">
        <v>-0.48</v>
      </c>
    </row>
    <row r="105" spans="2:8">
      <c r="B105" s="1" t="s">
        <v>2081</v>
      </c>
      <c r="C105" s="9" t="s">
        <v>141</v>
      </c>
      <c r="D105" s="1" t="s">
        <v>267</v>
      </c>
      <c r="E105" s="1" t="s">
        <v>268</v>
      </c>
      <c r="F105" s="4">
        <v>-170000</v>
      </c>
      <c r="G105" s="4">
        <v>-5166.13</v>
      </c>
      <c r="H105" s="4">
        <v>-0.51</v>
      </c>
    </row>
    <row r="106" spans="2:8">
      <c r="B106" s="1" t="s">
        <v>2132</v>
      </c>
      <c r="C106" s="9" t="s">
        <v>141</v>
      </c>
      <c r="D106" s="1" t="s">
        <v>443</v>
      </c>
      <c r="E106" s="1" t="s">
        <v>597</v>
      </c>
      <c r="F106" s="4">
        <v>-2060000</v>
      </c>
      <c r="G106" s="4">
        <v>-5259.18</v>
      </c>
      <c r="H106" s="4">
        <v>-0.52</v>
      </c>
    </row>
    <row r="107" spans="2:8">
      <c r="B107" s="1" t="s">
        <v>1982</v>
      </c>
      <c r="C107" s="9" t="s">
        <v>141</v>
      </c>
      <c r="D107" s="1" t="s">
        <v>264</v>
      </c>
      <c r="E107" s="1" t="s">
        <v>265</v>
      </c>
      <c r="F107" s="4">
        <v>-343750</v>
      </c>
      <c r="G107" s="4">
        <v>-5649.36</v>
      </c>
      <c r="H107" s="4">
        <v>-0.55000000000000004</v>
      </c>
    </row>
    <row r="108" spans="2:8">
      <c r="B108" s="1" t="s">
        <v>2084</v>
      </c>
      <c r="C108" s="9" t="s">
        <v>141</v>
      </c>
      <c r="D108" s="1" t="s">
        <v>269</v>
      </c>
      <c r="E108" s="1" t="s">
        <v>290</v>
      </c>
      <c r="F108" s="4">
        <v>-223800</v>
      </c>
      <c r="G108" s="4">
        <v>-6259.57</v>
      </c>
      <c r="H108" s="4">
        <v>-0.61</v>
      </c>
    </row>
    <row r="109" spans="2:8">
      <c r="B109" s="1" t="s">
        <v>2133</v>
      </c>
      <c r="C109" s="9" t="s">
        <v>141</v>
      </c>
      <c r="D109" s="1" t="s">
        <v>293</v>
      </c>
      <c r="E109" s="1" t="s">
        <v>546</v>
      </c>
      <c r="F109" s="4">
        <v>-2019600</v>
      </c>
      <c r="G109" s="4">
        <v>-6861.59</v>
      </c>
      <c r="H109" s="4">
        <v>-0.67</v>
      </c>
    </row>
    <row r="110" spans="2:8">
      <c r="B110" s="1" t="s">
        <v>2134</v>
      </c>
      <c r="C110" s="9" t="s">
        <v>141</v>
      </c>
      <c r="D110" s="1" t="s">
        <v>293</v>
      </c>
      <c r="E110" s="1" t="s">
        <v>540</v>
      </c>
      <c r="F110" s="4">
        <v>-1647000</v>
      </c>
      <c r="G110" s="4">
        <v>-7191.63</v>
      </c>
      <c r="H110" s="4">
        <v>-0.7</v>
      </c>
    </row>
    <row r="111" spans="2:8">
      <c r="B111" s="1" t="s">
        <v>2135</v>
      </c>
      <c r="C111" s="9" t="s">
        <v>141</v>
      </c>
      <c r="D111" s="1" t="s">
        <v>264</v>
      </c>
      <c r="E111" s="1" t="s">
        <v>278</v>
      </c>
      <c r="F111" s="4">
        <v>-434800</v>
      </c>
      <c r="G111" s="4">
        <v>-7793.14</v>
      </c>
      <c r="H111" s="4">
        <v>-0.76</v>
      </c>
    </row>
    <row r="112" spans="2:8">
      <c r="B112" s="1" t="s">
        <v>1973</v>
      </c>
      <c r="C112" s="9" t="s">
        <v>141</v>
      </c>
      <c r="D112" s="1" t="s">
        <v>142</v>
      </c>
      <c r="E112" s="1" t="s">
        <v>144</v>
      </c>
      <c r="F112" s="4">
        <v>-178325</v>
      </c>
      <c r="G112" s="4">
        <v>-8166.22</v>
      </c>
      <c r="H112" s="4">
        <v>-0.8</v>
      </c>
    </row>
    <row r="113" spans="2:8">
      <c r="B113" s="1" t="s">
        <v>1968</v>
      </c>
      <c r="C113" s="9" t="s">
        <v>141</v>
      </c>
      <c r="D113" s="1" t="s">
        <v>142</v>
      </c>
      <c r="E113" s="1" t="s">
        <v>792</v>
      </c>
      <c r="F113" s="4">
        <v>-548400</v>
      </c>
      <c r="G113" s="4">
        <v>-9028.58</v>
      </c>
      <c r="H113" s="4">
        <v>-0.88</v>
      </c>
    </row>
    <row r="114" spans="2:8">
      <c r="B114" s="1" t="s">
        <v>1978</v>
      </c>
      <c r="C114" s="9" t="s">
        <v>141</v>
      </c>
      <c r="D114" s="1" t="s">
        <v>352</v>
      </c>
      <c r="E114" s="1" t="s">
        <v>697</v>
      </c>
      <c r="F114" s="4">
        <v>-1084875</v>
      </c>
      <c r="G114" s="4">
        <v>-9224.69</v>
      </c>
      <c r="H114" s="4">
        <v>-0.9</v>
      </c>
    </row>
    <row r="115" spans="2:8">
      <c r="B115" s="1" t="s">
        <v>2085</v>
      </c>
      <c r="C115" s="9" t="s">
        <v>141</v>
      </c>
      <c r="D115" s="1" t="s">
        <v>333</v>
      </c>
      <c r="E115" s="1" t="s">
        <v>610</v>
      </c>
      <c r="F115" s="4">
        <v>-594225</v>
      </c>
      <c r="G115" s="4">
        <v>-9474.6200000000008</v>
      </c>
      <c r="H115" s="4">
        <v>-0.93</v>
      </c>
    </row>
    <row r="116" spans="2:8">
      <c r="B116" s="1" t="s">
        <v>1981</v>
      </c>
      <c r="C116" s="9" t="s">
        <v>141</v>
      </c>
      <c r="D116" s="1" t="s">
        <v>555</v>
      </c>
      <c r="E116" s="1" t="s">
        <v>556</v>
      </c>
      <c r="F116" s="4">
        <v>-1503600</v>
      </c>
      <c r="G116" s="4">
        <v>-10618.42</v>
      </c>
      <c r="H116" s="4">
        <v>-1.04</v>
      </c>
    </row>
    <row r="117" spans="2:8">
      <c r="B117" s="1" t="s">
        <v>1975</v>
      </c>
      <c r="C117" s="9" t="s">
        <v>141</v>
      </c>
      <c r="D117" s="1" t="s">
        <v>293</v>
      </c>
      <c r="E117" s="1" t="s">
        <v>528</v>
      </c>
      <c r="F117" s="4">
        <v>-2652000</v>
      </c>
      <c r="G117" s="4">
        <v>-11106.58</v>
      </c>
      <c r="H117" s="4">
        <v>-1.0900000000000001</v>
      </c>
    </row>
    <row r="118" spans="2:8">
      <c r="B118" s="1" t="s">
        <v>2083</v>
      </c>
      <c r="C118" s="9" t="s">
        <v>141</v>
      </c>
      <c r="D118" s="1" t="s">
        <v>269</v>
      </c>
      <c r="E118" s="1" t="s">
        <v>270</v>
      </c>
      <c r="F118" s="4">
        <v>-2800000</v>
      </c>
      <c r="G118" s="4">
        <v>-14147</v>
      </c>
      <c r="H118" s="4">
        <v>-1.39</v>
      </c>
    </row>
    <row r="119" spans="2:8">
      <c r="B119" s="1" t="s">
        <v>926</v>
      </c>
      <c r="C119" s="9" t="s">
        <v>141</v>
      </c>
      <c r="D119" s="1" t="s">
        <v>264</v>
      </c>
      <c r="E119" s="1" t="s">
        <v>823</v>
      </c>
      <c r="F119" s="4">
        <v>-2040750</v>
      </c>
      <c r="G119" s="4">
        <v>-16755.580000000002</v>
      </c>
      <c r="H119" s="4">
        <v>-1.64</v>
      </c>
    </row>
    <row r="120" spans="2:8">
      <c r="B120" s="1" t="s">
        <v>1369</v>
      </c>
      <c r="C120" s="9" t="s">
        <v>141</v>
      </c>
      <c r="F120" s="4">
        <v>-100600</v>
      </c>
      <c r="G120" s="4">
        <v>-25529.16</v>
      </c>
      <c r="H120" s="4">
        <v>-2.5</v>
      </c>
    </row>
    <row r="121" spans="2:8">
      <c r="B121" s="2" t="s">
        <v>350</v>
      </c>
      <c r="G121" s="14">
        <f>SUM(G8:G83)</f>
        <v>693498.35999999952</v>
      </c>
      <c r="H121" s="14">
        <f>SUM(H8:H83)</f>
        <v>67.940000000000026</v>
      </c>
    </row>
    <row r="122" spans="2:8">
      <c r="B122" s="1" t="s">
        <v>1370</v>
      </c>
      <c r="C122" s="9" t="s">
        <v>141</v>
      </c>
      <c r="D122" s="1" t="s">
        <v>333</v>
      </c>
      <c r="E122" s="1" t="s">
        <v>1371</v>
      </c>
      <c r="F122" s="4">
        <v>5000000</v>
      </c>
      <c r="G122" s="4">
        <v>7675</v>
      </c>
      <c r="H122" s="4">
        <v>0.75</v>
      </c>
    </row>
    <row r="123" spans="2:8">
      <c r="B123" s="1" t="s">
        <v>1372</v>
      </c>
      <c r="C123" s="9" t="s">
        <v>141</v>
      </c>
      <c r="D123" s="1" t="s">
        <v>352</v>
      </c>
      <c r="E123" s="1" t="s">
        <v>1373</v>
      </c>
      <c r="F123" s="4">
        <v>4710145</v>
      </c>
      <c r="G123" s="4">
        <v>6512.72</v>
      </c>
      <c r="H123" s="4">
        <v>0.64</v>
      </c>
    </row>
    <row r="124" spans="2:8">
      <c r="B124" s="1" t="s">
        <v>351</v>
      </c>
      <c r="C124" s="9" t="s">
        <v>141</v>
      </c>
      <c r="D124" s="1" t="s">
        <v>352</v>
      </c>
      <c r="E124" s="1" t="s">
        <v>353</v>
      </c>
      <c r="F124" s="4">
        <v>2379969</v>
      </c>
      <c r="G124" s="4">
        <v>6334.53</v>
      </c>
      <c r="H124" s="4">
        <v>0.62</v>
      </c>
    </row>
    <row r="125" spans="2:8">
      <c r="B125" s="2" t="s">
        <v>153</v>
      </c>
      <c r="C125" s="13"/>
      <c r="D125" s="2"/>
      <c r="E125" s="2"/>
      <c r="F125" s="14"/>
      <c r="G125" s="14">
        <f>SUM(G122:G124)</f>
        <v>20522.25</v>
      </c>
      <c r="H125" s="14">
        <f>SUM(H122:H124)</f>
        <v>2.0100000000000002</v>
      </c>
    </row>
    <row r="126" spans="2:8">
      <c r="B126" s="2" t="s">
        <v>811</v>
      </c>
    </row>
    <row r="127" spans="2:8">
      <c r="B127" s="1" t="s">
        <v>16</v>
      </c>
      <c r="C127" s="9" t="s">
        <v>141</v>
      </c>
      <c r="D127" s="1" t="s">
        <v>812</v>
      </c>
      <c r="E127" s="1" t="s">
        <v>1374</v>
      </c>
      <c r="F127" s="4">
        <v>14999250.037</v>
      </c>
      <c r="G127" s="4">
        <v>1688.75</v>
      </c>
      <c r="H127" s="4">
        <v>0.17</v>
      </c>
    </row>
    <row r="128" spans="2:8">
      <c r="B128" s="2" t="s">
        <v>153</v>
      </c>
      <c r="C128" s="13"/>
      <c r="D128" s="2"/>
      <c r="E128" s="2"/>
      <c r="F128" s="14"/>
      <c r="G128" s="14">
        <f>SUM(G126:G127)</f>
        <v>1688.75</v>
      </c>
      <c r="H128" s="14">
        <f>SUM(H126:H127)</f>
        <v>0.17</v>
      </c>
    </row>
    <row r="129" spans="2:8">
      <c r="B129" s="10" t="s">
        <v>135</v>
      </c>
      <c r="C129" s="11" t="s">
        <v>136</v>
      </c>
      <c r="D129" s="10" t="s">
        <v>230</v>
      </c>
      <c r="E129" s="10" t="s">
        <v>138</v>
      </c>
      <c r="F129" s="12" t="s">
        <v>147</v>
      </c>
      <c r="G129" s="12" t="s">
        <v>148</v>
      </c>
      <c r="H129" s="12" t="s">
        <v>149</v>
      </c>
    </row>
    <row r="130" spans="2:8">
      <c r="B130" s="2" t="s">
        <v>231</v>
      </c>
    </row>
    <row r="131" spans="2:8">
      <c r="B131" s="2" t="s">
        <v>140</v>
      </c>
    </row>
    <row r="132" spans="2:8">
      <c r="B132" s="2" t="s">
        <v>494</v>
      </c>
    </row>
    <row r="133" spans="2:8">
      <c r="B133" s="1" t="s">
        <v>1546</v>
      </c>
      <c r="C133" s="9">
        <v>6.76</v>
      </c>
      <c r="D133" s="1" t="s">
        <v>496</v>
      </c>
      <c r="E133" s="1" t="s">
        <v>934</v>
      </c>
      <c r="F133" s="4">
        <v>16000000</v>
      </c>
      <c r="G133" s="4">
        <v>15725.92</v>
      </c>
      <c r="H133" s="4">
        <v>1.54</v>
      </c>
    </row>
    <row r="134" spans="2:8">
      <c r="B134" s="1" t="s">
        <v>1547</v>
      </c>
      <c r="C134" s="9">
        <v>6.76</v>
      </c>
      <c r="D134" s="1" t="s">
        <v>496</v>
      </c>
      <c r="E134" s="1" t="s">
        <v>1259</v>
      </c>
      <c r="F134" s="4">
        <v>8000000</v>
      </c>
      <c r="G134" s="4">
        <v>7834.2</v>
      </c>
      <c r="H134" s="4">
        <v>0.77</v>
      </c>
    </row>
    <row r="135" spans="2:8">
      <c r="B135" s="1" t="s">
        <v>1551</v>
      </c>
      <c r="C135" s="9">
        <v>6.82</v>
      </c>
      <c r="D135" s="1" t="s">
        <v>496</v>
      </c>
      <c r="E135" s="1" t="s">
        <v>1114</v>
      </c>
      <c r="F135" s="4">
        <v>7500000</v>
      </c>
      <c r="G135" s="4">
        <v>7685.18</v>
      </c>
      <c r="H135" s="4">
        <v>0.75</v>
      </c>
    </row>
    <row r="136" spans="2:8">
      <c r="B136" s="1" t="s">
        <v>1545</v>
      </c>
      <c r="C136" s="9">
        <v>6.74</v>
      </c>
      <c r="D136" s="1" t="s">
        <v>496</v>
      </c>
      <c r="E136" s="1" t="s">
        <v>1375</v>
      </c>
      <c r="F136" s="4">
        <v>6500000</v>
      </c>
      <c r="G136" s="4">
        <v>6424.82</v>
      </c>
      <c r="H136" s="4">
        <v>0.63</v>
      </c>
    </row>
    <row r="137" spans="2:8">
      <c r="B137" s="1" t="s">
        <v>1376</v>
      </c>
      <c r="C137" s="9">
        <v>7.19</v>
      </c>
      <c r="D137" s="1" t="s">
        <v>496</v>
      </c>
      <c r="E137" s="1" t="s">
        <v>1377</v>
      </c>
      <c r="F137" s="4">
        <v>5000000</v>
      </c>
      <c r="G137" s="4">
        <v>5038.4799999999996</v>
      </c>
      <c r="H137" s="4">
        <v>0.49</v>
      </c>
    </row>
    <row r="138" spans="2:8">
      <c r="B138" s="1" t="s">
        <v>1378</v>
      </c>
      <c r="C138" s="9">
        <v>7.22</v>
      </c>
      <c r="D138" s="1" t="s">
        <v>496</v>
      </c>
      <c r="E138" s="1" t="s">
        <v>1379</v>
      </c>
      <c r="F138" s="4">
        <v>4000000</v>
      </c>
      <c r="G138" s="4">
        <v>4057.95</v>
      </c>
      <c r="H138" s="4">
        <v>0.4</v>
      </c>
    </row>
    <row r="139" spans="2:8">
      <c r="B139" s="1" t="s">
        <v>1550</v>
      </c>
      <c r="C139" s="9">
        <v>6.89</v>
      </c>
      <c r="D139" s="1" t="s">
        <v>496</v>
      </c>
      <c r="E139" s="1" t="s">
        <v>938</v>
      </c>
      <c r="F139" s="4">
        <v>3500000</v>
      </c>
      <c r="G139" s="4">
        <v>3565.94</v>
      </c>
      <c r="H139" s="4">
        <v>0.35</v>
      </c>
    </row>
    <row r="140" spans="2:8">
      <c r="B140" s="1" t="s">
        <v>1380</v>
      </c>
      <c r="C140" s="9">
        <v>7.08</v>
      </c>
      <c r="D140" s="1" t="s">
        <v>496</v>
      </c>
      <c r="E140" s="1" t="s">
        <v>1381</v>
      </c>
      <c r="F140" s="4">
        <v>2500000</v>
      </c>
      <c r="G140" s="4">
        <v>2566.6</v>
      </c>
      <c r="H140" s="4">
        <v>0.25</v>
      </c>
    </row>
    <row r="141" spans="2:8">
      <c r="B141" s="1" t="s">
        <v>1549</v>
      </c>
      <c r="C141" s="9">
        <v>7.02</v>
      </c>
      <c r="D141" s="1" t="s">
        <v>496</v>
      </c>
      <c r="E141" s="1" t="s">
        <v>1382</v>
      </c>
      <c r="F141" s="4">
        <v>2500000</v>
      </c>
      <c r="G141" s="4">
        <v>2521.17</v>
      </c>
      <c r="H141" s="4">
        <v>0.25</v>
      </c>
    </row>
    <row r="142" spans="2:8">
      <c r="B142" s="1" t="s">
        <v>1383</v>
      </c>
      <c r="C142" s="9">
        <v>6.8</v>
      </c>
      <c r="D142" s="1" t="s">
        <v>496</v>
      </c>
      <c r="E142" s="1" t="s">
        <v>1384</v>
      </c>
      <c r="F142" s="4">
        <v>2500000</v>
      </c>
      <c r="G142" s="4">
        <v>2498.5100000000002</v>
      </c>
      <c r="H142" s="4">
        <v>0.24</v>
      </c>
    </row>
    <row r="143" spans="2:8">
      <c r="B143" s="1" t="s">
        <v>1544</v>
      </c>
      <c r="C143" s="9">
        <v>6.76</v>
      </c>
      <c r="D143" s="1" t="s">
        <v>496</v>
      </c>
      <c r="E143" s="1" t="s">
        <v>1385</v>
      </c>
      <c r="F143" s="4">
        <v>2500000</v>
      </c>
      <c r="G143" s="4">
        <v>2454.59</v>
      </c>
      <c r="H143" s="4">
        <v>0.24</v>
      </c>
    </row>
    <row r="144" spans="2:8">
      <c r="B144" s="1" t="s">
        <v>1386</v>
      </c>
      <c r="C144" s="9">
        <v>7.16</v>
      </c>
      <c r="D144" s="1" t="s">
        <v>496</v>
      </c>
      <c r="E144" s="1" t="s">
        <v>1387</v>
      </c>
      <c r="F144" s="4">
        <v>2500000</v>
      </c>
      <c r="G144" s="4">
        <v>2420.6999999999998</v>
      </c>
      <c r="H144" s="4">
        <v>0.24</v>
      </c>
    </row>
    <row r="145" spans="2:8">
      <c r="B145" s="1" t="s">
        <v>1388</v>
      </c>
      <c r="C145" s="9">
        <v>7.16</v>
      </c>
      <c r="D145" s="1" t="s">
        <v>496</v>
      </c>
      <c r="E145" s="1" t="s">
        <v>1389</v>
      </c>
      <c r="F145" s="4">
        <v>2000000</v>
      </c>
      <c r="G145" s="4">
        <v>1962.54</v>
      </c>
      <c r="H145" s="4">
        <v>0.19</v>
      </c>
    </row>
    <row r="146" spans="2:8">
      <c r="B146" s="1" t="s">
        <v>1390</v>
      </c>
      <c r="C146" s="9">
        <v>7.23</v>
      </c>
      <c r="D146" s="1" t="s">
        <v>496</v>
      </c>
      <c r="E146" s="1" t="s">
        <v>1391</v>
      </c>
      <c r="F146" s="4">
        <v>1500000</v>
      </c>
      <c r="G146" s="4">
        <v>1526.54</v>
      </c>
      <c r="H146" s="4">
        <v>0.15</v>
      </c>
    </row>
    <row r="147" spans="2:8">
      <c r="B147" s="1" t="s">
        <v>1392</v>
      </c>
      <c r="C147" s="9">
        <v>6.99</v>
      </c>
      <c r="D147" s="1" t="s">
        <v>496</v>
      </c>
      <c r="E147" s="1" t="s">
        <v>1393</v>
      </c>
      <c r="F147" s="4">
        <v>500000</v>
      </c>
      <c r="G147" s="4">
        <v>512.54999999999995</v>
      </c>
      <c r="H147" s="4">
        <v>0.05</v>
      </c>
    </row>
    <row r="148" spans="2:8">
      <c r="B148" s="1" t="s">
        <v>1548</v>
      </c>
      <c r="C148" s="9">
        <v>6.74</v>
      </c>
      <c r="D148" s="1" t="s">
        <v>496</v>
      </c>
      <c r="E148" s="1" t="s">
        <v>1394</v>
      </c>
      <c r="F148" s="4">
        <v>500000</v>
      </c>
      <c r="G148" s="4">
        <v>502.1</v>
      </c>
      <c r="H148" s="4">
        <v>0.05</v>
      </c>
    </row>
    <row r="149" spans="2:8">
      <c r="B149" s="1" t="s">
        <v>1395</v>
      </c>
      <c r="C149" s="9">
        <v>7.16</v>
      </c>
      <c r="D149" s="1" t="s">
        <v>496</v>
      </c>
      <c r="E149" s="1" t="s">
        <v>1396</v>
      </c>
      <c r="F149" s="4">
        <v>500000</v>
      </c>
      <c r="G149" s="4">
        <v>494.38</v>
      </c>
      <c r="H149" s="4">
        <v>0.05</v>
      </c>
    </row>
    <row r="150" spans="2:8">
      <c r="B150" s="1" t="s">
        <v>1397</v>
      </c>
      <c r="C150" s="9">
        <v>7.25</v>
      </c>
      <c r="D150" s="1" t="s">
        <v>496</v>
      </c>
      <c r="E150" s="1" t="s">
        <v>1398</v>
      </c>
      <c r="F150" s="4">
        <v>221900</v>
      </c>
      <c r="G150" s="4">
        <v>225.95</v>
      </c>
      <c r="H150" s="4">
        <v>0.02</v>
      </c>
    </row>
    <row r="151" spans="2:8">
      <c r="B151" s="1" t="s">
        <v>1399</v>
      </c>
      <c r="C151" s="9">
        <v>7.24</v>
      </c>
      <c r="D151" s="1" t="s">
        <v>496</v>
      </c>
      <c r="E151" s="1" t="s">
        <v>1400</v>
      </c>
      <c r="F151" s="4">
        <v>198500</v>
      </c>
      <c r="G151" s="4">
        <v>200.18</v>
      </c>
      <c r="H151" s="4">
        <v>0.02</v>
      </c>
    </row>
    <row r="152" spans="2:8">
      <c r="B152" s="1" t="s">
        <v>1121</v>
      </c>
      <c r="C152" s="9">
        <v>7.03</v>
      </c>
      <c r="D152" s="1" t="s">
        <v>496</v>
      </c>
      <c r="E152" s="1" t="s">
        <v>1122</v>
      </c>
      <c r="F152" s="4">
        <v>188000</v>
      </c>
      <c r="G152" s="4">
        <v>195.67</v>
      </c>
      <c r="H152" s="4">
        <v>0.02</v>
      </c>
    </row>
    <row r="153" spans="2:8">
      <c r="B153" s="1" t="s">
        <v>1401</v>
      </c>
      <c r="C153" s="9">
        <v>7.23</v>
      </c>
      <c r="D153" s="1" t="s">
        <v>496</v>
      </c>
      <c r="E153" s="1" t="s">
        <v>1402</v>
      </c>
      <c r="F153" s="4">
        <v>14900</v>
      </c>
      <c r="G153" s="4">
        <v>15.43</v>
      </c>
      <c r="H153" s="4">
        <v>0</v>
      </c>
    </row>
    <row r="154" spans="2:8">
      <c r="B154" s="1" t="s">
        <v>1403</v>
      </c>
      <c r="C154" s="9">
        <v>7.25</v>
      </c>
      <c r="D154" s="1" t="s">
        <v>496</v>
      </c>
      <c r="E154" s="1" t="s">
        <v>1404</v>
      </c>
      <c r="F154" s="4">
        <v>3400</v>
      </c>
      <c r="G154" s="4">
        <v>3.52</v>
      </c>
      <c r="H154" s="4">
        <v>0</v>
      </c>
    </row>
    <row r="155" spans="2:8">
      <c r="B155" s="1" t="s">
        <v>957</v>
      </c>
      <c r="C155" s="9">
        <v>6.83</v>
      </c>
      <c r="D155" s="1" t="s">
        <v>496</v>
      </c>
      <c r="E155" s="1" t="s">
        <v>958</v>
      </c>
      <c r="F155" s="4">
        <v>1700</v>
      </c>
      <c r="G155" s="4">
        <v>1.61</v>
      </c>
      <c r="H155" s="4">
        <v>0</v>
      </c>
    </row>
    <row r="156" spans="2:8">
      <c r="B156" s="2" t="s">
        <v>508</v>
      </c>
      <c r="C156" s="13"/>
      <c r="D156" s="2"/>
      <c r="E156" s="2"/>
      <c r="F156" s="14"/>
      <c r="G156" s="14">
        <f>SUM(G129:G155)</f>
        <v>68434.529999999984</v>
      </c>
      <c r="H156" s="14">
        <f>SUM(H129:H155)</f>
        <v>6.6999999999999993</v>
      </c>
    </row>
    <row r="157" spans="2:8">
      <c r="B157" s="2" t="s">
        <v>1405</v>
      </c>
    </row>
    <row r="158" spans="2:8">
      <c r="B158" s="1" t="s">
        <v>1406</v>
      </c>
      <c r="C158" s="9">
        <v>7.77</v>
      </c>
      <c r="D158" s="1" t="s">
        <v>233</v>
      </c>
      <c r="E158" s="1" t="s">
        <v>1407</v>
      </c>
      <c r="F158" s="4">
        <v>12500</v>
      </c>
      <c r="G158" s="4">
        <v>12458.61</v>
      </c>
      <c r="H158" s="4">
        <v>1.22</v>
      </c>
    </row>
    <row r="159" spans="2:8">
      <c r="B159" s="1" t="s">
        <v>1408</v>
      </c>
      <c r="C159" s="9">
        <v>7.47</v>
      </c>
      <c r="D159" s="1" t="s">
        <v>233</v>
      </c>
      <c r="E159" s="1" t="s">
        <v>1409</v>
      </c>
      <c r="F159" s="4">
        <v>750</v>
      </c>
      <c r="G159" s="4">
        <v>7521.97</v>
      </c>
      <c r="H159" s="4">
        <v>0.74</v>
      </c>
    </row>
    <row r="160" spans="2:8">
      <c r="B160" s="1" t="s">
        <v>2066</v>
      </c>
      <c r="C160" s="9">
        <v>8.34</v>
      </c>
      <c r="D160" s="1" t="s">
        <v>1156</v>
      </c>
      <c r="E160" s="1" t="s">
        <v>1169</v>
      </c>
      <c r="F160" s="4">
        <v>7500</v>
      </c>
      <c r="G160" s="4">
        <v>7473.31</v>
      </c>
      <c r="H160" s="4">
        <v>0.73</v>
      </c>
    </row>
    <row r="161" spans="2:8">
      <c r="B161" s="1" t="s">
        <v>2136</v>
      </c>
      <c r="C161" s="9">
        <v>7.76</v>
      </c>
      <c r="D161" s="1" t="s">
        <v>233</v>
      </c>
      <c r="E161" s="1" t="s">
        <v>1410</v>
      </c>
      <c r="F161" s="4">
        <v>571</v>
      </c>
      <c r="G161" s="4">
        <v>6614.85</v>
      </c>
      <c r="H161" s="4">
        <v>0.65</v>
      </c>
    </row>
    <row r="162" spans="2:8">
      <c r="B162" s="1" t="s">
        <v>965</v>
      </c>
      <c r="C162" s="9">
        <v>8.25</v>
      </c>
      <c r="D162" s="1" t="s">
        <v>518</v>
      </c>
      <c r="E162" s="1" t="s">
        <v>966</v>
      </c>
      <c r="F162" s="4">
        <v>6000</v>
      </c>
      <c r="G162" s="4">
        <v>5834.11</v>
      </c>
      <c r="H162" s="4">
        <v>0.56999999999999995</v>
      </c>
    </row>
    <row r="163" spans="2:8">
      <c r="B163" s="1" t="s">
        <v>2137</v>
      </c>
      <c r="C163" s="9">
        <v>7.4</v>
      </c>
      <c r="D163" s="1" t="s">
        <v>233</v>
      </c>
      <c r="E163" s="1" t="s">
        <v>1411</v>
      </c>
      <c r="F163" s="4">
        <v>5000</v>
      </c>
      <c r="G163" s="4">
        <v>5031.8</v>
      </c>
      <c r="H163" s="4">
        <v>0.49</v>
      </c>
    </row>
    <row r="164" spans="2:8">
      <c r="B164" s="1" t="s">
        <v>1412</v>
      </c>
      <c r="C164" s="9">
        <v>7.45</v>
      </c>
      <c r="D164" s="1" t="s">
        <v>233</v>
      </c>
      <c r="E164" s="1" t="s">
        <v>1413</v>
      </c>
      <c r="F164" s="4">
        <v>5000</v>
      </c>
      <c r="G164" s="4">
        <v>5017.9399999999996</v>
      </c>
      <c r="H164" s="4">
        <v>0.49</v>
      </c>
    </row>
    <row r="165" spans="2:8">
      <c r="B165" s="1" t="s">
        <v>2138</v>
      </c>
      <c r="C165" s="9">
        <v>7.79</v>
      </c>
      <c r="D165" s="1" t="s">
        <v>233</v>
      </c>
      <c r="E165" s="1" t="s">
        <v>1414</v>
      </c>
      <c r="F165" s="4">
        <v>5000</v>
      </c>
      <c r="G165" s="4">
        <v>4996.4399999999996</v>
      </c>
      <c r="H165" s="4">
        <v>0.49</v>
      </c>
    </row>
    <row r="166" spans="2:8">
      <c r="B166" s="1" t="s">
        <v>2139</v>
      </c>
      <c r="C166" s="9">
        <v>7.94</v>
      </c>
      <c r="D166" s="1" t="s">
        <v>233</v>
      </c>
      <c r="E166" s="1" t="s">
        <v>1415</v>
      </c>
      <c r="F166" s="4">
        <v>5000</v>
      </c>
      <c r="G166" s="4">
        <v>4991.42</v>
      </c>
      <c r="H166" s="4">
        <v>0.49</v>
      </c>
    </row>
    <row r="167" spans="2:8">
      <c r="B167" s="1" t="s">
        <v>1416</v>
      </c>
      <c r="C167" s="9">
        <v>7.64</v>
      </c>
      <c r="D167" s="1" t="s">
        <v>233</v>
      </c>
      <c r="E167" s="1" t="s">
        <v>1417</v>
      </c>
      <c r="F167" s="4">
        <v>500</v>
      </c>
      <c r="G167" s="4">
        <v>4979.49</v>
      </c>
      <c r="H167" s="4">
        <v>0.49</v>
      </c>
    </row>
    <row r="168" spans="2:8">
      <c r="B168" s="1" t="s">
        <v>1418</v>
      </c>
      <c r="C168" s="9">
        <v>7.73</v>
      </c>
      <c r="D168" s="1" t="s">
        <v>233</v>
      </c>
      <c r="E168" s="1" t="s">
        <v>1419</v>
      </c>
      <c r="F168" s="4">
        <v>500</v>
      </c>
      <c r="G168" s="4">
        <v>4974.43</v>
      </c>
      <c r="H168" s="4">
        <v>0.49</v>
      </c>
    </row>
    <row r="169" spans="2:8">
      <c r="B169" s="1" t="s">
        <v>2056</v>
      </c>
      <c r="C169" s="9">
        <v>7.8</v>
      </c>
      <c r="D169" s="1" t="s">
        <v>233</v>
      </c>
      <c r="E169" s="1" t="s">
        <v>1153</v>
      </c>
      <c r="F169" s="4">
        <v>500</v>
      </c>
      <c r="G169" s="4">
        <v>4919.16</v>
      </c>
      <c r="H169" s="4">
        <v>0.48</v>
      </c>
    </row>
    <row r="170" spans="2:8">
      <c r="B170" s="1" t="s">
        <v>2140</v>
      </c>
      <c r="C170" s="9">
        <v>7.71</v>
      </c>
      <c r="D170" s="1" t="s">
        <v>233</v>
      </c>
      <c r="E170" s="1" t="s">
        <v>1420</v>
      </c>
      <c r="F170" s="4">
        <v>500</v>
      </c>
      <c r="G170" s="4">
        <v>4881.66</v>
      </c>
      <c r="H170" s="4">
        <v>0.48</v>
      </c>
    </row>
    <row r="171" spans="2:8">
      <c r="B171" s="1" t="s">
        <v>1421</v>
      </c>
      <c r="C171" s="9">
        <v>7.75</v>
      </c>
      <c r="D171" s="1" t="s">
        <v>233</v>
      </c>
      <c r="E171" s="1" t="s">
        <v>1422</v>
      </c>
      <c r="F171" s="4">
        <v>450</v>
      </c>
      <c r="G171" s="4">
        <v>4483.8900000000003</v>
      </c>
      <c r="H171" s="4">
        <v>0.44</v>
      </c>
    </row>
    <row r="172" spans="2:8">
      <c r="B172" s="1" t="s">
        <v>2141</v>
      </c>
      <c r="C172" s="9">
        <v>8.5</v>
      </c>
      <c r="D172" s="1" t="s">
        <v>1156</v>
      </c>
      <c r="E172" s="1" t="s">
        <v>1423</v>
      </c>
      <c r="F172" s="4">
        <v>4000</v>
      </c>
      <c r="G172" s="4">
        <v>4010.97</v>
      </c>
      <c r="H172" s="4">
        <v>0.39</v>
      </c>
    </row>
    <row r="173" spans="2:8">
      <c r="B173" s="1" t="s">
        <v>2142</v>
      </c>
      <c r="C173" s="9">
        <v>8.4</v>
      </c>
      <c r="D173" s="1" t="s">
        <v>1156</v>
      </c>
      <c r="E173" s="1" t="s">
        <v>1424</v>
      </c>
      <c r="F173" s="4">
        <v>400</v>
      </c>
      <c r="G173" s="4">
        <v>3992.63</v>
      </c>
      <c r="H173" s="4">
        <v>0.39</v>
      </c>
    </row>
    <row r="174" spans="2:8">
      <c r="B174" s="1" t="s">
        <v>2143</v>
      </c>
      <c r="C174" s="9">
        <v>8.16</v>
      </c>
      <c r="D174" s="1" t="s">
        <v>233</v>
      </c>
      <c r="E174" s="1" t="s">
        <v>1425</v>
      </c>
      <c r="F174" s="4">
        <v>300</v>
      </c>
      <c r="G174" s="4">
        <v>3459.62</v>
      </c>
      <c r="H174" s="4">
        <v>0.34</v>
      </c>
    </row>
    <row r="175" spans="2:8">
      <c r="B175" s="1" t="s">
        <v>2144</v>
      </c>
      <c r="C175" s="9">
        <v>7.69</v>
      </c>
      <c r="D175" s="1" t="s">
        <v>233</v>
      </c>
      <c r="E175" s="1" t="s">
        <v>1426</v>
      </c>
      <c r="F175" s="4">
        <v>343</v>
      </c>
      <c r="G175" s="4">
        <v>3441.89</v>
      </c>
      <c r="H175" s="4">
        <v>0.34</v>
      </c>
    </row>
    <row r="176" spans="2:8">
      <c r="B176" s="1" t="s">
        <v>2145</v>
      </c>
      <c r="C176" s="9">
        <v>7.48</v>
      </c>
      <c r="D176" s="1" t="s">
        <v>233</v>
      </c>
      <c r="E176" s="1" t="s">
        <v>1427</v>
      </c>
      <c r="F176" s="4">
        <v>3000</v>
      </c>
      <c r="G176" s="4">
        <v>2995.85</v>
      </c>
      <c r="H176" s="4">
        <v>0.28999999999999998</v>
      </c>
    </row>
    <row r="177" spans="2:8">
      <c r="B177" s="1" t="s">
        <v>1428</v>
      </c>
      <c r="C177" s="9">
        <v>7.4</v>
      </c>
      <c r="D177" s="1" t="s">
        <v>233</v>
      </c>
      <c r="E177" s="1" t="s">
        <v>1429</v>
      </c>
      <c r="F177" s="4">
        <v>2500</v>
      </c>
      <c r="G177" s="4">
        <v>2525.9499999999998</v>
      </c>
      <c r="H177" s="4">
        <v>0.25</v>
      </c>
    </row>
    <row r="178" spans="2:8">
      <c r="B178" s="1" t="s">
        <v>2146</v>
      </c>
      <c r="C178" s="9">
        <v>7.51</v>
      </c>
      <c r="D178" s="1" t="s">
        <v>233</v>
      </c>
      <c r="E178" s="1" t="s">
        <v>1430</v>
      </c>
      <c r="F178" s="4">
        <v>2500</v>
      </c>
      <c r="G178" s="4">
        <v>2517.75</v>
      </c>
      <c r="H178" s="4">
        <v>0.25</v>
      </c>
    </row>
    <row r="179" spans="2:8">
      <c r="B179" s="1" t="s">
        <v>2147</v>
      </c>
      <c r="C179" s="9">
        <v>8.09</v>
      </c>
      <c r="D179" s="1" t="s">
        <v>1156</v>
      </c>
      <c r="E179" s="1" t="s">
        <v>1431</v>
      </c>
      <c r="F179" s="4">
        <v>2500</v>
      </c>
      <c r="G179" s="4">
        <v>2503.16</v>
      </c>
      <c r="H179" s="4">
        <v>0.25</v>
      </c>
    </row>
    <row r="180" spans="2:8">
      <c r="B180" s="1" t="s">
        <v>2059</v>
      </c>
      <c r="C180" s="9">
        <v>9.08</v>
      </c>
      <c r="D180" s="1" t="s">
        <v>1156</v>
      </c>
      <c r="E180" s="1" t="s">
        <v>1158</v>
      </c>
      <c r="F180" s="4">
        <v>2500</v>
      </c>
      <c r="G180" s="4">
        <v>2502.35</v>
      </c>
      <c r="H180" s="4">
        <v>0.25</v>
      </c>
    </row>
    <row r="181" spans="2:8">
      <c r="B181" s="1" t="s">
        <v>2061</v>
      </c>
      <c r="C181" s="9">
        <v>8.16</v>
      </c>
      <c r="D181" s="1" t="s">
        <v>233</v>
      </c>
      <c r="E181" s="1" t="s">
        <v>1162</v>
      </c>
      <c r="F181" s="4">
        <v>2500</v>
      </c>
      <c r="G181" s="4">
        <v>2500.94</v>
      </c>
      <c r="H181" s="4">
        <v>0.25</v>
      </c>
    </row>
    <row r="182" spans="2:8">
      <c r="B182" s="1" t="s">
        <v>2148</v>
      </c>
      <c r="C182" s="9">
        <v>9.0299999999999994</v>
      </c>
      <c r="D182" s="1" t="s">
        <v>514</v>
      </c>
      <c r="E182" s="1" t="s">
        <v>1432</v>
      </c>
      <c r="F182" s="4">
        <v>2500</v>
      </c>
      <c r="G182" s="4">
        <v>2499.15</v>
      </c>
      <c r="H182" s="4">
        <v>0.24</v>
      </c>
    </row>
    <row r="183" spans="2:8">
      <c r="B183" s="1" t="s">
        <v>2149</v>
      </c>
      <c r="C183" s="9">
        <v>7.81</v>
      </c>
      <c r="D183" s="1" t="s">
        <v>233</v>
      </c>
      <c r="E183" s="1" t="s">
        <v>1433</v>
      </c>
      <c r="F183" s="4">
        <v>250</v>
      </c>
      <c r="G183" s="4">
        <v>2494.61</v>
      </c>
      <c r="H183" s="4">
        <v>0.24</v>
      </c>
    </row>
    <row r="184" spans="2:8">
      <c r="B184" s="1" t="s">
        <v>1434</v>
      </c>
      <c r="C184" s="9">
        <v>7.68</v>
      </c>
      <c r="D184" s="1" t="s">
        <v>233</v>
      </c>
      <c r="E184" s="1" t="s">
        <v>1435</v>
      </c>
      <c r="F184" s="4">
        <v>2500</v>
      </c>
      <c r="G184" s="4">
        <v>2491.9299999999998</v>
      </c>
      <c r="H184" s="4">
        <v>0.24</v>
      </c>
    </row>
    <row r="185" spans="2:8">
      <c r="B185" s="1" t="s">
        <v>2150</v>
      </c>
      <c r="C185" s="9">
        <v>7.9</v>
      </c>
      <c r="D185" s="1" t="s">
        <v>233</v>
      </c>
      <c r="E185" s="1" t="s">
        <v>1436</v>
      </c>
      <c r="F185" s="4">
        <v>250</v>
      </c>
      <c r="G185" s="4">
        <v>2489.9499999999998</v>
      </c>
      <c r="H185" s="4">
        <v>0.24</v>
      </c>
    </row>
    <row r="186" spans="2:8">
      <c r="B186" s="1" t="s">
        <v>2151</v>
      </c>
      <c r="C186" s="9">
        <v>7.62</v>
      </c>
      <c r="D186" s="1" t="s">
        <v>233</v>
      </c>
      <c r="E186" s="1" t="s">
        <v>1437</v>
      </c>
      <c r="F186" s="4">
        <v>250</v>
      </c>
      <c r="G186" s="4">
        <v>2489.1799999999998</v>
      </c>
      <c r="H186" s="4">
        <v>0.24</v>
      </c>
    </row>
    <row r="187" spans="2:8">
      <c r="B187" s="1" t="s">
        <v>2152</v>
      </c>
      <c r="C187" s="9">
        <v>8.83</v>
      </c>
      <c r="D187" s="1" t="s">
        <v>514</v>
      </c>
      <c r="E187" s="1" t="s">
        <v>1438</v>
      </c>
      <c r="F187" s="4">
        <v>2500</v>
      </c>
      <c r="G187" s="4">
        <v>2487.4699999999998</v>
      </c>
      <c r="H187" s="4">
        <v>0.24</v>
      </c>
    </row>
    <row r="188" spans="2:8">
      <c r="B188" s="1" t="s">
        <v>2153</v>
      </c>
      <c r="C188" s="9">
        <v>8.01</v>
      </c>
      <c r="D188" s="1" t="s">
        <v>233</v>
      </c>
      <c r="E188" s="1" t="s">
        <v>1439</v>
      </c>
      <c r="F188" s="4">
        <v>250</v>
      </c>
      <c r="G188" s="4">
        <v>2482.0700000000002</v>
      </c>
      <c r="H188" s="4">
        <v>0.24</v>
      </c>
    </row>
    <row r="189" spans="2:8">
      <c r="B189" s="1" t="s">
        <v>2154</v>
      </c>
      <c r="C189" s="9">
        <v>7.76</v>
      </c>
      <c r="D189" s="1" t="s">
        <v>233</v>
      </c>
      <c r="E189" s="1" t="s">
        <v>1440</v>
      </c>
      <c r="F189" s="4">
        <v>250</v>
      </c>
      <c r="G189" s="4">
        <v>2469.7399999999998</v>
      </c>
      <c r="H189" s="4">
        <v>0.24</v>
      </c>
    </row>
    <row r="190" spans="2:8">
      <c r="B190" s="1" t="s">
        <v>1441</v>
      </c>
      <c r="C190" s="9">
        <v>7.42</v>
      </c>
      <c r="D190" s="1" t="s">
        <v>233</v>
      </c>
      <c r="E190" s="1" t="s">
        <v>1442</v>
      </c>
      <c r="F190" s="4">
        <v>250</v>
      </c>
      <c r="G190" s="4">
        <v>2429.35</v>
      </c>
      <c r="H190" s="4">
        <v>0.24</v>
      </c>
    </row>
    <row r="191" spans="2:8">
      <c r="B191" s="1" t="s">
        <v>2155</v>
      </c>
      <c r="C191" s="9">
        <v>7.85</v>
      </c>
      <c r="D191" s="1" t="s">
        <v>233</v>
      </c>
      <c r="E191" s="1" t="s">
        <v>1443</v>
      </c>
      <c r="F191" s="4">
        <v>250</v>
      </c>
      <c r="G191" s="4">
        <v>2426.79</v>
      </c>
      <c r="H191" s="4">
        <v>0.24</v>
      </c>
    </row>
    <row r="192" spans="2:8">
      <c r="B192" s="1" t="s">
        <v>2156</v>
      </c>
      <c r="C192" s="9">
        <v>7.85</v>
      </c>
      <c r="D192" s="1" t="s">
        <v>233</v>
      </c>
      <c r="E192" s="1" t="s">
        <v>1444</v>
      </c>
      <c r="F192" s="4">
        <v>200</v>
      </c>
      <c r="G192" s="4">
        <v>2018.88</v>
      </c>
      <c r="H192" s="4">
        <v>0.2</v>
      </c>
    </row>
    <row r="193" spans="2:8">
      <c r="B193" s="1" t="s">
        <v>2157</v>
      </c>
      <c r="C193" s="9">
        <v>7.6</v>
      </c>
      <c r="D193" s="1" t="s">
        <v>233</v>
      </c>
      <c r="E193" s="1" t="s">
        <v>1445</v>
      </c>
      <c r="F193" s="4">
        <v>2000</v>
      </c>
      <c r="G193" s="4">
        <v>2000.95</v>
      </c>
      <c r="H193" s="4">
        <v>0.2</v>
      </c>
    </row>
    <row r="194" spans="2:8">
      <c r="B194" s="1" t="s">
        <v>2158</v>
      </c>
      <c r="C194" s="9">
        <v>8.25</v>
      </c>
      <c r="D194" s="1" t="s">
        <v>1446</v>
      </c>
      <c r="E194" s="1" t="s">
        <v>1447</v>
      </c>
      <c r="F194" s="4">
        <v>200</v>
      </c>
      <c r="G194" s="4">
        <v>1990.73</v>
      </c>
      <c r="H194" s="4">
        <v>0.2</v>
      </c>
    </row>
    <row r="195" spans="2:8">
      <c r="B195" s="1" t="s">
        <v>2159</v>
      </c>
      <c r="C195" s="9">
        <v>7.65</v>
      </c>
      <c r="D195" s="1" t="s">
        <v>233</v>
      </c>
      <c r="E195" s="1" t="s">
        <v>1448</v>
      </c>
      <c r="F195" s="4">
        <v>150</v>
      </c>
      <c r="G195" s="4">
        <v>1503.96</v>
      </c>
      <c r="H195" s="4">
        <v>0.15</v>
      </c>
    </row>
    <row r="196" spans="2:8">
      <c r="B196" s="1" t="s">
        <v>1449</v>
      </c>
      <c r="C196" s="9">
        <v>7.83</v>
      </c>
      <c r="D196" s="1" t="s">
        <v>233</v>
      </c>
      <c r="E196" s="1" t="s">
        <v>1450</v>
      </c>
      <c r="F196" s="4">
        <v>150</v>
      </c>
      <c r="G196" s="4">
        <v>1493.33</v>
      </c>
      <c r="H196" s="4">
        <v>0.15</v>
      </c>
    </row>
    <row r="197" spans="2:8">
      <c r="B197" s="1" t="s">
        <v>2058</v>
      </c>
      <c r="C197" s="9">
        <v>8.39</v>
      </c>
      <c r="D197" s="1" t="s">
        <v>1156</v>
      </c>
      <c r="E197" s="1" t="s">
        <v>1157</v>
      </c>
      <c r="F197" s="4">
        <v>1000</v>
      </c>
      <c r="G197" s="4">
        <v>1002.79</v>
      </c>
      <c r="H197" s="4">
        <v>0.1</v>
      </c>
    </row>
    <row r="198" spans="2:8">
      <c r="B198" s="1" t="s">
        <v>1451</v>
      </c>
      <c r="C198" s="9">
        <v>7.69</v>
      </c>
      <c r="D198" s="1" t="s">
        <v>233</v>
      </c>
      <c r="E198" s="1" t="s">
        <v>1452</v>
      </c>
      <c r="F198" s="4">
        <v>1000</v>
      </c>
      <c r="G198" s="4">
        <v>995.39</v>
      </c>
      <c r="H198" s="4">
        <v>0.1</v>
      </c>
    </row>
    <row r="199" spans="2:8">
      <c r="B199" s="1" t="s">
        <v>2160</v>
      </c>
      <c r="C199" s="9">
        <v>7.47</v>
      </c>
      <c r="D199" s="1" t="s">
        <v>233</v>
      </c>
      <c r="E199" s="1" t="s">
        <v>1453</v>
      </c>
      <c r="F199" s="4">
        <v>50</v>
      </c>
      <c r="G199" s="4">
        <v>504.04</v>
      </c>
      <c r="H199" s="4">
        <v>0.05</v>
      </c>
    </row>
    <row r="200" spans="2:8">
      <c r="B200" s="1" t="s">
        <v>2161</v>
      </c>
      <c r="C200" s="9">
        <v>7.39</v>
      </c>
      <c r="D200" s="1" t="s">
        <v>233</v>
      </c>
      <c r="E200" s="1" t="s">
        <v>1454</v>
      </c>
      <c r="F200" s="4">
        <v>50</v>
      </c>
      <c r="G200" s="4">
        <v>503.29</v>
      </c>
      <c r="H200" s="4">
        <v>0.05</v>
      </c>
    </row>
    <row r="201" spans="2:8">
      <c r="B201" s="1" t="s">
        <v>2162</v>
      </c>
      <c r="C201" s="9">
        <v>7.85</v>
      </c>
      <c r="D201" s="1" t="s">
        <v>518</v>
      </c>
      <c r="E201" s="1" t="s">
        <v>1455</v>
      </c>
      <c r="F201" s="4">
        <v>100</v>
      </c>
      <c r="G201" s="4">
        <v>500.61</v>
      </c>
      <c r="H201" s="4">
        <v>0.05</v>
      </c>
    </row>
    <row r="202" spans="2:8">
      <c r="B202" s="1" t="s">
        <v>2163</v>
      </c>
      <c r="C202" s="9">
        <v>7.37</v>
      </c>
      <c r="D202" s="1" t="s">
        <v>518</v>
      </c>
      <c r="E202" s="1" t="s">
        <v>1456</v>
      </c>
      <c r="F202" s="4">
        <v>250</v>
      </c>
      <c r="G202" s="4">
        <v>496.15</v>
      </c>
      <c r="H202" s="4">
        <v>0.05</v>
      </c>
    </row>
    <row r="203" spans="2:8">
      <c r="B203" s="2" t="s">
        <v>234</v>
      </c>
      <c r="C203" s="13"/>
      <c r="D203" s="2"/>
      <c r="E203" s="2"/>
      <c r="F203" s="14"/>
      <c r="G203" s="14">
        <f>SUM(G157:G202)</f>
        <v>152400.55000000005</v>
      </c>
      <c r="H203" s="14">
        <f>SUM(H157:H202)</f>
        <v>14.950000000000003</v>
      </c>
    </row>
    <row r="204" spans="2:8">
      <c r="B204" s="2" t="s">
        <v>235</v>
      </c>
    </row>
    <row r="205" spans="2:8">
      <c r="B205" s="1" t="s">
        <v>1457</v>
      </c>
      <c r="C205" s="9">
        <v>7.57</v>
      </c>
      <c r="D205" s="1" t="s">
        <v>236</v>
      </c>
      <c r="E205" s="1" t="s">
        <v>1458</v>
      </c>
      <c r="F205" s="4">
        <v>2500</v>
      </c>
      <c r="G205" s="4">
        <v>12100.96</v>
      </c>
      <c r="H205" s="4">
        <v>1.19</v>
      </c>
    </row>
    <row r="206" spans="2:8">
      <c r="B206" s="1" t="s">
        <v>239</v>
      </c>
      <c r="C206" s="9">
        <v>6.53</v>
      </c>
      <c r="D206" s="1" t="s">
        <v>496</v>
      </c>
      <c r="E206" s="1" t="s">
        <v>240</v>
      </c>
      <c r="F206" s="4">
        <v>5000000</v>
      </c>
      <c r="G206" s="4">
        <v>4990.18</v>
      </c>
      <c r="H206" s="4">
        <v>0.49</v>
      </c>
    </row>
    <row r="207" spans="2:8">
      <c r="B207" s="1" t="s">
        <v>237</v>
      </c>
      <c r="C207" s="9">
        <v>7.15</v>
      </c>
      <c r="D207" s="1" t="s">
        <v>236</v>
      </c>
      <c r="E207" s="1" t="s">
        <v>238</v>
      </c>
      <c r="F207" s="4">
        <v>1000</v>
      </c>
      <c r="G207" s="4">
        <v>4970.79</v>
      </c>
      <c r="H207" s="4">
        <v>0.49</v>
      </c>
    </row>
    <row r="208" spans="2:8">
      <c r="B208" s="1" t="s">
        <v>2164</v>
      </c>
      <c r="C208" s="9">
        <v>7.8</v>
      </c>
      <c r="D208" s="1" t="s">
        <v>236</v>
      </c>
      <c r="E208" s="1" t="s">
        <v>1459</v>
      </c>
      <c r="F208" s="4">
        <v>1000</v>
      </c>
      <c r="G208" s="4">
        <v>4664.1099999999997</v>
      </c>
      <c r="H208" s="4">
        <v>0.46</v>
      </c>
    </row>
    <row r="209" spans="2:8">
      <c r="B209" s="1" t="s">
        <v>2165</v>
      </c>
      <c r="C209" s="9">
        <v>7.79</v>
      </c>
      <c r="D209" s="1" t="s">
        <v>236</v>
      </c>
      <c r="E209" s="1" t="s">
        <v>1460</v>
      </c>
      <c r="F209" s="4">
        <v>500</v>
      </c>
      <c r="G209" s="4">
        <v>2409.5</v>
      </c>
      <c r="H209" s="4">
        <v>0.24</v>
      </c>
    </row>
    <row r="210" spans="2:8">
      <c r="B210" s="2" t="s">
        <v>241</v>
      </c>
      <c r="C210" s="13"/>
      <c r="D210" s="2"/>
      <c r="E210" s="2"/>
      <c r="F210" s="14"/>
      <c r="G210" s="14">
        <f>SUM(G204:G209)</f>
        <v>29135.54</v>
      </c>
      <c r="H210" s="14">
        <f>SUM(H204:H209)</f>
        <v>2.87</v>
      </c>
    </row>
    <row r="211" spans="2:8">
      <c r="B211" s="2" t="s">
        <v>1461</v>
      </c>
      <c r="C211" s="13"/>
      <c r="D211" s="2"/>
      <c r="E211" s="2"/>
      <c r="F211" s="14"/>
      <c r="G211" s="14">
        <v>42615.49</v>
      </c>
      <c r="H211" s="14">
        <v>4.17</v>
      </c>
    </row>
    <row r="212" spans="2:8">
      <c r="B212" s="2" t="s">
        <v>154</v>
      </c>
      <c r="C212" s="13"/>
      <c r="D212" s="2"/>
      <c r="E212" s="2"/>
      <c r="F212" s="14"/>
      <c r="G212" s="14">
        <v>1008295.47</v>
      </c>
      <c r="H212" s="14">
        <v>98.81</v>
      </c>
    </row>
    <row r="213" spans="2:8">
      <c r="B213" s="2" t="s">
        <v>155</v>
      </c>
      <c r="C213" s="13"/>
      <c r="D213" s="2"/>
      <c r="E213" s="2"/>
      <c r="F213" s="14"/>
      <c r="G213" s="14">
        <v>12455.520505590008</v>
      </c>
      <c r="H213" s="14">
        <v>1.1899999999999977</v>
      </c>
    </row>
    <row r="214" spans="2:8">
      <c r="B214" s="2" t="s">
        <v>156</v>
      </c>
      <c r="C214" s="13"/>
      <c r="D214" s="2"/>
      <c r="E214" s="2"/>
      <c r="F214" s="14"/>
      <c r="G214" s="14">
        <v>1020750.99050559</v>
      </c>
      <c r="H214" s="14">
        <v>100</v>
      </c>
    </row>
    <row r="215" spans="2:8">
      <c r="B215" s="1" t="s">
        <v>157</v>
      </c>
    </row>
    <row r="216" spans="2:8">
      <c r="B216" s="2" t="s">
        <v>158</v>
      </c>
    </row>
    <row r="217" spans="2:8">
      <c r="B217" s="2" t="s">
        <v>159</v>
      </c>
      <c r="C217" s="9" t="s">
        <v>160</v>
      </c>
    </row>
    <row r="218" spans="2:8">
      <c r="B218" s="2" t="s">
        <v>163</v>
      </c>
      <c r="C218" s="9" t="s">
        <v>162</v>
      </c>
    </row>
    <row r="219" spans="2:8">
      <c r="B219" s="2" t="s">
        <v>164</v>
      </c>
      <c r="C219" s="9" t="s">
        <v>162</v>
      </c>
    </row>
    <row r="220" spans="2:8">
      <c r="B220" s="2" t="s">
        <v>165</v>
      </c>
      <c r="C220" s="9" t="s">
        <v>166</v>
      </c>
    </row>
    <row r="221" spans="2:8">
      <c r="B221" s="2" t="s">
        <v>1462</v>
      </c>
      <c r="C221" s="13"/>
    </row>
    <row r="222" spans="2:8">
      <c r="B222" s="2" t="s">
        <v>1463</v>
      </c>
      <c r="C222" s="13"/>
    </row>
    <row r="223" spans="2:8">
      <c r="B223" s="2" t="s">
        <v>1464</v>
      </c>
      <c r="C223" s="13"/>
    </row>
    <row r="224" spans="2:8">
      <c r="B224" s="2" t="s">
        <v>1465</v>
      </c>
      <c r="C224" s="13"/>
    </row>
    <row r="225" spans="2:3">
      <c r="B225" s="2" t="s">
        <v>1466</v>
      </c>
      <c r="C225" s="13"/>
    </row>
    <row r="226" spans="2:3">
      <c r="B226" s="2" t="s">
        <v>1467</v>
      </c>
      <c r="C226" s="13"/>
    </row>
    <row r="227" spans="2:3">
      <c r="B227" s="2" t="s">
        <v>1468</v>
      </c>
      <c r="C227" s="13"/>
    </row>
    <row r="228" spans="2:3">
      <c r="B228" s="2" t="s">
        <v>1469</v>
      </c>
      <c r="C228" s="13"/>
    </row>
    <row r="229" spans="2:3">
      <c r="B229" s="2" t="s">
        <v>1608</v>
      </c>
      <c r="C229" s="13"/>
    </row>
    <row r="230" spans="2:3">
      <c r="B230" s="1" t="s">
        <v>175</v>
      </c>
    </row>
    <row r="231" spans="2:3">
      <c r="B231" s="1" t="s">
        <v>246</v>
      </c>
    </row>
    <row r="232" spans="2:3">
      <c r="B232" s="1" t="s">
        <v>1543</v>
      </c>
    </row>
    <row r="233" spans="2:3">
      <c r="B233" s="1" t="s">
        <v>1583</v>
      </c>
    </row>
    <row r="235" spans="2:3" ht="15">
      <c r="B235" s="35" t="s">
        <v>2541</v>
      </c>
      <c r="C235" s="36"/>
    </row>
    <row r="236" spans="2:3" ht="30">
      <c r="B236" s="35" t="s">
        <v>247</v>
      </c>
      <c r="C236" s="37" t="s">
        <v>248</v>
      </c>
    </row>
    <row r="237" spans="2:3" ht="15">
      <c r="B237" s="16" t="s">
        <v>249</v>
      </c>
      <c r="C237" s="52">
        <v>0</v>
      </c>
    </row>
    <row r="238" spans="2:3" ht="15">
      <c r="B238" s="16" t="s">
        <v>250</v>
      </c>
      <c r="C238" s="52">
        <v>0</v>
      </c>
    </row>
    <row r="239" spans="2:3" ht="15">
      <c r="B239" s="16" t="s">
        <v>251</v>
      </c>
      <c r="C239" s="52">
        <v>47000</v>
      </c>
    </row>
    <row r="240" spans="2:3" ht="15">
      <c r="B240" s="16" t="s">
        <v>252</v>
      </c>
      <c r="C240" s="52">
        <v>5000</v>
      </c>
    </row>
    <row r="241" spans="2:6" ht="15">
      <c r="B241" s="16" t="s">
        <v>253</v>
      </c>
      <c r="C241" s="52">
        <v>0</v>
      </c>
    </row>
    <row r="242" spans="2:6" ht="15">
      <c r="B242" s="16" t="s">
        <v>254</v>
      </c>
      <c r="C242" s="52">
        <v>0</v>
      </c>
    </row>
    <row r="243" spans="2:6" ht="15">
      <c r="B243" s="35" t="s">
        <v>255</v>
      </c>
      <c r="C243" s="52">
        <v>52000</v>
      </c>
    </row>
    <row r="245" spans="2:6" ht="15">
      <c r="B245" s="16" t="s">
        <v>184</v>
      </c>
      <c r="C245" s="17"/>
      <c r="D245" s="16"/>
    </row>
    <row r="246" spans="2:6" ht="30">
      <c r="B246" s="19" t="s">
        <v>185</v>
      </c>
      <c r="C246" s="18" t="s">
        <v>186</v>
      </c>
      <c r="D246" s="19" t="s">
        <v>187</v>
      </c>
    </row>
    <row r="247" spans="2:6" ht="15">
      <c r="B247" s="16" t="s">
        <v>162</v>
      </c>
      <c r="C247" s="17" t="s">
        <v>162</v>
      </c>
      <c r="D247" s="16" t="s">
        <v>162</v>
      </c>
    </row>
    <row r="249" spans="2:6">
      <c r="B249" s="2" t="s">
        <v>188</v>
      </c>
      <c r="C249" s="39">
        <v>45535</v>
      </c>
    </row>
    <row r="250" spans="2:6">
      <c r="B250" s="20" t="s">
        <v>189</v>
      </c>
      <c r="C250" s="25" t="s">
        <v>190</v>
      </c>
      <c r="D250" s="20" t="s">
        <v>191</v>
      </c>
      <c r="E250" s="26" t="s">
        <v>192</v>
      </c>
      <c r="F250" s="40" t="s">
        <v>193</v>
      </c>
    </row>
    <row r="251" spans="2:6">
      <c r="B251" s="22" t="s">
        <v>2166</v>
      </c>
      <c r="C251" s="32">
        <v>-29500</v>
      </c>
      <c r="D251" s="22">
        <v>7952</v>
      </c>
      <c r="E251" s="23">
        <v>7986.85</v>
      </c>
      <c r="F251" s="24">
        <f>C243</f>
        <v>52000</v>
      </c>
    </row>
    <row r="252" spans="2:6">
      <c r="B252" s="22" t="s">
        <v>1986</v>
      </c>
      <c r="C252" s="32">
        <v>-100400</v>
      </c>
      <c r="D252" s="22">
        <v>1499.22</v>
      </c>
      <c r="E252" s="23">
        <v>1490.55</v>
      </c>
      <c r="F252" s="41"/>
    </row>
    <row r="253" spans="2:6">
      <c r="B253" s="22" t="s">
        <v>2089</v>
      </c>
      <c r="C253" s="32">
        <v>-676800</v>
      </c>
      <c r="D253" s="22">
        <v>631.27</v>
      </c>
      <c r="E253" s="23">
        <v>621.70000000000005</v>
      </c>
      <c r="F253" s="41"/>
    </row>
    <row r="254" spans="2:6">
      <c r="B254" s="22" t="s">
        <v>2167</v>
      </c>
      <c r="C254" s="32">
        <v>-24375</v>
      </c>
      <c r="D254" s="22">
        <v>6851.58</v>
      </c>
      <c r="E254" s="23">
        <v>6970.9</v>
      </c>
      <c r="F254" s="41"/>
    </row>
    <row r="255" spans="2:6">
      <c r="B255" s="22" t="s">
        <v>2168</v>
      </c>
      <c r="C255" s="32">
        <v>-2060000</v>
      </c>
      <c r="D255" s="22">
        <v>260.88</v>
      </c>
      <c r="E255" s="23">
        <v>255.3</v>
      </c>
      <c r="F255" s="41"/>
    </row>
    <row r="256" spans="2:6">
      <c r="B256" s="22" t="s">
        <v>1987</v>
      </c>
      <c r="C256" s="32">
        <v>-3750</v>
      </c>
      <c r="D256" s="22">
        <v>1183.93</v>
      </c>
      <c r="E256" s="23">
        <v>1183.5999999999999</v>
      </c>
      <c r="F256" s="41"/>
    </row>
    <row r="257" spans="2:6">
      <c r="B257" s="22" t="s">
        <v>2091</v>
      </c>
      <c r="C257" s="32">
        <v>-594225</v>
      </c>
      <c r="D257" s="22">
        <v>1524.2</v>
      </c>
      <c r="E257" s="23">
        <v>1594.45</v>
      </c>
      <c r="F257" s="41"/>
    </row>
    <row r="258" spans="2:6">
      <c r="B258" s="22" t="s">
        <v>2169</v>
      </c>
      <c r="C258" s="32">
        <v>-431250</v>
      </c>
      <c r="D258" s="22">
        <v>652.92999999999995</v>
      </c>
      <c r="E258" s="23">
        <v>641.54999999999995</v>
      </c>
      <c r="F258" s="41"/>
    </row>
    <row r="259" spans="2:6">
      <c r="B259" s="22" t="s">
        <v>1990</v>
      </c>
      <c r="C259" s="32">
        <v>-1084875</v>
      </c>
      <c r="D259" s="22">
        <v>856.3</v>
      </c>
      <c r="E259" s="23">
        <v>850.3</v>
      </c>
      <c r="F259" s="41"/>
    </row>
    <row r="260" spans="2:6">
      <c r="B260" s="22" t="s">
        <v>2170</v>
      </c>
      <c r="C260" s="32">
        <v>-895000</v>
      </c>
      <c r="D260" s="22">
        <v>201.02</v>
      </c>
      <c r="E260" s="23">
        <v>195.93</v>
      </c>
      <c r="F260" s="41"/>
    </row>
    <row r="261" spans="2:6">
      <c r="B261" s="22" t="s">
        <v>2171</v>
      </c>
      <c r="C261" s="32">
        <v>-155050</v>
      </c>
      <c r="D261" s="22">
        <v>1687.38</v>
      </c>
      <c r="E261" s="23">
        <v>1763.65</v>
      </c>
      <c r="F261" s="41"/>
    </row>
    <row r="262" spans="2:6">
      <c r="B262" s="22" t="s">
        <v>2172</v>
      </c>
      <c r="C262" s="32">
        <v>-12450</v>
      </c>
      <c r="D262" s="22">
        <v>4450.54</v>
      </c>
      <c r="E262" s="23">
        <v>4450.55</v>
      </c>
      <c r="F262" s="41"/>
    </row>
    <row r="263" spans="2:6">
      <c r="B263" s="22" t="s">
        <v>1991</v>
      </c>
      <c r="C263" s="32">
        <v>-343750</v>
      </c>
      <c r="D263" s="22">
        <v>1646.74</v>
      </c>
      <c r="E263" s="23">
        <v>1643.45</v>
      </c>
      <c r="F263" s="41"/>
    </row>
    <row r="264" spans="2:6">
      <c r="B264" s="22" t="s">
        <v>1992</v>
      </c>
      <c r="C264" s="32">
        <v>-30150</v>
      </c>
      <c r="D264" s="22">
        <v>5391.94</v>
      </c>
      <c r="E264" s="23">
        <v>5486.55</v>
      </c>
      <c r="F264" s="41"/>
    </row>
    <row r="265" spans="2:6">
      <c r="B265" s="22" t="s">
        <v>1993</v>
      </c>
      <c r="C265" s="32">
        <v>-1503600</v>
      </c>
      <c r="D265" s="22">
        <v>697.53</v>
      </c>
      <c r="E265" s="23">
        <v>706.2</v>
      </c>
      <c r="F265" s="41"/>
    </row>
    <row r="266" spans="2:6">
      <c r="B266" s="22" t="s">
        <v>2092</v>
      </c>
      <c r="C266" s="32">
        <v>-223800</v>
      </c>
      <c r="D266" s="22">
        <v>2839.19</v>
      </c>
      <c r="E266" s="23">
        <v>2796.95</v>
      </c>
      <c r="F266" s="41"/>
    </row>
    <row r="267" spans="2:6">
      <c r="B267" s="22" t="s">
        <v>1994</v>
      </c>
      <c r="C267" s="32">
        <v>-134400</v>
      </c>
      <c r="D267" s="22">
        <v>1230.8900000000001</v>
      </c>
      <c r="E267" s="23">
        <v>1236.55</v>
      </c>
      <c r="F267" s="41"/>
    </row>
    <row r="268" spans="2:6">
      <c r="B268" s="22" t="s">
        <v>2173</v>
      </c>
      <c r="C268" s="32">
        <v>-150000</v>
      </c>
      <c r="D268" s="22">
        <v>665.62</v>
      </c>
      <c r="E268" s="23">
        <v>652</v>
      </c>
      <c r="F268" s="41"/>
    </row>
    <row r="269" spans="2:6">
      <c r="B269" s="22" t="s">
        <v>2174</v>
      </c>
      <c r="C269" s="32">
        <v>-370600</v>
      </c>
      <c r="D269" s="22">
        <v>433.34</v>
      </c>
      <c r="E269" s="23">
        <v>460.2</v>
      </c>
      <c r="F269" s="41"/>
    </row>
    <row r="270" spans="2:6">
      <c r="B270" s="22" t="s">
        <v>2175</v>
      </c>
      <c r="C270" s="32">
        <v>-181200</v>
      </c>
      <c r="D270" s="22">
        <v>1894.67</v>
      </c>
      <c r="E270" s="23">
        <v>1957</v>
      </c>
      <c r="F270" s="41"/>
    </row>
    <row r="271" spans="2:6">
      <c r="B271" s="22" t="s">
        <v>2093</v>
      </c>
      <c r="C271" s="32">
        <v>-2800000</v>
      </c>
      <c r="D271" s="22">
        <v>505.55</v>
      </c>
      <c r="E271" s="23">
        <v>505.25</v>
      </c>
      <c r="F271" s="41"/>
    </row>
    <row r="272" spans="2:6">
      <c r="B272" s="22" t="s">
        <v>2176</v>
      </c>
      <c r="C272" s="32">
        <v>-166725</v>
      </c>
      <c r="D272" s="22">
        <v>945.98</v>
      </c>
      <c r="E272" s="23">
        <v>947.55</v>
      </c>
      <c r="F272" s="41"/>
    </row>
    <row r="273" spans="2:6">
      <c r="B273" s="22" t="s">
        <v>2177</v>
      </c>
      <c r="C273" s="32">
        <v>-434800</v>
      </c>
      <c r="D273" s="22">
        <v>1820.32</v>
      </c>
      <c r="E273" s="23">
        <v>1792.35</v>
      </c>
      <c r="F273" s="41"/>
    </row>
    <row r="274" spans="2:6">
      <c r="B274" s="22" t="s">
        <v>1995</v>
      </c>
      <c r="C274" s="32">
        <v>-102900</v>
      </c>
      <c r="D274" s="22">
        <v>3722.49</v>
      </c>
      <c r="E274" s="23">
        <v>3728.2</v>
      </c>
      <c r="F274" s="41"/>
    </row>
    <row r="275" spans="2:6">
      <c r="B275" s="22" t="s">
        <v>2178</v>
      </c>
      <c r="C275" s="32">
        <v>-124950</v>
      </c>
      <c r="D275" s="22">
        <v>2809.55</v>
      </c>
      <c r="E275" s="23">
        <v>2824.35</v>
      </c>
      <c r="F275" s="41"/>
    </row>
    <row r="276" spans="2:6">
      <c r="B276" s="22" t="s">
        <v>1996</v>
      </c>
      <c r="C276" s="32">
        <v>-7200</v>
      </c>
      <c r="D276" s="22">
        <v>12489.67</v>
      </c>
      <c r="E276" s="23">
        <v>12483.85</v>
      </c>
      <c r="F276" s="41"/>
    </row>
    <row r="277" spans="2:6">
      <c r="B277" s="22" t="s">
        <v>1997</v>
      </c>
      <c r="C277" s="32">
        <v>-2652000</v>
      </c>
      <c r="D277" s="22">
        <v>413.57</v>
      </c>
      <c r="E277" s="23">
        <v>418.8</v>
      </c>
      <c r="F277" s="41"/>
    </row>
    <row r="278" spans="2:6">
      <c r="B278" s="22" t="s">
        <v>2179</v>
      </c>
      <c r="C278" s="32">
        <v>-2019600</v>
      </c>
      <c r="D278" s="22">
        <v>340.44</v>
      </c>
      <c r="E278" s="23">
        <v>339.75</v>
      </c>
      <c r="F278" s="41"/>
    </row>
    <row r="279" spans="2:6">
      <c r="B279" s="22" t="s">
        <v>2094</v>
      </c>
      <c r="C279" s="32">
        <v>-170000</v>
      </c>
      <c r="D279" s="22">
        <v>3022.33</v>
      </c>
      <c r="E279" s="23">
        <v>3038.9</v>
      </c>
      <c r="F279" s="41"/>
    </row>
    <row r="280" spans="2:6">
      <c r="B280" s="22" t="s">
        <v>976</v>
      </c>
      <c r="C280" s="32">
        <v>-2040750</v>
      </c>
      <c r="D280" s="22">
        <v>816.58</v>
      </c>
      <c r="E280" s="23">
        <v>821.05</v>
      </c>
      <c r="F280" s="41"/>
    </row>
    <row r="281" spans="2:6">
      <c r="B281" s="22" t="s">
        <v>1999</v>
      </c>
      <c r="C281" s="32">
        <v>-178325</v>
      </c>
      <c r="D281" s="22">
        <v>4536.96</v>
      </c>
      <c r="E281" s="23">
        <v>4579.3999999999996</v>
      </c>
      <c r="F281" s="41"/>
    </row>
    <row r="282" spans="2:6">
      <c r="B282" s="22" t="s">
        <v>2180</v>
      </c>
      <c r="C282" s="32">
        <v>-1647000</v>
      </c>
      <c r="D282" s="22">
        <v>432.63</v>
      </c>
      <c r="E282" s="23">
        <v>436.65</v>
      </c>
      <c r="F282" s="41"/>
    </row>
    <row r="283" spans="2:6">
      <c r="B283" s="22" t="s">
        <v>2181</v>
      </c>
      <c r="C283" s="32">
        <v>-1149500</v>
      </c>
      <c r="D283" s="22">
        <v>155.19999999999999</v>
      </c>
      <c r="E283" s="23">
        <v>153.81</v>
      </c>
      <c r="F283" s="41"/>
    </row>
    <row r="284" spans="2:6">
      <c r="B284" s="22" t="s">
        <v>2000</v>
      </c>
      <c r="C284" s="32">
        <v>-548400</v>
      </c>
      <c r="D284" s="22">
        <v>1638.81</v>
      </c>
      <c r="E284" s="23">
        <v>1646.35</v>
      </c>
      <c r="F284" s="41"/>
    </row>
    <row r="285" spans="2:6">
      <c r="B285" s="22" t="s">
        <v>2182</v>
      </c>
      <c r="C285" s="32">
        <v>-326900</v>
      </c>
      <c r="D285" s="22">
        <v>1442.01</v>
      </c>
      <c r="E285" s="23">
        <v>1483.95</v>
      </c>
      <c r="F285" s="41"/>
    </row>
    <row r="286" spans="2:6">
      <c r="B286" s="22" t="s">
        <v>2183</v>
      </c>
      <c r="C286" s="32">
        <v>-361400</v>
      </c>
      <c r="D286" s="22">
        <v>585.14</v>
      </c>
      <c r="E286" s="23">
        <v>602.29999999999995</v>
      </c>
      <c r="F286" s="31"/>
    </row>
    <row r="289" spans="2:3">
      <c r="B289" s="2" t="s">
        <v>194</v>
      </c>
      <c r="C289" s="86">
        <v>0.17480000000000001</v>
      </c>
    </row>
    <row r="290" spans="2:3">
      <c r="B290" s="2"/>
    </row>
    <row r="291" spans="2:3">
      <c r="B291" s="2" t="s">
        <v>195</v>
      </c>
    </row>
    <row r="292" spans="2:3">
      <c r="B292" s="26" t="s">
        <v>196</v>
      </c>
      <c r="C292" s="25" t="s">
        <v>197</v>
      </c>
    </row>
    <row r="293" spans="2:3">
      <c r="B293" s="23" t="s">
        <v>1988</v>
      </c>
      <c r="C293" s="32">
        <v>159</v>
      </c>
    </row>
    <row r="294" spans="2:3">
      <c r="B294" s="23" t="s">
        <v>2091</v>
      </c>
      <c r="C294" s="32">
        <v>48</v>
      </c>
    </row>
    <row r="295" spans="2:3">
      <c r="B295" s="23" t="s">
        <v>2169</v>
      </c>
      <c r="C295" s="32">
        <v>240</v>
      </c>
    </row>
    <row r="296" spans="2:3">
      <c r="B296" s="23" t="s">
        <v>1991</v>
      </c>
      <c r="C296" s="32">
        <v>1</v>
      </c>
    </row>
    <row r="297" spans="2:3">
      <c r="B297" s="23" t="s">
        <v>2094</v>
      </c>
      <c r="C297" s="32">
        <v>130</v>
      </c>
    </row>
    <row r="298" spans="2:3">
      <c r="B298" s="23" t="s">
        <v>2184</v>
      </c>
      <c r="C298" s="32">
        <v>236</v>
      </c>
    </row>
    <row r="299" spans="2:3">
      <c r="B299" s="23" t="s">
        <v>2002</v>
      </c>
      <c r="C299" s="32">
        <v>214</v>
      </c>
    </row>
    <row r="300" spans="2:3">
      <c r="B300" s="23" t="s">
        <v>2096</v>
      </c>
      <c r="C300" s="32">
        <v>752</v>
      </c>
    </row>
    <row r="301" spans="2:3">
      <c r="B301" s="23" t="s">
        <v>2185</v>
      </c>
      <c r="C301" s="32">
        <v>195</v>
      </c>
    </row>
    <row r="302" spans="2:3">
      <c r="B302" s="23" t="s">
        <v>2186</v>
      </c>
      <c r="C302" s="32">
        <v>412</v>
      </c>
    </row>
    <row r="303" spans="2:3">
      <c r="B303" s="23" t="s">
        <v>2004</v>
      </c>
      <c r="C303" s="32">
        <v>246</v>
      </c>
    </row>
    <row r="304" spans="2:3">
      <c r="B304" s="23" t="s">
        <v>2098</v>
      </c>
      <c r="C304" s="32">
        <v>1299</v>
      </c>
    </row>
    <row r="305" spans="2:3">
      <c r="B305" s="23" t="s">
        <v>2187</v>
      </c>
      <c r="C305" s="32">
        <v>662</v>
      </c>
    </row>
    <row r="306" spans="2:3">
      <c r="B306" s="23" t="s">
        <v>2005</v>
      </c>
      <c r="C306" s="32">
        <v>129</v>
      </c>
    </row>
    <row r="307" spans="2:3">
      <c r="B307" s="23" t="s">
        <v>2006</v>
      </c>
      <c r="C307" s="32">
        <v>1312</v>
      </c>
    </row>
    <row r="308" spans="2:3">
      <c r="B308" s="23" t="s">
        <v>2188</v>
      </c>
      <c r="C308" s="32">
        <v>179</v>
      </c>
    </row>
    <row r="309" spans="2:3">
      <c r="B309" s="23" t="s">
        <v>2189</v>
      </c>
      <c r="C309" s="32">
        <v>438</v>
      </c>
    </row>
    <row r="310" spans="2:3">
      <c r="B310" s="23" t="s">
        <v>2190</v>
      </c>
      <c r="C310" s="32">
        <v>83</v>
      </c>
    </row>
    <row r="311" spans="2:3">
      <c r="B311" s="23" t="s">
        <v>2007</v>
      </c>
      <c r="C311" s="32">
        <v>626</v>
      </c>
    </row>
    <row r="312" spans="2:3">
      <c r="B312" s="23" t="s">
        <v>2191</v>
      </c>
      <c r="C312" s="32">
        <v>201</v>
      </c>
    </row>
    <row r="313" spans="2:3">
      <c r="B313" s="23" t="s">
        <v>2008</v>
      </c>
      <c r="C313" s="32">
        <v>1074</v>
      </c>
    </row>
    <row r="314" spans="2:3">
      <c r="B314" s="23" t="s">
        <v>2099</v>
      </c>
      <c r="C314" s="32">
        <v>746</v>
      </c>
    </row>
    <row r="315" spans="2:3">
      <c r="B315" s="23" t="s">
        <v>2009</v>
      </c>
      <c r="C315" s="32">
        <v>192</v>
      </c>
    </row>
    <row r="316" spans="2:3">
      <c r="B316" s="23" t="s">
        <v>2192</v>
      </c>
      <c r="C316" s="32">
        <v>150</v>
      </c>
    </row>
    <row r="317" spans="2:3">
      <c r="B317" s="23" t="s">
        <v>2193</v>
      </c>
      <c r="C317" s="32">
        <v>109</v>
      </c>
    </row>
    <row r="318" spans="2:3">
      <c r="B318" s="23" t="s">
        <v>2194</v>
      </c>
      <c r="C318" s="32">
        <v>411</v>
      </c>
    </row>
    <row r="319" spans="2:3">
      <c r="B319" s="23" t="s">
        <v>2100</v>
      </c>
      <c r="C319" s="32">
        <v>1750</v>
      </c>
    </row>
    <row r="320" spans="2:3">
      <c r="B320" s="23" t="s">
        <v>2195</v>
      </c>
      <c r="C320" s="32">
        <v>247</v>
      </c>
    </row>
    <row r="321" spans="2:3">
      <c r="B321" s="23" t="s">
        <v>2196</v>
      </c>
      <c r="C321" s="32">
        <v>905</v>
      </c>
    </row>
    <row r="322" spans="2:3">
      <c r="B322" s="23" t="s">
        <v>2010</v>
      </c>
      <c r="C322" s="32">
        <v>666</v>
      </c>
    </row>
    <row r="323" spans="2:3">
      <c r="B323" s="23" t="s">
        <v>2197</v>
      </c>
      <c r="C323" s="32">
        <v>349</v>
      </c>
    </row>
    <row r="324" spans="2:3">
      <c r="B324" s="23" t="s">
        <v>2011</v>
      </c>
      <c r="C324" s="32">
        <v>165</v>
      </c>
    </row>
    <row r="325" spans="2:3">
      <c r="B325" s="23" t="s">
        <v>2012</v>
      </c>
      <c r="C325" s="32">
        <v>1768</v>
      </c>
    </row>
    <row r="326" spans="2:3">
      <c r="B326" s="23" t="s">
        <v>2198</v>
      </c>
      <c r="C326" s="32">
        <v>561</v>
      </c>
    </row>
    <row r="327" spans="2:3">
      <c r="B327" s="23" t="s">
        <v>2101</v>
      </c>
      <c r="C327" s="32">
        <v>1010</v>
      </c>
    </row>
    <row r="328" spans="2:3">
      <c r="B328" s="23" t="s">
        <v>2199</v>
      </c>
      <c r="C328" s="32">
        <v>42</v>
      </c>
    </row>
    <row r="329" spans="2:3">
      <c r="B329" s="23" t="s">
        <v>977</v>
      </c>
      <c r="C329" s="32">
        <v>2721</v>
      </c>
    </row>
    <row r="330" spans="2:3">
      <c r="B330" s="23" t="s">
        <v>2014</v>
      </c>
      <c r="C330" s="32">
        <v>1019</v>
      </c>
    </row>
    <row r="331" spans="2:3">
      <c r="B331" s="23" t="s">
        <v>2200</v>
      </c>
      <c r="C331" s="32">
        <v>127</v>
      </c>
    </row>
    <row r="332" spans="2:3">
      <c r="B332" s="23" t="s">
        <v>2201</v>
      </c>
      <c r="C332" s="32">
        <v>1220</v>
      </c>
    </row>
    <row r="333" spans="2:3">
      <c r="B333" s="23" t="s">
        <v>2202</v>
      </c>
      <c r="C333" s="32">
        <v>209</v>
      </c>
    </row>
    <row r="334" spans="2:3">
      <c r="B334" s="23" t="s">
        <v>2015</v>
      </c>
      <c r="C334" s="32">
        <v>914</v>
      </c>
    </row>
    <row r="335" spans="2:3">
      <c r="B335" s="23" t="s">
        <v>2203</v>
      </c>
      <c r="C335" s="32">
        <v>467</v>
      </c>
    </row>
    <row r="336" spans="2:3">
      <c r="B336" s="23" t="s">
        <v>2204</v>
      </c>
      <c r="C336" s="32">
        <v>278</v>
      </c>
    </row>
    <row r="338" spans="2:3">
      <c r="B338" s="26" t="s">
        <v>198</v>
      </c>
      <c r="C338" s="25" t="s">
        <v>197</v>
      </c>
    </row>
    <row r="339" spans="2:3">
      <c r="B339" s="23" t="s">
        <v>1988</v>
      </c>
      <c r="C339" s="32">
        <v>159</v>
      </c>
    </row>
    <row r="340" spans="2:3">
      <c r="B340" s="23" t="s">
        <v>2091</v>
      </c>
      <c r="C340" s="32">
        <v>48</v>
      </c>
    </row>
    <row r="341" spans="2:3">
      <c r="B341" s="23" t="s">
        <v>2169</v>
      </c>
      <c r="C341" s="32">
        <v>240</v>
      </c>
    </row>
    <row r="342" spans="2:3">
      <c r="B342" s="23" t="s">
        <v>1991</v>
      </c>
      <c r="C342" s="32">
        <v>1</v>
      </c>
    </row>
    <row r="343" spans="2:3">
      <c r="B343" s="23" t="s">
        <v>2094</v>
      </c>
      <c r="C343" s="32">
        <v>130</v>
      </c>
    </row>
    <row r="344" spans="2:3">
      <c r="B344" s="23" t="s">
        <v>2184</v>
      </c>
      <c r="C344" s="32">
        <v>236</v>
      </c>
    </row>
    <row r="345" spans="2:3">
      <c r="B345" s="23" t="s">
        <v>2002</v>
      </c>
      <c r="C345" s="32">
        <v>214</v>
      </c>
    </row>
    <row r="346" spans="2:3">
      <c r="B346" s="23" t="s">
        <v>2096</v>
      </c>
      <c r="C346" s="32">
        <v>752</v>
      </c>
    </row>
    <row r="347" spans="2:3">
      <c r="B347" s="23" t="s">
        <v>2185</v>
      </c>
      <c r="C347" s="32">
        <v>195</v>
      </c>
    </row>
    <row r="348" spans="2:3">
      <c r="B348" s="23" t="s">
        <v>2186</v>
      </c>
      <c r="C348" s="32">
        <v>412</v>
      </c>
    </row>
    <row r="349" spans="2:3">
      <c r="B349" s="23" t="s">
        <v>2004</v>
      </c>
      <c r="C349" s="32">
        <v>246</v>
      </c>
    </row>
    <row r="350" spans="2:3">
      <c r="B350" s="23" t="s">
        <v>2098</v>
      </c>
      <c r="C350" s="32">
        <v>1299</v>
      </c>
    </row>
    <row r="351" spans="2:3">
      <c r="B351" s="23" t="s">
        <v>2187</v>
      </c>
      <c r="C351" s="32">
        <v>662</v>
      </c>
    </row>
    <row r="352" spans="2:3">
      <c r="B352" s="23" t="s">
        <v>2005</v>
      </c>
      <c r="C352" s="32">
        <v>129</v>
      </c>
    </row>
    <row r="353" spans="2:3">
      <c r="B353" s="23" t="s">
        <v>2006</v>
      </c>
      <c r="C353" s="32">
        <v>1312</v>
      </c>
    </row>
    <row r="354" spans="2:3">
      <c r="B354" s="23" t="s">
        <v>2188</v>
      </c>
      <c r="C354" s="32">
        <v>179</v>
      </c>
    </row>
    <row r="355" spans="2:3">
      <c r="B355" s="23" t="s">
        <v>2189</v>
      </c>
      <c r="C355" s="32">
        <v>438</v>
      </c>
    </row>
    <row r="356" spans="2:3">
      <c r="B356" s="23" t="s">
        <v>2190</v>
      </c>
      <c r="C356" s="32">
        <v>83</v>
      </c>
    </row>
    <row r="357" spans="2:3">
      <c r="B357" s="23" t="s">
        <v>2007</v>
      </c>
      <c r="C357" s="32">
        <v>626</v>
      </c>
    </row>
    <row r="358" spans="2:3">
      <c r="B358" s="23" t="s">
        <v>2191</v>
      </c>
      <c r="C358" s="32">
        <v>201</v>
      </c>
    </row>
    <row r="359" spans="2:3">
      <c r="B359" s="23" t="s">
        <v>2008</v>
      </c>
      <c r="C359" s="32">
        <v>1074</v>
      </c>
    </row>
    <row r="360" spans="2:3">
      <c r="B360" s="23" t="s">
        <v>2099</v>
      </c>
      <c r="C360" s="32">
        <v>746</v>
      </c>
    </row>
    <row r="361" spans="2:3">
      <c r="B361" s="23" t="s">
        <v>2009</v>
      </c>
      <c r="C361" s="32">
        <v>192</v>
      </c>
    </row>
    <row r="362" spans="2:3">
      <c r="B362" s="23" t="s">
        <v>2192</v>
      </c>
      <c r="C362" s="32">
        <v>150</v>
      </c>
    </row>
    <row r="363" spans="2:3">
      <c r="B363" s="23" t="s">
        <v>2193</v>
      </c>
      <c r="C363" s="32">
        <v>109</v>
      </c>
    </row>
    <row r="364" spans="2:3">
      <c r="B364" s="23" t="s">
        <v>2194</v>
      </c>
      <c r="C364" s="32">
        <v>411</v>
      </c>
    </row>
    <row r="365" spans="2:3">
      <c r="B365" s="23" t="s">
        <v>2100</v>
      </c>
      <c r="C365" s="32">
        <v>1750</v>
      </c>
    </row>
    <row r="366" spans="2:3">
      <c r="B366" s="23" t="s">
        <v>2195</v>
      </c>
      <c r="C366" s="32">
        <v>247</v>
      </c>
    </row>
    <row r="367" spans="2:3">
      <c r="B367" s="23" t="s">
        <v>2196</v>
      </c>
      <c r="C367" s="32">
        <v>905</v>
      </c>
    </row>
    <row r="368" spans="2:3">
      <c r="B368" s="23" t="s">
        <v>2010</v>
      </c>
      <c r="C368" s="32">
        <v>666</v>
      </c>
    </row>
    <row r="369" spans="2:3">
      <c r="B369" s="23" t="s">
        <v>2197</v>
      </c>
      <c r="C369" s="32">
        <v>349</v>
      </c>
    </row>
    <row r="370" spans="2:3">
      <c r="B370" s="23" t="s">
        <v>2011</v>
      </c>
      <c r="C370" s="32">
        <v>165</v>
      </c>
    </row>
    <row r="371" spans="2:3">
      <c r="B371" s="23" t="s">
        <v>2012</v>
      </c>
      <c r="C371" s="32">
        <v>1768</v>
      </c>
    </row>
    <row r="372" spans="2:3">
      <c r="B372" s="23" t="s">
        <v>2198</v>
      </c>
      <c r="C372" s="32">
        <v>561</v>
      </c>
    </row>
    <row r="373" spans="2:3">
      <c r="B373" s="23" t="s">
        <v>2101</v>
      </c>
      <c r="C373" s="32">
        <v>1010</v>
      </c>
    </row>
    <row r="374" spans="2:3">
      <c r="B374" s="23" t="s">
        <v>2199</v>
      </c>
      <c r="C374" s="32">
        <v>42</v>
      </c>
    </row>
    <row r="375" spans="2:3">
      <c r="B375" s="23" t="s">
        <v>977</v>
      </c>
      <c r="C375" s="32">
        <v>2721</v>
      </c>
    </row>
    <row r="376" spans="2:3">
      <c r="B376" s="23" t="s">
        <v>2014</v>
      </c>
      <c r="C376" s="32">
        <v>1019</v>
      </c>
    </row>
    <row r="377" spans="2:3">
      <c r="B377" s="23" t="s">
        <v>2200</v>
      </c>
      <c r="C377" s="32">
        <v>127</v>
      </c>
    </row>
    <row r="378" spans="2:3">
      <c r="B378" s="23" t="s">
        <v>2201</v>
      </c>
      <c r="C378" s="32">
        <v>1220</v>
      </c>
    </row>
    <row r="379" spans="2:3">
      <c r="B379" s="23" t="s">
        <v>2202</v>
      </c>
      <c r="C379" s="32">
        <v>209</v>
      </c>
    </row>
    <row r="380" spans="2:3">
      <c r="B380" s="23" t="s">
        <v>2015</v>
      </c>
      <c r="C380" s="32">
        <v>914</v>
      </c>
    </row>
    <row r="381" spans="2:3">
      <c r="B381" s="23" t="s">
        <v>2203</v>
      </c>
      <c r="C381" s="32">
        <v>467</v>
      </c>
    </row>
    <row r="382" spans="2:3">
      <c r="B382" s="23" t="s">
        <v>2204</v>
      </c>
      <c r="C382" s="32">
        <v>278</v>
      </c>
    </row>
    <row r="385" spans="2:3">
      <c r="B385" s="26" t="s">
        <v>898</v>
      </c>
      <c r="C385" s="25" t="s">
        <v>200</v>
      </c>
    </row>
    <row r="386" spans="2:3">
      <c r="B386" s="23" t="s">
        <v>1988</v>
      </c>
      <c r="C386" s="32">
        <v>132618131.7</v>
      </c>
    </row>
    <row r="387" spans="2:3">
      <c r="B387" s="23" t="s">
        <v>2091</v>
      </c>
      <c r="C387" s="32">
        <v>36531941.439999998</v>
      </c>
    </row>
    <row r="388" spans="2:3">
      <c r="B388" s="23" t="s">
        <v>2169</v>
      </c>
      <c r="C388" s="32">
        <v>193985430</v>
      </c>
    </row>
    <row r="389" spans="2:3">
      <c r="B389" s="23" t="s">
        <v>1991</v>
      </c>
      <c r="C389" s="32">
        <v>905107.5</v>
      </c>
    </row>
    <row r="390" spans="2:3">
      <c r="B390" s="23" t="s">
        <v>2094</v>
      </c>
      <c r="C390" s="32">
        <v>98560962.5</v>
      </c>
    </row>
    <row r="391" spans="2:3">
      <c r="B391" s="23" t="s">
        <v>2184</v>
      </c>
      <c r="C391" s="32">
        <v>233254956.16999999</v>
      </c>
    </row>
    <row r="392" spans="2:3">
      <c r="B392" s="23" t="s">
        <v>2002</v>
      </c>
      <c r="C392" s="32">
        <v>127326019.59999999</v>
      </c>
    </row>
    <row r="393" spans="2:3">
      <c r="B393" s="23" t="s">
        <v>2096</v>
      </c>
      <c r="C393" s="32">
        <v>424812030.48000002</v>
      </c>
    </row>
    <row r="394" spans="2:3">
      <c r="B394" s="23" t="s">
        <v>2185</v>
      </c>
      <c r="C394" s="32">
        <v>166024794</v>
      </c>
    </row>
    <row r="395" spans="2:3">
      <c r="B395" s="23" t="s">
        <v>2186</v>
      </c>
      <c r="C395" s="32">
        <v>535144534</v>
      </c>
    </row>
    <row r="396" spans="2:3">
      <c r="B396" s="23" t="s">
        <v>2004</v>
      </c>
      <c r="C396" s="32">
        <v>203962529.84999999</v>
      </c>
    </row>
    <row r="397" spans="2:3">
      <c r="B397" s="23" t="s">
        <v>2098</v>
      </c>
      <c r="C397" s="32">
        <v>934841155.04999995</v>
      </c>
    </row>
    <row r="398" spans="2:3">
      <c r="B398" s="23" t="s">
        <v>2187</v>
      </c>
      <c r="C398" s="32">
        <v>537232654.38</v>
      </c>
    </row>
    <row r="399" spans="2:3">
      <c r="B399" s="23" t="s">
        <v>2005</v>
      </c>
      <c r="C399" s="32">
        <v>127991609.95999999</v>
      </c>
    </row>
    <row r="400" spans="2:3">
      <c r="B400" s="23" t="s">
        <v>2006</v>
      </c>
      <c r="C400" s="32">
        <v>921619438.08000004</v>
      </c>
    </row>
    <row r="401" spans="2:3">
      <c r="B401" s="23" t="s">
        <v>2188</v>
      </c>
      <c r="C401" s="32">
        <v>178867271.5</v>
      </c>
    </row>
    <row r="402" spans="2:3">
      <c r="B402" s="23" t="s">
        <v>2189</v>
      </c>
      <c r="C402" s="32">
        <v>257314862.49000001</v>
      </c>
    </row>
    <row r="403" spans="2:3">
      <c r="B403" s="23" t="s">
        <v>2190</v>
      </c>
      <c r="C403" s="32">
        <v>55096019.600000001</v>
      </c>
    </row>
    <row r="404" spans="2:3">
      <c r="B404" s="23" t="s">
        <v>2007</v>
      </c>
      <c r="C404" s="32">
        <v>564016814.51999998</v>
      </c>
    </row>
    <row r="405" spans="2:3">
      <c r="B405" s="23" t="s">
        <v>2191</v>
      </c>
      <c r="C405" s="32">
        <v>161663818.71000001</v>
      </c>
    </row>
    <row r="406" spans="2:3">
      <c r="B406" s="23" t="s">
        <v>2008</v>
      </c>
      <c r="C406" s="32">
        <v>1043082654.6</v>
      </c>
    </row>
    <row r="407" spans="2:3">
      <c r="B407" s="23" t="s">
        <v>2099</v>
      </c>
      <c r="C407" s="32">
        <v>631739842.5</v>
      </c>
    </row>
    <row r="408" spans="2:3">
      <c r="B408" s="23" t="s">
        <v>2009</v>
      </c>
      <c r="C408" s="32">
        <v>164503436.16</v>
      </c>
    </row>
    <row r="409" spans="2:3">
      <c r="B409" s="23" t="s">
        <v>2192</v>
      </c>
      <c r="C409" s="32">
        <v>99273405</v>
      </c>
    </row>
    <row r="410" spans="2:3">
      <c r="B410" s="23" t="s">
        <v>2193</v>
      </c>
      <c r="C410" s="32">
        <v>159648015.91999999</v>
      </c>
    </row>
    <row r="411" spans="2:3">
      <c r="B411" s="23" t="s">
        <v>2194</v>
      </c>
      <c r="C411" s="32">
        <v>309225566.04000002</v>
      </c>
    </row>
    <row r="412" spans="2:3">
      <c r="B412" s="23" t="s">
        <v>2100</v>
      </c>
      <c r="C412" s="32">
        <v>1407445416.8</v>
      </c>
    </row>
    <row r="413" spans="2:3">
      <c r="B413" s="23" t="s">
        <v>2195</v>
      </c>
      <c r="C413" s="32">
        <v>156829604.49000001</v>
      </c>
    </row>
    <row r="414" spans="2:3">
      <c r="B414" s="23" t="s">
        <v>2196</v>
      </c>
      <c r="C414" s="32">
        <v>657444924.39999998</v>
      </c>
    </row>
    <row r="415" spans="2:3">
      <c r="B415" s="23" t="s">
        <v>2010</v>
      </c>
      <c r="C415" s="32">
        <v>370107061.74000001</v>
      </c>
    </row>
    <row r="416" spans="2:3">
      <c r="B416" s="23" t="s">
        <v>2197</v>
      </c>
      <c r="C416" s="32">
        <v>341231503.13</v>
      </c>
    </row>
    <row r="417" spans="2:3">
      <c r="B417" s="23" t="s">
        <v>2011</v>
      </c>
      <c r="C417" s="32">
        <v>102348089.7</v>
      </c>
    </row>
    <row r="418" spans="2:3">
      <c r="B418" s="23" t="s">
        <v>2012</v>
      </c>
      <c r="C418" s="32">
        <v>1090091340</v>
      </c>
    </row>
    <row r="419" spans="2:3">
      <c r="B419" s="23" t="s">
        <v>2198</v>
      </c>
      <c r="C419" s="32">
        <v>683621157.60000002</v>
      </c>
    </row>
    <row r="420" spans="2:3">
      <c r="B420" s="23" t="s">
        <v>2101</v>
      </c>
      <c r="C420" s="32">
        <v>758356035.10000002</v>
      </c>
    </row>
    <row r="421" spans="2:3">
      <c r="B421" s="23" t="s">
        <v>2199</v>
      </c>
      <c r="C421" s="32">
        <v>43886212.350000001</v>
      </c>
    </row>
    <row r="422" spans="2:3">
      <c r="B422" s="23" t="s">
        <v>977</v>
      </c>
      <c r="C422" s="32">
        <v>1657077496.8</v>
      </c>
    </row>
    <row r="423" spans="2:3">
      <c r="B423" s="23" t="s">
        <v>2014</v>
      </c>
      <c r="C423" s="32">
        <v>804199070.79999995</v>
      </c>
    </row>
    <row r="424" spans="2:3">
      <c r="B424" s="23" t="s">
        <v>2200</v>
      </c>
      <c r="C424" s="32">
        <v>76077816.709999993</v>
      </c>
    </row>
    <row r="425" spans="2:3">
      <c r="B425" s="23" t="s">
        <v>2201</v>
      </c>
      <c r="C425" s="32">
        <v>708562668.05999994</v>
      </c>
    </row>
    <row r="426" spans="2:3">
      <c r="B426" s="23" t="s">
        <v>2202</v>
      </c>
      <c r="C426" s="32">
        <v>177425784.80000001</v>
      </c>
    </row>
    <row r="427" spans="2:3">
      <c r="B427" s="23" t="s">
        <v>2015</v>
      </c>
      <c r="C427" s="32">
        <v>893538391.67999995</v>
      </c>
    </row>
    <row r="428" spans="2:3">
      <c r="B428" s="23" t="s">
        <v>2203</v>
      </c>
      <c r="C428" s="32">
        <v>468645834.08999997</v>
      </c>
    </row>
    <row r="429" spans="2:3">
      <c r="B429" s="23" t="s">
        <v>2204</v>
      </c>
      <c r="C429" s="32">
        <v>210280128.11000001</v>
      </c>
    </row>
    <row r="430" spans="2:3">
      <c r="C430" s="87">
        <f>SUM(C385:C429)</f>
        <v>18906411538.109997</v>
      </c>
    </row>
    <row r="432" spans="2:3">
      <c r="B432" s="26" t="s">
        <v>199</v>
      </c>
      <c r="C432" s="25" t="s">
        <v>200</v>
      </c>
    </row>
    <row r="433" spans="2:3">
      <c r="B433" s="23" t="s">
        <v>1988</v>
      </c>
      <c r="C433" s="32">
        <v>132128924.56</v>
      </c>
    </row>
    <row r="434" spans="2:3">
      <c r="B434" s="23" t="s">
        <v>2091</v>
      </c>
      <c r="C434" s="32">
        <v>34751719.32</v>
      </c>
    </row>
    <row r="435" spans="2:3">
      <c r="B435" s="23" t="s">
        <v>2169</v>
      </c>
      <c r="C435" s="32">
        <v>195879150</v>
      </c>
    </row>
    <row r="436" spans="2:3">
      <c r="B436" s="23" t="s">
        <v>1991</v>
      </c>
      <c r="C436" s="32">
        <v>905707.25</v>
      </c>
    </row>
    <row r="437" spans="2:3">
      <c r="B437" s="23" t="s">
        <v>2094</v>
      </c>
      <c r="C437" s="32">
        <v>98225617.530000001</v>
      </c>
    </row>
    <row r="438" spans="2:3">
      <c r="B438" s="23" t="s">
        <v>2184</v>
      </c>
      <c r="C438" s="32">
        <v>223265867.69</v>
      </c>
    </row>
    <row r="439" spans="2:3">
      <c r="B439" s="23" t="s">
        <v>2002</v>
      </c>
      <c r="C439" s="32">
        <v>132247379.44</v>
      </c>
    </row>
    <row r="440" spans="2:3">
      <c r="B440" s="23" t="s">
        <v>2096</v>
      </c>
      <c r="C440" s="32">
        <v>464942743.74000001</v>
      </c>
    </row>
    <row r="441" spans="2:3">
      <c r="B441" s="23" t="s">
        <v>2185</v>
      </c>
      <c r="C441" s="32">
        <v>158061038.13999999</v>
      </c>
    </row>
    <row r="442" spans="2:3">
      <c r="B442" s="23" t="s">
        <v>2186</v>
      </c>
      <c r="C442" s="32">
        <v>502096157</v>
      </c>
    </row>
    <row r="443" spans="2:3">
      <c r="B443" s="23" t="s">
        <v>2004</v>
      </c>
      <c r="C443" s="32">
        <v>209976487.88</v>
      </c>
    </row>
    <row r="444" spans="2:3">
      <c r="B444" s="23" t="s">
        <v>2098</v>
      </c>
      <c r="C444" s="32">
        <v>904425302.69000006</v>
      </c>
    </row>
    <row r="445" spans="2:3">
      <c r="B445" s="23" t="s">
        <v>2187</v>
      </c>
      <c r="C445" s="32">
        <v>532274797.88</v>
      </c>
    </row>
    <row r="446" spans="2:3">
      <c r="B446" s="23" t="s">
        <v>2005</v>
      </c>
      <c r="C446" s="32">
        <v>116638415.34999999</v>
      </c>
    </row>
    <row r="447" spans="2:3">
      <c r="B447" s="23" t="s">
        <v>2006</v>
      </c>
      <c r="C447" s="32">
        <v>881091961.53999996</v>
      </c>
    </row>
    <row r="448" spans="2:3">
      <c r="B448" s="23" t="s">
        <v>2188</v>
      </c>
      <c r="C448" s="32">
        <v>176469592.5</v>
      </c>
    </row>
    <row r="449" spans="2:3">
      <c r="B449" s="23" t="s">
        <v>2189</v>
      </c>
      <c r="C449" s="32">
        <v>243194644.77000001</v>
      </c>
    </row>
    <row r="450" spans="2:3">
      <c r="B450" s="23" t="s">
        <v>2190</v>
      </c>
      <c r="C450" s="32">
        <v>49810994.600000001</v>
      </c>
    </row>
    <row r="451" spans="2:3">
      <c r="B451" s="23" t="s">
        <v>2007</v>
      </c>
      <c r="C451" s="32">
        <v>562628242.22000003</v>
      </c>
    </row>
    <row r="452" spans="2:3">
      <c r="B452" s="23" t="s">
        <v>2191</v>
      </c>
      <c r="C452" s="32">
        <v>165456391.16999999</v>
      </c>
    </row>
    <row r="453" spans="2:3">
      <c r="B453" s="23" t="s">
        <v>2008</v>
      </c>
      <c r="C453" s="32">
        <v>999955539.10000002</v>
      </c>
    </row>
    <row r="454" spans="2:3">
      <c r="B454" s="23" t="s">
        <v>2099</v>
      </c>
      <c r="C454" s="32">
        <v>613699753.08000004</v>
      </c>
    </row>
    <row r="455" spans="2:3">
      <c r="B455" s="23" t="s">
        <v>2009</v>
      </c>
      <c r="C455" s="32">
        <v>159104121.40000001</v>
      </c>
    </row>
    <row r="456" spans="2:3">
      <c r="B456" s="23" t="s">
        <v>2192</v>
      </c>
      <c r="C456" s="32">
        <v>91838595</v>
      </c>
    </row>
    <row r="457" spans="2:3">
      <c r="B457" s="23" t="s">
        <v>2193</v>
      </c>
      <c r="C457" s="32">
        <v>155749584.75999999</v>
      </c>
    </row>
    <row r="458" spans="2:3">
      <c r="B458" s="23" t="s">
        <v>2194</v>
      </c>
      <c r="C458" s="32">
        <v>292303815.95999998</v>
      </c>
    </row>
    <row r="459" spans="2:3">
      <c r="B459" s="23" t="s">
        <v>2100</v>
      </c>
      <c r="C459" s="32">
        <v>1374799916.96</v>
      </c>
    </row>
    <row r="460" spans="2:3">
      <c r="B460" s="23" t="s">
        <v>2195</v>
      </c>
      <c r="C460" s="32">
        <v>149035110.71000001</v>
      </c>
    </row>
    <row r="461" spans="2:3">
      <c r="B461" s="23" t="s">
        <v>2196</v>
      </c>
      <c r="C461" s="32">
        <v>639892436.48000002</v>
      </c>
    </row>
    <row r="462" spans="2:3">
      <c r="B462" s="23" t="s">
        <v>2010</v>
      </c>
      <c r="C462" s="32">
        <v>366756189.68000001</v>
      </c>
    </row>
    <row r="463" spans="2:3">
      <c r="B463" s="23" t="s">
        <v>2197</v>
      </c>
      <c r="C463" s="32">
        <v>329526158.39999998</v>
      </c>
    </row>
    <row r="464" spans="2:3">
      <c r="B464" s="23" t="s">
        <v>2011</v>
      </c>
      <c r="C464" s="32">
        <v>102182599.91</v>
      </c>
    </row>
    <row r="465" spans="2:3">
      <c r="B465" s="23" t="s">
        <v>2012</v>
      </c>
      <c r="C465" s="32">
        <v>1009030300.6</v>
      </c>
    </row>
    <row r="466" spans="2:3">
      <c r="B466" s="23" t="s">
        <v>2198</v>
      </c>
      <c r="C466" s="32">
        <v>681213717.36000001</v>
      </c>
    </row>
    <row r="467" spans="2:3">
      <c r="B467" s="23" t="s">
        <v>2101</v>
      </c>
      <c r="C467" s="32">
        <v>758474078.13</v>
      </c>
    </row>
    <row r="468" spans="2:3">
      <c r="B468" s="23" t="s">
        <v>2199</v>
      </c>
      <c r="C468" s="32">
        <v>43103415.200000003</v>
      </c>
    </row>
    <row r="469" spans="2:3">
      <c r="B469" s="23" t="s">
        <v>977</v>
      </c>
      <c r="C469" s="32">
        <v>1756141803.46</v>
      </c>
    </row>
    <row r="470" spans="2:3">
      <c r="B470" s="23" t="s">
        <v>2014</v>
      </c>
      <c r="C470" s="32">
        <v>768977497.91999996</v>
      </c>
    </row>
    <row r="471" spans="2:3">
      <c r="B471" s="23" t="s">
        <v>2200</v>
      </c>
      <c r="C471" s="32">
        <v>79011432.920000002</v>
      </c>
    </row>
    <row r="472" spans="2:3">
      <c r="B472" s="23" t="s">
        <v>2201</v>
      </c>
      <c r="C472" s="32">
        <v>698136163.11000001</v>
      </c>
    </row>
    <row r="473" spans="2:3">
      <c r="B473" s="23" t="s">
        <v>2202</v>
      </c>
      <c r="C473" s="32">
        <v>183790336.40000001</v>
      </c>
    </row>
    <row r="474" spans="2:3">
      <c r="B474" s="23" t="s">
        <v>2015</v>
      </c>
      <c r="C474" s="32">
        <v>821636174.88</v>
      </c>
    </row>
    <row r="475" spans="2:3">
      <c r="B475" s="23" t="s">
        <v>2203</v>
      </c>
      <c r="C475" s="32">
        <v>429679209.75</v>
      </c>
    </row>
    <row r="476" spans="2:3">
      <c r="B476" s="23" t="s">
        <v>2204</v>
      </c>
      <c r="C476" s="32">
        <v>199238654.41999999</v>
      </c>
    </row>
    <row r="477" spans="2:3">
      <c r="C477" s="87">
        <f>SUM(C432:C476)</f>
        <v>18487747740.860001</v>
      </c>
    </row>
    <row r="480" spans="2:3">
      <c r="B480" s="20" t="s">
        <v>201</v>
      </c>
      <c r="C480" s="87">
        <f xml:space="preserve"> C477-C430</f>
        <v>-418663797.24999619</v>
      </c>
    </row>
    <row r="482" spans="2:6">
      <c r="B482" s="2" t="s">
        <v>202</v>
      </c>
      <c r="C482" s="39">
        <v>45535</v>
      </c>
    </row>
    <row r="483" spans="2:6">
      <c r="B483" s="20" t="s">
        <v>189</v>
      </c>
      <c r="C483" s="25" t="s">
        <v>190</v>
      </c>
      <c r="D483" s="20" t="s">
        <v>191</v>
      </c>
      <c r="E483" s="26" t="s">
        <v>192</v>
      </c>
      <c r="F483" s="40" t="s">
        <v>193</v>
      </c>
    </row>
    <row r="484" spans="2:6">
      <c r="B484" s="22" t="s">
        <v>1470</v>
      </c>
      <c r="C484" s="32">
        <v>-100600</v>
      </c>
      <c r="D484" s="22">
        <v>25171.46</v>
      </c>
      <c r="E484" s="23">
        <v>25376.9</v>
      </c>
      <c r="F484" s="33"/>
    </row>
    <row r="487" spans="2:6">
      <c r="B487" s="2" t="s">
        <v>194</v>
      </c>
      <c r="C487" s="86">
        <v>2.5000000000000001E-2</v>
      </c>
    </row>
    <row r="488" spans="2:6">
      <c r="B488" s="2"/>
    </row>
    <row r="489" spans="2:6">
      <c r="B489" s="2" t="s">
        <v>195</v>
      </c>
    </row>
    <row r="490" spans="2:6">
      <c r="B490" s="26" t="s">
        <v>196</v>
      </c>
      <c r="C490" s="25" t="s">
        <v>197</v>
      </c>
      <c r="D490" s="2"/>
    </row>
    <row r="491" spans="2:6">
      <c r="B491" s="23" t="s">
        <v>1470</v>
      </c>
      <c r="C491" s="32">
        <v>400</v>
      </c>
    </row>
    <row r="492" spans="2:6">
      <c r="B492" s="23" t="s">
        <v>1471</v>
      </c>
      <c r="C492" s="32">
        <v>6824</v>
      </c>
    </row>
    <row r="494" spans="2:6">
      <c r="B494" s="26" t="s">
        <v>198</v>
      </c>
      <c r="C494" s="25" t="s">
        <v>197</v>
      </c>
    </row>
    <row r="495" spans="2:6">
      <c r="B495" s="23" t="s">
        <v>1470</v>
      </c>
      <c r="C495" s="32">
        <v>400</v>
      </c>
    </row>
    <row r="496" spans="2:6">
      <c r="B496" s="23" t="s">
        <v>1471</v>
      </c>
      <c r="C496" s="32">
        <v>6824</v>
      </c>
    </row>
    <row r="499" spans="2:3">
      <c r="B499" s="26" t="s">
        <v>898</v>
      </c>
      <c r="C499" s="25" t="s">
        <v>200</v>
      </c>
    </row>
    <row r="500" spans="2:3">
      <c r="B500" s="23" t="s">
        <v>1470</v>
      </c>
      <c r="C500" s="88">
        <v>252284675</v>
      </c>
    </row>
    <row r="501" spans="2:3">
      <c r="B501" s="23" t="s">
        <v>1471</v>
      </c>
      <c r="C501" s="88">
        <v>4252639887.7199998</v>
      </c>
    </row>
    <row r="502" spans="2:3">
      <c r="C502" s="87">
        <f>SUM(C499:C501)</f>
        <v>4504924562.7199993</v>
      </c>
    </row>
    <row r="503" spans="2:3">
      <c r="C503" s="89"/>
    </row>
    <row r="504" spans="2:3">
      <c r="B504" s="26" t="s">
        <v>199</v>
      </c>
      <c r="C504" s="87" t="s">
        <v>200</v>
      </c>
    </row>
    <row r="505" spans="2:3">
      <c r="B505" s="23" t="s">
        <v>1470</v>
      </c>
      <c r="C505" s="88">
        <v>251714623.56</v>
      </c>
    </row>
    <row r="506" spans="2:3">
      <c r="B506" s="23" t="s">
        <v>1471</v>
      </c>
      <c r="C506" s="88">
        <v>4166108571.52</v>
      </c>
    </row>
    <row r="507" spans="2:3">
      <c r="C507" s="87">
        <f>SUM(C504:C506)</f>
        <v>4417823195.0799999</v>
      </c>
    </row>
    <row r="508" spans="2:3">
      <c r="C508" s="89"/>
    </row>
    <row r="509" spans="2:3">
      <c r="C509" s="89"/>
    </row>
    <row r="510" spans="2:3">
      <c r="B510" s="20" t="s">
        <v>201</v>
      </c>
      <c r="C510" s="87">
        <f xml:space="preserve"> C507-C502</f>
        <v>-87101367.63999939</v>
      </c>
    </row>
    <row r="513" spans="2:5">
      <c r="B513" s="2" t="s">
        <v>203</v>
      </c>
    </row>
    <row r="515" spans="2:5">
      <c r="B515" s="20" t="s">
        <v>189</v>
      </c>
      <c r="C515" s="25" t="s">
        <v>204</v>
      </c>
      <c r="D515" s="20" t="s">
        <v>205</v>
      </c>
      <c r="E515" s="20" t="s">
        <v>206</v>
      </c>
    </row>
    <row r="516" spans="2:5">
      <c r="B516" s="22" t="s">
        <v>162</v>
      </c>
      <c r="C516" s="32" t="s">
        <v>162</v>
      </c>
      <c r="D516" s="22" t="s">
        <v>162</v>
      </c>
      <c r="E516" s="22" t="s">
        <v>162</v>
      </c>
    </row>
    <row r="519" spans="2:5">
      <c r="B519" s="2" t="s">
        <v>207</v>
      </c>
      <c r="C519" s="13" t="s">
        <v>162</v>
      </c>
      <c r="D519" s="2"/>
      <c r="E519" s="2"/>
    </row>
    <row r="521" spans="2:5">
      <c r="B521" s="2" t="s">
        <v>208</v>
      </c>
    </row>
    <row r="523" spans="2:5">
      <c r="B523" s="20" t="s">
        <v>209</v>
      </c>
      <c r="C523" s="25" t="s">
        <v>197</v>
      </c>
      <c r="D523" s="2"/>
    </row>
    <row r="524" spans="2:5">
      <c r="B524" s="22" t="s">
        <v>162</v>
      </c>
      <c r="C524" s="32" t="s">
        <v>162</v>
      </c>
    </row>
    <row r="527" spans="2:5">
      <c r="B527" s="20" t="s">
        <v>210</v>
      </c>
      <c r="C527" s="25" t="s">
        <v>211</v>
      </c>
      <c r="D527" s="2"/>
    </row>
    <row r="528" spans="2:5">
      <c r="B528" s="22" t="s">
        <v>162</v>
      </c>
      <c r="C528" s="32" t="s">
        <v>162</v>
      </c>
    </row>
    <row r="531" spans="2:6">
      <c r="B531" s="2" t="s">
        <v>212</v>
      </c>
    </row>
    <row r="534" spans="2:6">
      <c r="B534" s="2" t="s">
        <v>213</v>
      </c>
    </row>
    <row r="536" spans="2:6">
      <c r="B536" s="20" t="s">
        <v>189</v>
      </c>
      <c r="C536" s="25" t="s">
        <v>214</v>
      </c>
      <c r="D536" s="20" t="s">
        <v>204</v>
      </c>
      <c r="E536" s="20" t="s">
        <v>205</v>
      </c>
      <c r="F536" s="27" t="s">
        <v>206</v>
      </c>
    </row>
    <row r="537" spans="2:6">
      <c r="B537" s="22" t="s">
        <v>162</v>
      </c>
      <c r="C537" s="32" t="s">
        <v>162</v>
      </c>
      <c r="D537" s="22" t="s">
        <v>162</v>
      </c>
      <c r="E537" s="22" t="s">
        <v>162</v>
      </c>
      <c r="F537" s="33" t="s">
        <v>162</v>
      </c>
    </row>
    <row r="540" spans="2:6">
      <c r="B540" s="2" t="s">
        <v>207</v>
      </c>
      <c r="C540" s="13" t="s">
        <v>162</v>
      </c>
      <c r="D540" s="2"/>
      <c r="E540" s="2"/>
      <c r="F540" s="14"/>
    </row>
    <row r="542" spans="2:6">
      <c r="B542" s="2" t="s">
        <v>208</v>
      </c>
    </row>
    <row r="544" spans="2:6">
      <c r="B544" s="20" t="s">
        <v>209</v>
      </c>
      <c r="C544" s="25" t="s">
        <v>197</v>
      </c>
      <c r="D544" s="2"/>
    </row>
    <row r="545" spans="2:6">
      <c r="B545" s="22" t="s">
        <v>162</v>
      </c>
      <c r="C545" s="32" t="s">
        <v>162</v>
      </c>
    </row>
    <row r="548" spans="2:6">
      <c r="B548" s="20" t="s">
        <v>210</v>
      </c>
      <c r="C548" s="25" t="s">
        <v>211</v>
      </c>
      <c r="D548" s="2"/>
    </row>
    <row r="549" spans="2:6">
      <c r="B549" s="22" t="s">
        <v>162</v>
      </c>
      <c r="C549" s="32" t="s">
        <v>162</v>
      </c>
    </row>
    <row r="552" spans="2:6">
      <c r="B552" s="2" t="s">
        <v>212</v>
      </c>
    </row>
    <row r="555" spans="2:6">
      <c r="B555" s="2" t="s">
        <v>215</v>
      </c>
    </row>
    <row r="556" spans="2:6">
      <c r="B556" s="20" t="s">
        <v>189</v>
      </c>
      <c r="C556" s="25" t="s">
        <v>216</v>
      </c>
      <c r="D556" s="20" t="s">
        <v>217</v>
      </c>
      <c r="E556" s="20" t="s">
        <v>218</v>
      </c>
      <c r="F556" s="27" t="s">
        <v>219</v>
      </c>
    </row>
    <row r="557" spans="2:6">
      <c r="B557" s="22" t="s">
        <v>162</v>
      </c>
      <c r="C557" s="32" t="s">
        <v>162</v>
      </c>
      <c r="D557" s="22" t="s">
        <v>162</v>
      </c>
      <c r="E557" s="22" t="s">
        <v>162</v>
      </c>
      <c r="F557" s="33" t="s">
        <v>162</v>
      </c>
    </row>
    <row r="558" spans="2:6">
      <c r="B558" s="1" t="s">
        <v>220</v>
      </c>
    </row>
  </sheetData>
  <mergeCells count="3">
    <mergeCell ref="B1:E1"/>
    <mergeCell ref="C3:C8"/>
    <mergeCell ref="D3:D8"/>
  </mergeCells>
  <hyperlinks>
    <hyperlink ref="A1" location="Index!A1" display="Index" xr:uid="{24251F01-C609-496A-A3B6-7BAD449A64B6}"/>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4C88-D875-4F1B-ADD4-C4E832590A45}">
  <sheetPr codeName="Sheet22"/>
  <dimension ref="A1:I1545"/>
  <sheetViews>
    <sheetView workbookViewId="0"/>
  </sheetViews>
  <sheetFormatPr defaultRowHeight="12.75"/>
  <cols>
    <col min="1" max="1" width="5.42578125" style="1" bestFit="1" customWidth="1"/>
    <col min="2" max="2" width="91.140625" style="1" customWidth="1"/>
    <col min="3" max="3" width="30.5703125" style="9" customWidth="1"/>
    <col min="4" max="4" width="30.5703125" style="1" customWidth="1"/>
    <col min="5" max="5" width="34.140625" style="1" bestFit="1" customWidth="1"/>
    <col min="6" max="6" width="29" style="4" bestFit="1" customWidth="1"/>
    <col min="7" max="7" width="18.140625" style="4" bestFit="1" customWidth="1"/>
    <col min="8" max="8" width="9.140625" style="4" bestFit="1" customWidth="1"/>
    <col min="9" max="9" width="1.7109375" style="1" bestFit="1" customWidth="1"/>
    <col min="10" max="256" width="9.140625" style="1"/>
    <col min="257" max="257" width="5.42578125" style="1" bestFit="1" customWidth="1"/>
    <col min="258" max="258" width="129.7109375" style="1" bestFit="1" customWidth="1"/>
    <col min="259" max="259" width="20.7109375" style="1" bestFit="1" customWidth="1"/>
    <col min="260" max="260" width="43" style="1" bestFit="1" customWidth="1"/>
    <col min="261" max="261" width="34.140625" style="1" bestFit="1" customWidth="1"/>
    <col min="262" max="262" width="29" style="1" bestFit="1" customWidth="1"/>
    <col min="263" max="263" width="18.140625" style="1" bestFit="1" customWidth="1"/>
    <col min="264" max="264" width="9.140625" style="1" bestFit="1"/>
    <col min="265" max="265" width="1.7109375" style="1" bestFit="1" customWidth="1"/>
    <col min="266" max="512" width="9.140625" style="1"/>
    <col min="513" max="513" width="5.42578125" style="1" bestFit="1" customWidth="1"/>
    <col min="514" max="514" width="129.7109375" style="1" bestFit="1" customWidth="1"/>
    <col min="515" max="515" width="20.7109375" style="1" bestFit="1" customWidth="1"/>
    <col min="516" max="516" width="43" style="1" bestFit="1" customWidth="1"/>
    <col min="517" max="517" width="34.140625" style="1" bestFit="1" customWidth="1"/>
    <col min="518" max="518" width="29" style="1" bestFit="1" customWidth="1"/>
    <col min="519" max="519" width="18.140625" style="1" bestFit="1" customWidth="1"/>
    <col min="520" max="520" width="9.140625" style="1" bestFit="1"/>
    <col min="521" max="521" width="1.7109375" style="1" bestFit="1" customWidth="1"/>
    <col min="522" max="768" width="9.140625" style="1"/>
    <col min="769" max="769" width="5.42578125" style="1" bestFit="1" customWidth="1"/>
    <col min="770" max="770" width="129.7109375" style="1" bestFit="1" customWidth="1"/>
    <col min="771" max="771" width="20.7109375" style="1" bestFit="1" customWidth="1"/>
    <col min="772" max="772" width="43" style="1" bestFit="1" customWidth="1"/>
    <col min="773" max="773" width="34.140625" style="1" bestFit="1" customWidth="1"/>
    <col min="774" max="774" width="29" style="1" bestFit="1" customWidth="1"/>
    <col min="775" max="775" width="18.140625" style="1" bestFit="1" customWidth="1"/>
    <col min="776" max="776" width="9.140625" style="1" bestFit="1"/>
    <col min="777" max="777" width="1.7109375" style="1" bestFit="1" customWidth="1"/>
    <col min="778" max="1024" width="9.140625" style="1"/>
    <col min="1025" max="1025" width="5.42578125" style="1" bestFit="1" customWidth="1"/>
    <col min="1026" max="1026" width="129.7109375" style="1" bestFit="1" customWidth="1"/>
    <col min="1027" max="1027" width="20.7109375" style="1" bestFit="1" customWidth="1"/>
    <col min="1028" max="1028" width="43" style="1" bestFit="1" customWidth="1"/>
    <col min="1029" max="1029" width="34.140625" style="1" bestFit="1" customWidth="1"/>
    <col min="1030" max="1030" width="29" style="1" bestFit="1" customWidth="1"/>
    <col min="1031" max="1031" width="18.140625" style="1" bestFit="1" customWidth="1"/>
    <col min="1032" max="1032" width="9.140625" style="1" bestFit="1"/>
    <col min="1033" max="1033" width="1.7109375" style="1" bestFit="1" customWidth="1"/>
    <col min="1034" max="1280" width="9.140625" style="1"/>
    <col min="1281" max="1281" width="5.42578125" style="1" bestFit="1" customWidth="1"/>
    <col min="1282" max="1282" width="129.7109375" style="1" bestFit="1" customWidth="1"/>
    <col min="1283" max="1283" width="20.7109375" style="1" bestFit="1" customWidth="1"/>
    <col min="1284" max="1284" width="43" style="1" bestFit="1" customWidth="1"/>
    <col min="1285" max="1285" width="34.140625" style="1" bestFit="1" customWidth="1"/>
    <col min="1286" max="1286" width="29" style="1" bestFit="1" customWidth="1"/>
    <col min="1287" max="1287" width="18.140625" style="1" bestFit="1" customWidth="1"/>
    <col min="1288" max="1288" width="9.140625" style="1" bestFit="1"/>
    <col min="1289" max="1289" width="1.7109375" style="1" bestFit="1" customWidth="1"/>
    <col min="1290" max="1536" width="9.140625" style="1"/>
    <col min="1537" max="1537" width="5.42578125" style="1" bestFit="1" customWidth="1"/>
    <col min="1538" max="1538" width="129.7109375" style="1" bestFit="1" customWidth="1"/>
    <col min="1539" max="1539" width="20.7109375" style="1" bestFit="1" customWidth="1"/>
    <col min="1540" max="1540" width="43" style="1" bestFit="1" customWidth="1"/>
    <col min="1541" max="1541" width="34.140625" style="1" bestFit="1" customWidth="1"/>
    <col min="1542" max="1542" width="29" style="1" bestFit="1" customWidth="1"/>
    <col min="1543" max="1543" width="18.140625" style="1" bestFit="1" customWidth="1"/>
    <col min="1544" max="1544" width="9.140625" style="1" bestFit="1"/>
    <col min="1545" max="1545" width="1.7109375" style="1" bestFit="1" customWidth="1"/>
    <col min="1546" max="1792" width="9.140625" style="1"/>
    <col min="1793" max="1793" width="5.42578125" style="1" bestFit="1" customWidth="1"/>
    <col min="1794" max="1794" width="129.7109375" style="1" bestFit="1" customWidth="1"/>
    <col min="1795" max="1795" width="20.7109375" style="1" bestFit="1" customWidth="1"/>
    <col min="1796" max="1796" width="43" style="1" bestFit="1" customWidth="1"/>
    <col min="1797" max="1797" width="34.140625" style="1" bestFit="1" customWidth="1"/>
    <col min="1798" max="1798" width="29" style="1" bestFit="1" customWidth="1"/>
    <col min="1799" max="1799" width="18.140625" style="1" bestFit="1" customWidth="1"/>
    <col min="1800" max="1800" width="9.140625" style="1" bestFit="1"/>
    <col min="1801" max="1801" width="1.7109375" style="1" bestFit="1" customWidth="1"/>
    <col min="1802" max="2048" width="9.140625" style="1"/>
    <col min="2049" max="2049" width="5.42578125" style="1" bestFit="1" customWidth="1"/>
    <col min="2050" max="2050" width="129.7109375" style="1" bestFit="1" customWidth="1"/>
    <col min="2051" max="2051" width="20.7109375" style="1" bestFit="1" customWidth="1"/>
    <col min="2052" max="2052" width="43" style="1" bestFit="1" customWidth="1"/>
    <col min="2053" max="2053" width="34.140625" style="1" bestFit="1" customWidth="1"/>
    <col min="2054" max="2054" width="29" style="1" bestFit="1" customWidth="1"/>
    <col min="2055" max="2055" width="18.140625" style="1" bestFit="1" customWidth="1"/>
    <col min="2056" max="2056" width="9.140625" style="1" bestFit="1"/>
    <col min="2057" max="2057" width="1.7109375" style="1" bestFit="1" customWidth="1"/>
    <col min="2058" max="2304" width="9.140625" style="1"/>
    <col min="2305" max="2305" width="5.42578125" style="1" bestFit="1" customWidth="1"/>
    <col min="2306" max="2306" width="129.7109375" style="1" bestFit="1" customWidth="1"/>
    <col min="2307" max="2307" width="20.7109375" style="1" bestFit="1" customWidth="1"/>
    <col min="2308" max="2308" width="43" style="1" bestFit="1" customWidth="1"/>
    <col min="2309" max="2309" width="34.140625" style="1" bestFit="1" customWidth="1"/>
    <col min="2310" max="2310" width="29" style="1" bestFit="1" customWidth="1"/>
    <col min="2311" max="2311" width="18.140625" style="1" bestFit="1" customWidth="1"/>
    <col min="2312" max="2312" width="9.140625" style="1" bestFit="1"/>
    <col min="2313" max="2313" width="1.7109375" style="1" bestFit="1" customWidth="1"/>
    <col min="2314" max="2560" width="9.140625" style="1"/>
    <col min="2561" max="2561" width="5.42578125" style="1" bestFit="1" customWidth="1"/>
    <col min="2562" max="2562" width="129.7109375" style="1" bestFit="1" customWidth="1"/>
    <col min="2563" max="2563" width="20.7109375" style="1" bestFit="1" customWidth="1"/>
    <col min="2564" max="2564" width="43" style="1" bestFit="1" customWidth="1"/>
    <col min="2565" max="2565" width="34.140625" style="1" bestFit="1" customWidth="1"/>
    <col min="2566" max="2566" width="29" style="1" bestFit="1" customWidth="1"/>
    <col min="2567" max="2567" width="18.140625" style="1" bestFit="1" customWidth="1"/>
    <col min="2568" max="2568" width="9.140625" style="1" bestFit="1"/>
    <col min="2569" max="2569" width="1.7109375" style="1" bestFit="1" customWidth="1"/>
    <col min="2570" max="2816" width="9.140625" style="1"/>
    <col min="2817" max="2817" width="5.42578125" style="1" bestFit="1" customWidth="1"/>
    <col min="2818" max="2818" width="129.7109375" style="1" bestFit="1" customWidth="1"/>
    <col min="2819" max="2819" width="20.7109375" style="1" bestFit="1" customWidth="1"/>
    <col min="2820" max="2820" width="43" style="1" bestFit="1" customWidth="1"/>
    <col min="2821" max="2821" width="34.140625" style="1" bestFit="1" customWidth="1"/>
    <col min="2822" max="2822" width="29" style="1" bestFit="1" customWidth="1"/>
    <col min="2823" max="2823" width="18.140625" style="1" bestFit="1" customWidth="1"/>
    <col min="2824" max="2824" width="9.140625" style="1" bestFit="1"/>
    <col min="2825" max="2825" width="1.7109375" style="1" bestFit="1" customWidth="1"/>
    <col min="2826" max="3072" width="9.140625" style="1"/>
    <col min="3073" max="3073" width="5.42578125" style="1" bestFit="1" customWidth="1"/>
    <col min="3074" max="3074" width="129.7109375" style="1" bestFit="1" customWidth="1"/>
    <col min="3075" max="3075" width="20.7109375" style="1" bestFit="1" customWidth="1"/>
    <col min="3076" max="3076" width="43" style="1" bestFit="1" customWidth="1"/>
    <col min="3077" max="3077" width="34.140625" style="1" bestFit="1" customWidth="1"/>
    <col min="3078" max="3078" width="29" style="1" bestFit="1" customWidth="1"/>
    <col min="3079" max="3079" width="18.140625" style="1" bestFit="1" customWidth="1"/>
    <col min="3080" max="3080" width="9.140625" style="1" bestFit="1"/>
    <col min="3081" max="3081" width="1.7109375" style="1" bestFit="1" customWidth="1"/>
    <col min="3082" max="3328" width="9.140625" style="1"/>
    <col min="3329" max="3329" width="5.42578125" style="1" bestFit="1" customWidth="1"/>
    <col min="3330" max="3330" width="129.7109375" style="1" bestFit="1" customWidth="1"/>
    <col min="3331" max="3331" width="20.7109375" style="1" bestFit="1" customWidth="1"/>
    <col min="3332" max="3332" width="43" style="1" bestFit="1" customWidth="1"/>
    <col min="3333" max="3333" width="34.140625" style="1" bestFit="1" customWidth="1"/>
    <col min="3334" max="3334" width="29" style="1" bestFit="1" customWidth="1"/>
    <col min="3335" max="3335" width="18.140625" style="1" bestFit="1" customWidth="1"/>
    <col min="3336" max="3336" width="9.140625" style="1" bestFit="1"/>
    <col min="3337" max="3337" width="1.7109375" style="1" bestFit="1" customWidth="1"/>
    <col min="3338" max="3584" width="9.140625" style="1"/>
    <col min="3585" max="3585" width="5.42578125" style="1" bestFit="1" customWidth="1"/>
    <col min="3586" max="3586" width="129.7109375" style="1" bestFit="1" customWidth="1"/>
    <col min="3587" max="3587" width="20.7109375" style="1" bestFit="1" customWidth="1"/>
    <col min="3588" max="3588" width="43" style="1" bestFit="1" customWidth="1"/>
    <col min="3589" max="3589" width="34.140625" style="1" bestFit="1" customWidth="1"/>
    <col min="3590" max="3590" width="29" style="1" bestFit="1" customWidth="1"/>
    <col min="3591" max="3591" width="18.140625" style="1" bestFit="1" customWidth="1"/>
    <col min="3592" max="3592" width="9.140625" style="1" bestFit="1"/>
    <col min="3593" max="3593" width="1.7109375" style="1" bestFit="1" customWidth="1"/>
    <col min="3594" max="3840" width="9.140625" style="1"/>
    <col min="3841" max="3841" width="5.42578125" style="1" bestFit="1" customWidth="1"/>
    <col min="3842" max="3842" width="129.7109375" style="1" bestFit="1" customWidth="1"/>
    <col min="3843" max="3843" width="20.7109375" style="1" bestFit="1" customWidth="1"/>
    <col min="3844" max="3844" width="43" style="1" bestFit="1" customWidth="1"/>
    <col min="3845" max="3845" width="34.140625" style="1" bestFit="1" customWidth="1"/>
    <col min="3846" max="3846" width="29" style="1" bestFit="1" customWidth="1"/>
    <col min="3847" max="3847" width="18.140625" style="1" bestFit="1" customWidth="1"/>
    <col min="3848" max="3848" width="9.140625" style="1" bestFit="1"/>
    <col min="3849" max="3849" width="1.7109375" style="1" bestFit="1" customWidth="1"/>
    <col min="3850" max="4096" width="9.140625" style="1"/>
    <col min="4097" max="4097" width="5.42578125" style="1" bestFit="1" customWidth="1"/>
    <col min="4098" max="4098" width="129.7109375" style="1" bestFit="1" customWidth="1"/>
    <col min="4099" max="4099" width="20.7109375" style="1" bestFit="1" customWidth="1"/>
    <col min="4100" max="4100" width="43" style="1" bestFit="1" customWidth="1"/>
    <col min="4101" max="4101" width="34.140625" style="1" bestFit="1" customWidth="1"/>
    <col min="4102" max="4102" width="29" style="1" bestFit="1" customWidth="1"/>
    <col min="4103" max="4103" width="18.140625" style="1" bestFit="1" customWidth="1"/>
    <col min="4104" max="4104" width="9.140625" style="1" bestFit="1"/>
    <col min="4105" max="4105" width="1.7109375" style="1" bestFit="1" customWidth="1"/>
    <col min="4106" max="4352" width="9.140625" style="1"/>
    <col min="4353" max="4353" width="5.42578125" style="1" bestFit="1" customWidth="1"/>
    <col min="4354" max="4354" width="129.7109375" style="1" bestFit="1" customWidth="1"/>
    <col min="4355" max="4355" width="20.7109375" style="1" bestFit="1" customWidth="1"/>
    <col min="4356" max="4356" width="43" style="1" bestFit="1" customWidth="1"/>
    <col min="4357" max="4357" width="34.140625" style="1" bestFit="1" customWidth="1"/>
    <col min="4358" max="4358" width="29" style="1" bestFit="1" customWidth="1"/>
    <col min="4359" max="4359" width="18.140625" style="1" bestFit="1" customWidth="1"/>
    <col min="4360" max="4360" width="9.140625" style="1" bestFit="1"/>
    <col min="4361" max="4361" width="1.7109375" style="1" bestFit="1" customWidth="1"/>
    <col min="4362" max="4608" width="9.140625" style="1"/>
    <col min="4609" max="4609" width="5.42578125" style="1" bestFit="1" customWidth="1"/>
    <col min="4610" max="4610" width="129.7109375" style="1" bestFit="1" customWidth="1"/>
    <col min="4611" max="4611" width="20.7109375" style="1" bestFit="1" customWidth="1"/>
    <col min="4612" max="4612" width="43" style="1" bestFit="1" customWidth="1"/>
    <col min="4613" max="4613" width="34.140625" style="1" bestFit="1" customWidth="1"/>
    <col min="4614" max="4614" width="29" style="1" bestFit="1" customWidth="1"/>
    <col min="4615" max="4615" width="18.140625" style="1" bestFit="1" customWidth="1"/>
    <col min="4616" max="4616" width="9.140625" style="1" bestFit="1"/>
    <col min="4617" max="4617" width="1.7109375" style="1" bestFit="1" customWidth="1"/>
    <col min="4618" max="4864" width="9.140625" style="1"/>
    <col min="4865" max="4865" width="5.42578125" style="1" bestFit="1" customWidth="1"/>
    <col min="4866" max="4866" width="129.7109375" style="1" bestFit="1" customWidth="1"/>
    <col min="4867" max="4867" width="20.7109375" style="1" bestFit="1" customWidth="1"/>
    <col min="4868" max="4868" width="43" style="1" bestFit="1" customWidth="1"/>
    <col min="4869" max="4869" width="34.140625" style="1" bestFit="1" customWidth="1"/>
    <col min="4870" max="4870" width="29" style="1" bestFit="1" customWidth="1"/>
    <col min="4871" max="4871" width="18.140625" style="1" bestFit="1" customWidth="1"/>
    <col min="4872" max="4872" width="9.140625" style="1" bestFit="1"/>
    <col min="4873" max="4873" width="1.7109375" style="1" bestFit="1" customWidth="1"/>
    <col min="4874" max="5120" width="9.140625" style="1"/>
    <col min="5121" max="5121" width="5.42578125" style="1" bestFit="1" customWidth="1"/>
    <col min="5122" max="5122" width="129.7109375" style="1" bestFit="1" customWidth="1"/>
    <col min="5123" max="5123" width="20.7109375" style="1" bestFit="1" customWidth="1"/>
    <col min="5124" max="5124" width="43" style="1" bestFit="1" customWidth="1"/>
    <col min="5125" max="5125" width="34.140625" style="1" bestFit="1" customWidth="1"/>
    <col min="5126" max="5126" width="29" style="1" bestFit="1" customWidth="1"/>
    <col min="5127" max="5127" width="18.140625" style="1" bestFit="1" customWidth="1"/>
    <col min="5128" max="5128" width="9.140625" style="1" bestFit="1"/>
    <col min="5129" max="5129" width="1.7109375" style="1" bestFit="1" customWidth="1"/>
    <col min="5130" max="5376" width="9.140625" style="1"/>
    <col min="5377" max="5377" width="5.42578125" style="1" bestFit="1" customWidth="1"/>
    <col min="5378" max="5378" width="129.7109375" style="1" bestFit="1" customWidth="1"/>
    <col min="5379" max="5379" width="20.7109375" style="1" bestFit="1" customWidth="1"/>
    <col min="5380" max="5380" width="43" style="1" bestFit="1" customWidth="1"/>
    <col min="5381" max="5381" width="34.140625" style="1" bestFit="1" customWidth="1"/>
    <col min="5382" max="5382" width="29" style="1" bestFit="1" customWidth="1"/>
    <col min="5383" max="5383" width="18.140625" style="1" bestFit="1" customWidth="1"/>
    <col min="5384" max="5384" width="9.140625" style="1" bestFit="1"/>
    <col min="5385" max="5385" width="1.7109375" style="1" bestFit="1" customWidth="1"/>
    <col min="5386" max="5632" width="9.140625" style="1"/>
    <col min="5633" max="5633" width="5.42578125" style="1" bestFit="1" customWidth="1"/>
    <col min="5634" max="5634" width="129.7109375" style="1" bestFit="1" customWidth="1"/>
    <col min="5635" max="5635" width="20.7109375" style="1" bestFit="1" customWidth="1"/>
    <col min="5636" max="5636" width="43" style="1" bestFit="1" customWidth="1"/>
    <col min="5637" max="5637" width="34.140625" style="1" bestFit="1" customWidth="1"/>
    <col min="5638" max="5638" width="29" style="1" bestFit="1" customWidth="1"/>
    <col min="5639" max="5639" width="18.140625" style="1" bestFit="1" customWidth="1"/>
    <col min="5640" max="5640" width="9.140625" style="1" bestFit="1"/>
    <col min="5641" max="5641" width="1.7109375" style="1" bestFit="1" customWidth="1"/>
    <col min="5642" max="5888" width="9.140625" style="1"/>
    <col min="5889" max="5889" width="5.42578125" style="1" bestFit="1" customWidth="1"/>
    <col min="5890" max="5890" width="129.7109375" style="1" bestFit="1" customWidth="1"/>
    <col min="5891" max="5891" width="20.7109375" style="1" bestFit="1" customWidth="1"/>
    <col min="5892" max="5892" width="43" style="1" bestFit="1" customWidth="1"/>
    <col min="5893" max="5893" width="34.140625" style="1" bestFit="1" customWidth="1"/>
    <col min="5894" max="5894" width="29" style="1" bestFit="1" customWidth="1"/>
    <col min="5895" max="5895" width="18.140625" style="1" bestFit="1" customWidth="1"/>
    <col min="5896" max="5896" width="9.140625" style="1" bestFit="1"/>
    <col min="5897" max="5897" width="1.7109375" style="1" bestFit="1" customWidth="1"/>
    <col min="5898" max="6144" width="9.140625" style="1"/>
    <col min="6145" max="6145" width="5.42578125" style="1" bestFit="1" customWidth="1"/>
    <col min="6146" max="6146" width="129.7109375" style="1" bestFit="1" customWidth="1"/>
    <col min="6147" max="6147" width="20.7109375" style="1" bestFit="1" customWidth="1"/>
    <col min="6148" max="6148" width="43" style="1" bestFit="1" customWidth="1"/>
    <col min="6149" max="6149" width="34.140625" style="1" bestFit="1" customWidth="1"/>
    <col min="6150" max="6150" width="29" style="1" bestFit="1" customWidth="1"/>
    <col min="6151" max="6151" width="18.140625" style="1" bestFit="1" customWidth="1"/>
    <col min="6152" max="6152" width="9.140625" style="1" bestFit="1"/>
    <col min="6153" max="6153" width="1.7109375" style="1" bestFit="1" customWidth="1"/>
    <col min="6154" max="6400" width="9.140625" style="1"/>
    <col min="6401" max="6401" width="5.42578125" style="1" bestFit="1" customWidth="1"/>
    <col min="6402" max="6402" width="129.7109375" style="1" bestFit="1" customWidth="1"/>
    <col min="6403" max="6403" width="20.7109375" style="1" bestFit="1" customWidth="1"/>
    <col min="6404" max="6404" width="43" style="1" bestFit="1" customWidth="1"/>
    <col min="6405" max="6405" width="34.140625" style="1" bestFit="1" customWidth="1"/>
    <col min="6406" max="6406" width="29" style="1" bestFit="1" customWidth="1"/>
    <col min="6407" max="6407" width="18.140625" style="1" bestFit="1" customWidth="1"/>
    <col min="6408" max="6408" width="9.140625" style="1" bestFit="1"/>
    <col min="6409" max="6409" width="1.7109375" style="1" bestFit="1" customWidth="1"/>
    <col min="6410" max="6656" width="9.140625" style="1"/>
    <col min="6657" max="6657" width="5.42578125" style="1" bestFit="1" customWidth="1"/>
    <col min="6658" max="6658" width="129.7109375" style="1" bestFit="1" customWidth="1"/>
    <col min="6659" max="6659" width="20.7109375" style="1" bestFit="1" customWidth="1"/>
    <col min="6660" max="6660" width="43" style="1" bestFit="1" customWidth="1"/>
    <col min="6661" max="6661" width="34.140625" style="1" bestFit="1" customWidth="1"/>
    <col min="6662" max="6662" width="29" style="1" bestFit="1" customWidth="1"/>
    <col min="6663" max="6663" width="18.140625" style="1" bestFit="1" customWidth="1"/>
    <col min="6664" max="6664" width="9.140625" style="1" bestFit="1"/>
    <col min="6665" max="6665" width="1.7109375" style="1" bestFit="1" customWidth="1"/>
    <col min="6666" max="6912" width="9.140625" style="1"/>
    <col min="6913" max="6913" width="5.42578125" style="1" bestFit="1" customWidth="1"/>
    <col min="6914" max="6914" width="129.7109375" style="1" bestFit="1" customWidth="1"/>
    <col min="6915" max="6915" width="20.7109375" style="1" bestFit="1" customWidth="1"/>
    <col min="6916" max="6916" width="43" style="1" bestFit="1" customWidth="1"/>
    <col min="6917" max="6917" width="34.140625" style="1" bestFit="1" customWidth="1"/>
    <col min="6918" max="6918" width="29" style="1" bestFit="1" customWidth="1"/>
    <col min="6919" max="6919" width="18.140625" style="1" bestFit="1" customWidth="1"/>
    <col min="6920" max="6920" width="9.140625" style="1" bestFit="1"/>
    <col min="6921" max="6921" width="1.7109375" style="1" bestFit="1" customWidth="1"/>
    <col min="6922" max="7168" width="9.140625" style="1"/>
    <col min="7169" max="7169" width="5.42578125" style="1" bestFit="1" customWidth="1"/>
    <col min="7170" max="7170" width="129.7109375" style="1" bestFit="1" customWidth="1"/>
    <col min="7171" max="7171" width="20.7109375" style="1" bestFit="1" customWidth="1"/>
    <col min="7172" max="7172" width="43" style="1" bestFit="1" customWidth="1"/>
    <col min="7173" max="7173" width="34.140625" style="1" bestFit="1" customWidth="1"/>
    <col min="7174" max="7174" width="29" style="1" bestFit="1" customWidth="1"/>
    <col min="7175" max="7175" width="18.140625" style="1" bestFit="1" customWidth="1"/>
    <col min="7176" max="7176" width="9.140625" style="1" bestFit="1"/>
    <col min="7177" max="7177" width="1.7109375" style="1" bestFit="1" customWidth="1"/>
    <col min="7178" max="7424" width="9.140625" style="1"/>
    <col min="7425" max="7425" width="5.42578125" style="1" bestFit="1" customWidth="1"/>
    <col min="7426" max="7426" width="129.7109375" style="1" bestFit="1" customWidth="1"/>
    <col min="7427" max="7427" width="20.7109375" style="1" bestFit="1" customWidth="1"/>
    <col min="7428" max="7428" width="43" style="1" bestFit="1" customWidth="1"/>
    <col min="7429" max="7429" width="34.140625" style="1" bestFit="1" customWidth="1"/>
    <col min="7430" max="7430" width="29" style="1" bestFit="1" customWidth="1"/>
    <col min="7431" max="7431" width="18.140625" style="1" bestFit="1" customWidth="1"/>
    <col min="7432" max="7432" width="9.140625" style="1" bestFit="1"/>
    <col min="7433" max="7433" width="1.7109375" style="1" bestFit="1" customWidth="1"/>
    <col min="7434" max="7680" width="9.140625" style="1"/>
    <col min="7681" max="7681" width="5.42578125" style="1" bestFit="1" customWidth="1"/>
    <col min="7682" max="7682" width="129.7109375" style="1" bestFit="1" customWidth="1"/>
    <col min="7683" max="7683" width="20.7109375" style="1" bestFit="1" customWidth="1"/>
    <col min="7684" max="7684" width="43" style="1" bestFit="1" customWidth="1"/>
    <col min="7685" max="7685" width="34.140625" style="1" bestFit="1" customWidth="1"/>
    <col min="7686" max="7686" width="29" style="1" bestFit="1" customWidth="1"/>
    <col min="7687" max="7687" width="18.140625" style="1" bestFit="1" customWidth="1"/>
    <col min="7688" max="7688" width="9.140625" style="1" bestFit="1"/>
    <col min="7689" max="7689" width="1.7109375" style="1" bestFit="1" customWidth="1"/>
    <col min="7690" max="7936" width="9.140625" style="1"/>
    <col min="7937" max="7937" width="5.42578125" style="1" bestFit="1" customWidth="1"/>
    <col min="7938" max="7938" width="129.7109375" style="1" bestFit="1" customWidth="1"/>
    <col min="7939" max="7939" width="20.7109375" style="1" bestFit="1" customWidth="1"/>
    <col min="7940" max="7940" width="43" style="1" bestFit="1" customWidth="1"/>
    <col min="7941" max="7941" width="34.140625" style="1" bestFit="1" customWidth="1"/>
    <col min="7942" max="7942" width="29" style="1" bestFit="1" customWidth="1"/>
    <col min="7943" max="7943" width="18.140625" style="1" bestFit="1" customWidth="1"/>
    <col min="7944" max="7944" width="9.140625" style="1" bestFit="1"/>
    <col min="7945" max="7945" width="1.7109375" style="1" bestFit="1" customWidth="1"/>
    <col min="7946" max="8192" width="9.140625" style="1"/>
    <col min="8193" max="8193" width="5.42578125" style="1" bestFit="1" customWidth="1"/>
    <col min="8194" max="8194" width="129.7109375" style="1" bestFit="1" customWidth="1"/>
    <col min="8195" max="8195" width="20.7109375" style="1" bestFit="1" customWidth="1"/>
    <col min="8196" max="8196" width="43" style="1" bestFit="1" customWidth="1"/>
    <col min="8197" max="8197" width="34.140625" style="1" bestFit="1" customWidth="1"/>
    <col min="8198" max="8198" width="29" style="1" bestFit="1" customWidth="1"/>
    <col min="8199" max="8199" width="18.140625" style="1" bestFit="1" customWidth="1"/>
    <col min="8200" max="8200" width="9.140625" style="1" bestFit="1"/>
    <col min="8201" max="8201" width="1.7109375" style="1" bestFit="1" customWidth="1"/>
    <col min="8202" max="8448" width="9.140625" style="1"/>
    <col min="8449" max="8449" width="5.42578125" style="1" bestFit="1" customWidth="1"/>
    <col min="8450" max="8450" width="129.7109375" style="1" bestFit="1" customWidth="1"/>
    <col min="8451" max="8451" width="20.7109375" style="1" bestFit="1" customWidth="1"/>
    <col min="8452" max="8452" width="43" style="1" bestFit="1" customWidth="1"/>
    <col min="8453" max="8453" width="34.140625" style="1" bestFit="1" customWidth="1"/>
    <col min="8454" max="8454" width="29" style="1" bestFit="1" customWidth="1"/>
    <col min="8455" max="8455" width="18.140625" style="1" bestFit="1" customWidth="1"/>
    <col min="8456" max="8456" width="9.140625" style="1" bestFit="1"/>
    <col min="8457" max="8457" width="1.7109375" style="1" bestFit="1" customWidth="1"/>
    <col min="8458" max="8704" width="9.140625" style="1"/>
    <col min="8705" max="8705" width="5.42578125" style="1" bestFit="1" customWidth="1"/>
    <col min="8706" max="8706" width="129.7109375" style="1" bestFit="1" customWidth="1"/>
    <col min="8707" max="8707" width="20.7109375" style="1" bestFit="1" customWidth="1"/>
    <col min="8708" max="8708" width="43" style="1" bestFit="1" customWidth="1"/>
    <col min="8709" max="8709" width="34.140625" style="1" bestFit="1" customWidth="1"/>
    <col min="8710" max="8710" width="29" style="1" bestFit="1" customWidth="1"/>
    <col min="8711" max="8711" width="18.140625" style="1" bestFit="1" customWidth="1"/>
    <col min="8712" max="8712" width="9.140625" style="1" bestFit="1"/>
    <col min="8713" max="8713" width="1.7109375" style="1" bestFit="1" customWidth="1"/>
    <col min="8714" max="8960" width="9.140625" style="1"/>
    <col min="8961" max="8961" width="5.42578125" style="1" bestFit="1" customWidth="1"/>
    <col min="8962" max="8962" width="129.7109375" style="1" bestFit="1" customWidth="1"/>
    <col min="8963" max="8963" width="20.7109375" style="1" bestFit="1" customWidth="1"/>
    <col min="8964" max="8964" width="43" style="1" bestFit="1" customWidth="1"/>
    <col min="8965" max="8965" width="34.140625" style="1" bestFit="1" customWidth="1"/>
    <col min="8966" max="8966" width="29" style="1" bestFit="1" customWidth="1"/>
    <col min="8967" max="8967" width="18.140625" style="1" bestFit="1" customWidth="1"/>
    <col min="8968" max="8968" width="9.140625" style="1" bestFit="1"/>
    <col min="8969" max="8969" width="1.7109375" style="1" bestFit="1" customWidth="1"/>
    <col min="8970" max="9216" width="9.140625" style="1"/>
    <col min="9217" max="9217" width="5.42578125" style="1" bestFit="1" customWidth="1"/>
    <col min="9218" max="9218" width="129.7109375" style="1" bestFit="1" customWidth="1"/>
    <col min="9219" max="9219" width="20.7109375" style="1" bestFit="1" customWidth="1"/>
    <col min="9220" max="9220" width="43" style="1" bestFit="1" customWidth="1"/>
    <col min="9221" max="9221" width="34.140625" style="1" bestFit="1" customWidth="1"/>
    <col min="9222" max="9222" width="29" style="1" bestFit="1" customWidth="1"/>
    <col min="9223" max="9223" width="18.140625" style="1" bestFit="1" customWidth="1"/>
    <col min="9224" max="9224" width="9.140625" style="1" bestFit="1"/>
    <col min="9225" max="9225" width="1.7109375" style="1" bestFit="1" customWidth="1"/>
    <col min="9226" max="9472" width="9.140625" style="1"/>
    <col min="9473" max="9473" width="5.42578125" style="1" bestFit="1" customWidth="1"/>
    <col min="9474" max="9474" width="129.7109375" style="1" bestFit="1" customWidth="1"/>
    <col min="9475" max="9475" width="20.7109375" style="1" bestFit="1" customWidth="1"/>
    <col min="9476" max="9476" width="43" style="1" bestFit="1" customWidth="1"/>
    <col min="9477" max="9477" width="34.140625" style="1" bestFit="1" customWidth="1"/>
    <col min="9478" max="9478" width="29" style="1" bestFit="1" customWidth="1"/>
    <col min="9479" max="9479" width="18.140625" style="1" bestFit="1" customWidth="1"/>
    <col min="9480" max="9480" width="9.140625" style="1" bestFit="1"/>
    <col min="9481" max="9481" width="1.7109375" style="1" bestFit="1" customWidth="1"/>
    <col min="9482" max="9728" width="9.140625" style="1"/>
    <col min="9729" max="9729" width="5.42578125" style="1" bestFit="1" customWidth="1"/>
    <col min="9730" max="9730" width="129.7109375" style="1" bestFit="1" customWidth="1"/>
    <col min="9731" max="9731" width="20.7109375" style="1" bestFit="1" customWidth="1"/>
    <col min="9732" max="9732" width="43" style="1" bestFit="1" customWidth="1"/>
    <col min="9733" max="9733" width="34.140625" style="1" bestFit="1" customWidth="1"/>
    <col min="9734" max="9734" width="29" style="1" bestFit="1" customWidth="1"/>
    <col min="9735" max="9735" width="18.140625" style="1" bestFit="1" customWidth="1"/>
    <col min="9736" max="9736" width="9.140625" style="1" bestFit="1"/>
    <col min="9737" max="9737" width="1.7109375" style="1" bestFit="1" customWidth="1"/>
    <col min="9738" max="9984" width="9.140625" style="1"/>
    <col min="9985" max="9985" width="5.42578125" style="1" bestFit="1" customWidth="1"/>
    <col min="9986" max="9986" width="129.7109375" style="1" bestFit="1" customWidth="1"/>
    <col min="9987" max="9987" width="20.7109375" style="1" bestFit="1" customWidth="1"/>
    <col min="9988" max="9988" width="43" style="1" bestFit="1" customWidth="1"/>
    <col min="9989" max="9989" width="34.140625" style="1" bestFit="1" customWidth="1"/>
    <col min="9990" max="9990" width="29" style="1" bestFit="1" customWidth="1"/>
    <col min="9991" max="9991" width="18.140625" style="1" bestFit="1" customWidth="1"/>
    <col min="9992" max="9992" width="9.140625" style="1" bestFit="1"/>
    <col min="9993" max="9993" width="1.7109375" style="1" bestFit="1" customWidth="1"/>
    <col min="9994" max="10240" width="9.140625" style="1"/>
    <col min="10241" max="10241" width="5.42578125" style="1" bestFit="1" customWidth="1"/>
    <col min="10242" max="10242" width="129.7109375" style="1" bestFit="1" customWidth="1"/>
    <col min="10243" max="10243" width="20.7109375" style="1" bestFit="1" customWidth="1"/>
    <col min="10244" max="10244" width="43" style="1" bestFit="1" customWidth="1"/>
    <col min="10245" max="10245" width="34.140625" style="1" bestFit="1" customWidth="1"/>
    <col min="10246" max="10246" width="29" style="1" bestFit="1" customWidth="1"/>
    <col min="10247" max="10247" width="18.140625" style="1" bestFit="1" customWidth="1"/>
    <col min="10248" max="10248" width="9.140625" style="1" bestFit="1"/>
    <col min="10249" max="10249" width="1.7109375" style="1" bestFit="1" customWidth="1"/>
    <col min="10250" max="10496" width="9.140625" style="1"/>
    <col min="10497" max="10497" width="5.42578125" style="1" bestFit="1" customWidth="1"/>
    <col min="10498" max="10498" width="129.7109375" style="1" bestFit="1" customWidth="1"/>
    <col min="10499" max="10499" width="20.7109375" style="1" bestFit="1" customWidth="1"/>
    <col min="10500" max="10500" width="43" style="1" bestFit="1" customWidth="1"/>
    <col min="10501" max="10501" width="34.140625" style="1" bestFit="1" customWidth="1"/>
    <col min="10502" max="10502" width="29" style="1" bestFit="1" customWidth="1"/>
    <col min="10503" max="10503" width="18.140625" style="1" bestFit="1" customWidth="1"/>
    <col min="10504" max="10504" width="9.140625" style="1" bestFit="1"/>
    <col min="10505" max="10505" width="1.7109375" style="1" bestFit="1" customWidth="1"/>
    <col min="10506" max="10752" width="9.140625" style="1"/>
    <col min="10753" max="10753" width="5.42578125" style="1" bestFit="1" customWidth="1"/>
    <col min="10754" max="10754" width="129.7109375" style="1" bestFit="1" customWidth="1"/>
    <col min="10755" max="10755" width="20.7109375" style="1" bestFit="1" customWidth="1"/>
    <col min="10756" max="10756" width="43" style="1" bestFit="1" customWidth="1"/>
    <col min="10757" max="10757" width="34.140625" style="1" bestFit="1" customWidth="1"/>
    <col min="10758" max="10758" width="29" style="1" bestFit="1" customWidth="1"/>
    <col min="10759" max="10759" width="18.140625" style="1" bestFit="1" customWidth="1"/>
    <col min="10760" max="10760" width="9.140625" style="1" bestFit="1"/>
    <col min="10761" max="10761" width="1.7109375" style="1" bestFit="1" customWidth="1"/>
    <col min="10762" max="11008" width="9.140625" style="1"/>
    <col min="11009" max="11009" width="5.42578125" style="1" bestFit="1" customWidth="1"/>
    <col min="11010" max="11010" width="129.7109375" style="1" bestFit="1" customWidth="1"/>
    <col min="11011" max="11011" width="20.7109375" style="1" bestFit="1" customWidth="1"/>
    <col min="11012" max="11012" width="43" style="1" bestFit="1" customWidth="1"/>
    <col min="11013" max="11013" width="34.140625" style="1" bestFit="1" customWidth="1"/>
    <col min="11014" max="11014" width="29" style="1" bestFit="1" customWidth="1"/>
    <col min="11015" max="11015" width="18.140625" style="1" bestFit="1" customWidth="1"/>
    <col min="11016" max="11016" width="9.140625" style="1" bestFit="1"/>
    <col min="11017" max="11017" width="1.7109375" style="1" bestFit="1" customWidth="1"/>
    <col min="11018" max="11264" width="9.140625" style="1"/>
    <col min="11265" max="11265" width="5.42578125" style="1" bestFit="1" customWidth="1"/>
    <col min="11266" max="11266" width="129.7109375" style="1" bestFit="1" customWidth="1"/>
    <col min="11267" max="11267" width="20.7109375" style="1" bestFit="1" customWidth="1"/>
    <col min="11268" max="11268" width="43" style="1" bestFit="1" customWidth="1"/>
    <col min="11269" max="11269" width="34.140625" style="1" bestFit="1" customWidth="1"/>
    <col min="11270" max="11270" width="29" style="1" bestFit="1" customWidth="1"/>
    <col min="11271" max="11271" width="18.140625" style="1" bestFit="1" customWidth="1"/>
    <col min="11272" max="11272" width="9.140625" style="1" bestFit="1"/>
    <col min="11273" max="11273" width="1.7109375" style="1" bestFit="1" customWidth="1"/>
    <col min="11274" max="11520" width="9.140625" style="1"/>
    <col min="11521" max="11521" width="5.42578125" style="1" bestFit="1" customWidth="1"/>
    <col min="11522" max="11522" width="129.7109375" style="1" bestFit="1" customWidth="1"/>
    <col min="11523" max="11523" width="20.7109375" style="1" bestFit="1" customWidth="1"/>
    <col min="11524" max="11524" width="43" style="1" bestFit="1" customWidth="1"/>
    <col min="11525" max="11525" width="34.140625" style="1" bestFit="1" customWidth="1"/>
    <col min="11526" max="11526" width="29" style="1" bestFit="1" customWidth="1"/>
    <col min="11527" max="11527" width="18.140625" style="1" bestFit="1" customWidth="1"/>
    <col min="11528" max="11528" width="9.140625" style="1" bestFit="1"/>
    <col min="11529" max="11529" width="1.7109375" style="1" bestFit="1" customWidth="1"/>
    <col min="11530" max="11776" width="9.140625" style="1"/>
    <col min="11777" max="11777" width="5.42578125" style="1" bestFit="1" customWidth="1"/>
    <col min="11778" max="11778" width="129.7109375" style="1" bestFit="1" customWidth="1"/>
    <col min="11779" max="11779" width="20.7109375" style="1" bestFit="1" customWidth="1"/>
    <col min="11780" max="11780" width="43" style="1" bestFit="1" customWidth="1"/>
    <col min="11781" max="11781" width="34.140625" style="1" bestFit="1" customWidth="1"/>
    <col min="11782" max="11782" width="29" style="1" bestFit="1" customWidth="1"/>
    <col min="11783" max="11783" width="18.140625" style="1" bestFit="1" customWidth="1"/>
    <col min="11784" max="11784" width="9.140625" style="1" bestFit="1"/>
    <col min="11785" max="11785" width="1.7109375" style="1" bestFit="1" customWidth="1"/>
    <col min="11786" max="12032" width="9.140625" style="1"/>
    <col min="12033" max="12033" width="5.42578125" style="1" bestFit="1" customWidth="1"/>
    <col min="12034" max="12034" width="129.7109375" style="1" bestFit="1" customWidth="1"/>
    <col min="12035" max="12035" width="20.7109375" style="1" bestFit="1" customWidth="1"/>
    <col min="12036" max="12036" width="43" style="1" bestFit="1" customWidth="1"/>
    <col min="12037" max="12037" width="34.140625" style="1" bestFit="1" customWidth="1"/>
    <col min="12038" max="12038" width="29" style="1" bestFit="1" customWidth="1"/>
    <col min="12039" max="12039" width="18.140625" style="1" bestFit="1" customWidth="1"/>
    <col min="12040" max="12040" width="9.140625" style="1" bestFit="1"/>
    <col min="12041" max="12041" width="1.7109375" style="1" bestFit="1" customWidth="1"/>
    <col min="12042" max="12288" width="9.140625" style="1"/>
    <col min="12289" max="12289" width="5.42578125" style="1" bestFit="1" customWidth="1"/>
    <col min="12290" max="12290" width="129.7109375" style="1" bestFit="1" customWidth="1"/>
    <col min="12291" max="12291" width="20.7109375" style="1" bestFit="1" customWidth="1"/>
    <col min="12292" max="12292" width="43" style="1" bestFit="1" customWidth="1"/>
    <col min="12293" max="12293" width="34.140625" style="1" bestFit="1" customWidth="1"/>
    <col min="12294" max="12294" width="29" style="1" bestFit="1" customWidth="1"/>
    <col min="12295" max="12295" width="18.140625" style="1" bestFit="1" customWidth="1"/>
    <col min="12296" max="12296" width="9.140625" style="1" bestFit="1"/>
    <col min="12297" max="12297" width="1.7109375" style="1" bestFit="1" customWidth="1"/>
    <col min="12298" max="12544" width="9.140625" style="1"/>
    <col min="12545" max="12545" width="5.42578125" style="1" bestFit="1" customWidth="1"/>
    <col min="12546" max="12546" width="129.7109375" style="1" bestFit="1" customWidth="1"/>
    <col min="12547" max="12547" width="20.7109375" style="1" bestFit="1" customWidth="1"/>
    <col min="12548" max="12548" width="43" style="1" bestFit="1" customWidth="1"/>
    <col min="12549" max="12549" width="34.140625" style="1" bestFit="1" customWidth="1"/>
    <col min="12550" max="12550" width="29" style="1" bestFit="1" customWidth="1"/>
    <col min="12551" max="12551" width="18.140625" style="1" bestFit="1" customWidth="1"/>
    <col min="12552" max="12552" width="9.140625" style="1" bestFit="1"/>
    <col min="12553" max="12553" width="1.7109375" style="1" bestFit="1" customWidth="1"/>
    <col min="12554" max="12800" width="9.140625" style="1"/>
    <col min="12801" max="12801" width="5.42578125" style="1" bestFit="1" customWidth="1"/>
    <col min="12802" max="12802" width="129.7109375" style="1" bestFit="1" customWidth="1"/>
    <col min="12803" max="12803" width="20.7109375" style="1" bestFit="1" customWidth="1"/>
    <col min="12804" max="12804" width="43" style="1" bestFit="1" customWidth="1"/>
    <col min="12805" max="12805" width="34.140625" style="1" bestFit="1" customWidth="1"/>
    <col min="12806" max="12806" width="29" style="1" bestFit="1" customWidth="1"/>
    <col min="12807" max="12807" width="18.140625" style="1" bestFit="1" customWidth="1"/>
    <col min="12808" max="12808" width="9.140625" style="1" bestFit="1"/>
    <col min="12809" max="12809" width="1.7109375" style="1" bestFit="1" customWidth="1"/>
    <col min="12810" max="13056" width="9.140625" style="1"/>
    <col min="13057" max="13057" width="5.42578125" style="1" bestFit="1" customWidth="1"/>
    <col min="13058" max="13058" width="129.7109375" style="1" bestFit="1" customWidth="1"/>
    <col min="13059" max="13059" width="20.7109375" style="1" bestFit="1" customWidth="1"/>
    <col min="13060" max="13060" width="43" style="1" bestFit="1" customWidth="1"/>
    <col min="13061" max="13061" width="34.140625" style="1" bestFit="1" customWidth="1"/>
    <col min="13062" max="13062" width="29" style="1" bestFit="1" customWidth="1"/>
    <col min="13063" max="13063" width="18.140625" style="1" bestFit="1" customWidth="1"/>
    <col min="13064" max="13064" width="9.140625" style="1" bestFit="1"/>
    <col min="13065" max="13065" width="1.7109375" style="1" bestFit="1" customWidth="1"/>
    <col min="13066" max="13312" width="9.140625" style="1"/>
    <col min="13313" max="13313" width="5.42578125" style="1" bestFit="1" customWidth="1"/>
    <col min="13314" max="13314" width="129.7109375" style="1" bestFit="1" customWidth="1"/>
    <col min="13315" max="13315" width="20.7109375" style="1" bestFit="1" customWidth="1"/>
    <col min="13316" max="13316" width="43" style="1" bestFit="1" customWidth="1"/>
    <col min="13317" max="13317" width="34.140625" style="1" bestFit="1" customWidth="1"/>
    <col min="13318" max="13318" width="29" style="1" bestFit="1" customWidth="1"/>
    <col min="13319" max="13319" width="18.140625" style="1" bestFit="1" customWidth="1"/>
    <col min="13320" max="13320" width="9.140625" style="1" bestFit="1"/>
    <col min="13321" max="13321" width="1.7109375" style="1" bestFit="1" customWidth="1"/>
    <col min="13322" max="13568" width="9.140625" style="1"/>
    <col min="13569" max="13569" width="5.42578125" style="1" bestFit="1" customWidth="1"/>
    <col min="13570" max="13570" width="129.7109375" style="1" bestFit="1" customWidth="1"/>
    <col min="13571" max="13571" width="20.7109375" style="1" bestFit="1" customWidth="1"/>
    <col min="13572" max="13572" width="43" style="1" bestFit="1" customWidth="1"/>
    <col min="13573" max="13573" width="34.140625" style="1" bestFit="1" customWidth="1"/>
    <col min="13574" max="13574" width="29" style="1" bestFit="1" customWidth="1"/>
    <col min="13575" max="13575" width="18.140625" style="1" bestFit="1" customWidth="1"/>
    <col min="13576" max="13576" width="9.140625" style="1" bestFit="1"/>
    <col min="13577" max="13577" width="1.7109375" style="1" bestFit="1" customWidth="1"/>
    <col min="13578" max="13824" width="9.140625" style="1"/>
    <col min="13825" max="13825" width="5.42578125" style="1" bestFit="1" customWidth="1"/>
    <col min="13826" max="13826" width="129.7109375" style="1" bestFit="1" customWidth="1"/>
    <col min="13827" max="13827" width="20.7109375" style="1" bestFit="1" customWidth="1"/>
    <col min="13828" max="13828" width="43" style="1" bestFit="1" customWidth="1"/>
    <col min="13829" max="13829" width="34.140625" style="1" bestFit="1" customWidth="1"/>
    <col min="13830" max="13830" width="29" style="1" bestFit="1" customWidth="1"/>
    <col min="13831" max="13831" width="18.140625" style="1" bestFit="1" customWidth="1"/>
    <col min="13832" max="13832" width="9.140625" style="1" bestFit="1"/>
    <col min="13833" max="13833" width="1.7109375" style="1" bestFit="1" customWidth="1"/>
    <col min="13834" max="14080" width="9.140625" style="1"/>
    <col min="14081" max="14081" width="5.42578125" style="1" bestFit="1" customWidth="1"/>
    <col min="14082" max="14082" width="129.7109375" style="1" bestFit="1" customWidth="1"/>
    <col min="14083" max="14083" width="20.7109375" style="1" bestFit="1" customWidth="1"/>
    <col min="14084" max="14084" width="43" style="1" bestFit="1" customWidth="1"/>
    <col min="14085" max="14085" width="34.140625" style="1" bestFit="1" customWidth="1"/>
    <col min="14086" max="14086" width="29" style="1" bestFit="1" customWidth="1"/>
    <col min="14087" max="14087" width="18.140625" style="1" bestFit="1" customWidth="1"/>
    <col min="14088" max="14088" width="9.140625" style="1" bestFit="1"/>
    <col min="14089" max="14089" width="1.7109375" style="1" bestFit="1" customWidth="1"/>
    <col min="14090" max="14336" width="9.140625" style="1"/>
    <col min="14337" max="14337" width="5.42578125" style="1" bestFit="1" customWidth="1"/>
    <col min="14338" max="14338" width="129.7109375" style="1" bestFit="1" customWidth="1"/>
    <col min="14339" max="14339" width="20.7109375" style="1" bestFit="1" customWidth="1"/>
    <col min="14340" max="14340" width="43" style="1" bestFit="1" customWidth="1"/>
    <col min="14341" max="14341" width="34.140625" style="1" bestFit="1" customWidth="1"/>
    <col min="14342" max="14342" width="29" style="1" bestFit="1" customWidth="1"/>
    <col min="14343" max="14343" width="18.140625" style="1" bestFit="1" customWidth="1"/>
    <col min="14344" max="14344" width="9.140625" style="1" bestFit="1"/>
    <col min="14345" max="14345" width="1.7109375" style="1" bestFit="1" customWidth="1"/>
    <col min="14346" max="14592" width="9.140625" style="1"/>
    <col min="14593" max="14593" width="5.42578125" style="1" bestFit="1" customWidth="1"/>
    <col min="14594" max="14594" width="129.7109375" style="1" bestFit="1" customWidth="1"/>
    <col min="14595" max="14595" width="20.7109375" style="1" bestFit="1" customWidth="1"/>
    <col min="14596" max="14596" width="43" style="1" bestFit="1" customWidth="1"/>
    <col min="14597" max="14597" width="34.140625" style="1" bestFit="1" customWidth="1"/>
    <col min="14598" max="14598" width="29" style="1" bestFit="1" customWidth="1"/>
    <col min="14599" max="14599" width="18.140625" style="1" bestFit="1" customWidth="1"/>
    <col min="14600" max="14600" width="9.140625" style="1" bestFit="1"/>
    <col min="14601" max="14601" width="1.7109375" style="1" bestFit="1" customWidth="1"/>
    <col min="14602" max="14848" width="9.140625" style="1"/>
    <col min="14849" max="14849" width="5.42578125" style="1" bestFit="1" customWidth="1"/>
    <col min="14850" max="14850" width="129.7109375" style="1" bestFit="1" customWidth="1"/>
    <col min="14851" max="14851" width="20.7109375" style="1" bestFit="1" customWidth="1"/>
    <col min="14852" max="14852" width="43" style="1" bestFit="1" customWidth="1"/>
    <col min="14853" max="14853" width="34.140625" style="1" bestFit="1" customWidth="1"/>
    <col min="14854" max="14854" width="29" style="1" bestFit="1" customWidth="1"/>
    <col min="14855" max="14855" width="18.140625" style="1" bestFit="1" customWidth="1"/>
    <col min="14856" max="14856" width="9.140625" style="1" bestFit="1"/>
    <col min="14857" max="14857" width="1.7109375" style="1" bestFit="1" customWidth="1"/>
    <col min="14858" max="15104" width="9.140625" style="1"/>
    <col min="15105" max="15105" width="5.42578125" style="1" bestFit="1" customWidth="1"/>
    <col min="15106" max="15106" width="129.7109375" style="1" bestFit="1" customWidth="1"/>
    <col min="15107" max="15107" width="20.7109375" style="1" bestFit="1" customWidth="1"/>
    <col min="15108" max="15108" width="43" style="1" bestFit="1" customWidth="1"/>
    <col min="15109" max="15109" width="34.140625" style="1" bestFit="1" customWidth="1"/>
    <col min="15110" max="15110" width="29" style="1" bestFit="1" customWidth="1"/>
    <col min="15111" max="15111" width="18.140625" style="1" bestFit="1" customWidth="1"/>
    <col min="15112" max="15112" width="9.140625" style="1" bestFit="1"/>
    <col min="15113" max="15113" width="1.7109375" style="1" bestFit="1" customWidth="1"/>
    <col min="15114" max="15360" width="9.140625" style="1"/>
    <col min="15361" max="15361" width="5.42578125" style="1" bestFit="1" customWidth="1"/>
    <col min="15362" max="15362" width="129.7109375" style="1" bestFit="1" customWidth="1"/>
    <col min="15363" max="15363" width="20.7109375" style="1" bestFit="1" customWidth="1"/>
    <col min="15364" max="15364" width="43" style="1" bestFit="1" customWidth="1"/>
    <col min="15365" max="15365" width="34.140625" style="1" bestFit="1" customWidth="1"/>
    <col min="15366" max="15366" width="29" style="1" bestFit="1" customWidth="1"/>
    <col min="15367" max="15367" width="18.140625" style="1" bestFit="1" customWidth="1"/>
    <col min="15368" max="15368" width="9.140625" style="1" bestFit="1"/>
    <col min="15369" max="15369" width="1.7109375" style="1" bestFit="1" customWidth="1"/>
    <col min="15370" max="15616" width="9.140625" style="1"/>
    <col min="15617" max="15617" width="5.42578125" style="1" bestFit="1" customWidth="1"/>
    <col min="15618" max="15618" width="129.7109375" style="1" bestFit="1" customWidth="1"/>
    <col min="15619" max="15619" width="20.7109375" style="1" bestFit="1" customWidth="1"/>
    <col min="15620" max="15620" width="43" style="1" bestFit="1" customWidth="1"/>
    <col min="15621" max="15621" width="34.140625" style="1" bestFit="1" customWidth="1"/>
    <col min="15622" max="15622" width="29" style="1" bestFit="1" customWidth="1"/>
    <col min="15623" max="15623" width="18.140625" style="1" bestFit="1" customWidth="1"/>
    <col min="15624" max="15624" width="9.140625" style="1" bestFit="1"/>
    <col min="15625" max="15625" width="1.7109375" style="1" bestFit="1" customWidth="1"/>
    <col min="15626" max="15872" width="9.140625" style="1"/>
    <col min="15873" max="15873" width="5.42578125" style="1" bestFit="1" customWidth="1"/>
    <col min="15874" max="15874" width="129.7109375" style="1" bestFit="1" customWidth="1"/>
    <col min="15875" max="15875" width="20.7109375" style="1" bestFit="1" customWidth="1"/>
    <col min="15876" max="15876" width="43" style="1" bestFit="1" customWidth="1"/>
    <col min="15877" max="15877" width="34.140625" style="1" bestFit="1" customWidth="1"/>
    <col min="15878" max="15878" width="29" style="1" bestFit="1" customWidth="1"/>
    <col min="15879" max="15879" width="18.140625" style="1" bestFit="1" customWidth="1"/>
    <col min="15880" max="15880" width="9.140625" style="1" bestFit="1"/>
    <col min="15881" max="15881" width="1.7109375" style="1" bestFit="1" customWidth="1"/>
    <col min="15882" max="16128" width="9.140625" style="1"/>
    <col min="16129" max="16129" width="5.42578125" style="1" bestFit="1" customWidth="1"/>
    <col min="16130" max="16130" width="129.7109375" style="1" bestFit="1" customWidth="1"/>
    <col min="16131" max="16131" width="20.7109375" style="1" bestFit="1" customWidth="1"/>
    <col min="16132" max="16132" width="43" style="1" bestFit="1" customWidth="1"/>
    <col min="16133" max="16133" width="34.140625" style="1" bestFit="1" customWidth="1"/>
    <col min="16134" max="16134" width="29" style="1" bestFit="1" customWidth="1"/>
    <col min="16135" max="16135" width="18.140625" style="1" bestFit="1" customWidth="1"/>
    <col min="16136" max="16136" width="9.140625" style="1" bestFit="1"/>
    <col min="16137" max="16137" width="1.7109375" style="1" bestFit="1" customWidth="1"/>
    <col min="16138" max="16384" width="9.140625" style="1"/>
  </cols>
  <sheetData>
    <row r="1" spans="1:9">
      <c r="A1" s="3" t="s">
        <v>0</v>
      </c>
      <c r="B1" s="257" t="s">
        <v>33</v>
      </c>
      <c r="C1" s="257"/>
      <c r="D1" s="257"/>
      <c r="E1" s="257"/>
    </row>
    <row r="3" spans="1:9" ht="15" customHeight="1">
      <c r="B3" s="5" t="s">
        <v>1472</v>
      </c>
      <c r="C3" s="258"/>
      <c r="D3" s="259"/>
      <c r="E3" s="6"/>
    </row>
    <row r="4" spans="1:9" ht="15" customHeight="1">
      <c r="B4" s="34" t="s">
        <v>1473</v>
      </c>
      <c r="C4" s="258"/>
      <c r="D4" s="259"/>
      <c r="E4" s="6"/>
    </row>
    <row r="5" spans="1:9" ht="15" customHeight="1">
      <c r="B5" s="7" t="s">
        <v>129</v>
      </c>
      <c r="C5" s="258"/>
      <c r="D5" s="259"/>
      <c r="E5" s="6"/>
    </row>
    <row r="6" spans="1:9" ht="15" customHeight="1">
      <c r="B6" s="7" t="s">
        <v>1474</v>
      </c>
      <c r="C6" s="258"/>
      <c r="D6" s="259"/>
      <c r="E6" s="6"/>
    </row>
    <row r="7" spans="1:9" ht="30" customHeight="1">
      <c r="B7" s="7" t="s">
        <v>1475</v>
      </c>
      <c r="C7" s="258"/>
      <c r="D7" s="259"/>
      <c r="E7" s="6"/>
    </row>
    <row r="8" spans="1:9" ht="30" customHeight="1">
      <c r="B8" s="7" t="s">
        <v>132</v>
      </c>
      <c r="C8" s="8" t="s">
        <v>133</v>
      </c>
      <c r="D8" s="8" t="s">
        <v>134</v>
      </c>
      <c r="E8" s="6"/>
    </row>
    <row r="10" spans="1:9">
      <c r="B10" s="1" t="s">
        <v>146</v>
      </c>
    </row>
    <row r="12" spans="1:9">
      <c r="B12" s="10" t="s">
        <v>135</v>
      </c>
      <c r="C12" s="11" t="s">
        <v>136</v>
      </c>
      <c r="D12" s="10" t="s">
        <v>137</v>
      </c>
      <c r="E12" s="10" t="s">
        <v>138</v>
      </c>
      <c r="F12" s="12" t="s">
        <v>147</v>
      </c>
      <c r="G12" s="12" t="s">
        <v>148</v>
      </c>
      <c r="H12" s="12" t="s">
        <v>149</v>
      </c>
      <c r="I12" s="2" t="s">
        <v>150</v>
      </c>
    </row>
    <row r="13" spans="1:9">
      <c r="B13" s="2" t="s">
        <v>140</v>
      </c>
    </row>
    <row r="14" spans="1:9">
      <c r="B14" s="2" t="s">
        <v>139</v>
      </c>
    </row>
    <row r="15" spans="1:9">
      <c r="B15" s="1" t="s">
        <v>1617</v>
      </c>
      <c r="C15" s="9" t="s">
        <v>141</v>
      </c>
      <c r="D15" s="1" t="s">
        <v>267</v>
      </c>
      <c r="E15" s="1" t="s">
        <v>268</v>
      </c>
      <c r="F15" s="4">
        <v>1651000</v>
      </c>
      <c r="G15" s="4">
        <v>49847.82</v>
      </c>
      <c r="H15" s="4">
        <v>4.22</v>
      </c>
    </row>
    <row r="16" spans="1:9">
      <c r="B16" s="1" t="s">
        <v>1615</v>
      </c>
      <c r="C16" s="9" t="s">
        <v>141</v>
      </c>
      <c r="D16" s="1" t="s">
        <v>264</v>
      </c>
      <c r="E16" s="1" t="s">
        <v>265</v>
      </c>
      <c r="F16" s="4">
        <v>2669150</v>
      </c>
      <c r="G16" s="4">
        <v>43691.32</v>
      </c>
      <c r="H16" s="4">
        <v>3.7</v>
      </c>
    </row>
    <row r="17" spans="2:8">
      <c r="B17" s="1" t="s">
        <v>1814</v>
      </c>
      <c r="C17" s="9" t="s">
        <v>141</v>
      </c>
      <c r="D17" s="1" t="s">
        <v>333</v>
      </c>
      <c r="E17" s="1" t="s">
        <v>620</v>
      </c>
      <c r="F17" s="4">
        <v>167320000</v>
      </c>
      <c r="G17" s="4">
        <v>26168.85</v>
      </c>
      <c r="H17" s="4">
        <v>2.2200000000000002</v>
      </c>
    </row>
    <row r="18" spans="2:8">
      <c r="B18" s="1" t="s">
        <v>1668</v>
      </c>
      <c r="C18" s="9" t="s">
        <v>141</v>
      </c>
      <c r="D18" s="1" t="s">
        <v>264</v>
      </c>
      <c r="E18" s="1" t="s">
        <v>349</v>
      </c>
      <c r="F18" s="4">
        <v>1727000</v>
      </c>
      <c r="G18" s="4">
        <v>24614.07</v>
      </c>
      <c r="H18" s="4">
        <v>2.09</v>
      </c>
    </row>
    <row r="19" spans="2:8">
      <c r="B19" s="1" t="s">
        <v>1734</v>
      </c>
      <c r="C19" s="9" t="s">
        <v>141</v>
      </c>
      <c r="D19" s="1" t="s">
        <v>468</v>
      </c>
      <c r="E19" s="1" t="s">
        <v>470</v>
      </c>
      <c r="F19" s="4">
        <v>2102100</v>
      </c>
      <c r="G19" s="4">
        <v>23361.69</v>
      </c>
      <c r="H19" s="4">
        <v>1.98</v>
      </c>
    </row>
    <row r="20" spans="2:8">
      <c r="B20" s="1" t="s">
        <v>1621</v>
      </c>
      <c r="C20" s="9" t="s">
        <v>141</v>
      </c>
      <c r="D20" s="1" t="s">
        <v>274</v>
      </c>
      <c r="E20" s="1" t="s">
        <v>275</v>
      </c>
      <c r="F20" s="4">
        <v>627150</v>
      </c>
      <c r="G20" s="4">
        <v>23233.71</v>
      </c>
      <c r="H20" s="4">
        <v>1.97</v>
      </c>
    </row>
    <row r="21" spans="2:8">
      <c r="B21" s="1" t="s">
        <v>1931</v>
      </c>
      <c r="C21" s="9" t="s">
        <v>141</v>
      </c>
      <c r="D21" s="1" t="s">
        <v>306</v>
      </c>
      <c r="E21" s="1" t="s">
        <v>824</v>
      </c>
      <c r="F21" s="4">
        <v>307000</v>
      </c>
      <c r="G21" s="4">
        <v>22104.46</v>
      </c>
      <c r="H21" s="4">
        <v>1.87</v>
      </c>
    </row>
    <row r="22" spans="2:8">
      <c r="B22" s="1" t="s">
        <v>1756</v>
      </c>
      <c r="C22" s="9" t="s">
        <v>141</v>
      </c>
      <c r="D22" s="1" t="s">
        <v>529</v>
      </c>
      <c r="E22" s="1" t="s">
        <v>530</v>
      </c>
      <c r="F22" s="4">
        <v>4551700</v>
      </c>
      <c r="G22" s="4">
        <v>21322.44</v>
      </c>
      <c r="H22" s="4">
        <v>1.81</v>
      </c>
    </row>
    <row r="23" spans="2:8">
      <c r="B23" s="1" t="s">
        <v>1618</v>
      </c>
      <c r="C23" s="9" t="s">
        <v>141</v>
      </c>
      <c r="D23" s="1" t="s">
        <v>269</v>
      </c>
      <c r="E23" s="1" t="s">
        <v>270</v>
      </c>
      <c r="F23" s="4">
        <v>4084800</v>
      </c>
      <c r="G23" s="4">
        <v>20501.61</v>
      </c>
      <c r="H23" s="4">
        <v>1.74</v>
      </c>
    </row>
    <row r="24" spans="2:8">
      <c r="B24" s="1" t="s">
        <v>914</v>
      </c>
      <c r="C24" s="9" t="s">
        <v>141</v>
      </c>
      <c r="D24" s="1" t="s">
        <v>264</v>
      </c>
      <c r="E24" s="1" t="s">
        <v>915</v>
      </c>
      <c r="F24" s="4">
        <v>7739550</v>
      </c>
      <c r="G24" s="4">
        <v>19356.61</v>
      </c>
      <c r="H24" s="4">
        <v>1.64</v>
      </c>
    </row>
    <row r="25" spans="2:8">
      <c r="B25" s="1" t="s">
        <v>617</v>
      </c>
      <c r="C25" s="9" t="s">
        <v>141</v>
      </c>
      <c r="D25" s="1" t="s">
        <v>373</v>
      </c>
      <c r="E25" s="1" t="s">
        <v>618</v>
      </c>
      <c r="F25" s="4">
        <v>18292500</v>
      </c>
      <c r="G25" s="4">
        <v>17282.75</v>
      </c>
      <c r="H25" s="4">
        <v>1.46</v>
      </c>
    </row>
    <row r="26" spans="2:8">
      <c r="B26" s="1" t="s">
        <v>1476</v>
      </c>
      <c r="C26" s="9" t="s">
        <v>141</v>
      </c>
      <c r="D26" s="1" t="s">
        <v>264</v>
      </c>
      <c r="E26" s="1" t="s">
        <v>1477</v>
      </c>
      <c r="F26" s="4">
        <v>11765250</v>
      </c>
      <c r="G26" s="4">
        <v>13121.78</v>
      </c>
      <c r="H26" s="4">
        <v>1.1100000000000001</v>
      </c>
    </row>
    <row r="27" spans="2:8">
      <c r="B27" s="1" t="s">
        <v>1910</v>
      </c>
      <c r="C27" s="9" t="s">
        <v>141</v>
      </c>
      <c r="D27" s="1" t="s">
        <v>385</v>
      </c>
      <c r="E27" s="1" t="s">
        <v>772</v>
      </c>
      <c r="F27" s="4">
        <v>1385125</v>
      </c>
      <c r="G27" s="4">
        <v>12920.45</v>
      </c>
      <c r="H27" s="4">
        <v>1.0900000000000001</v>
      </c>
    </row>
    <row r="28" spans="2:8">
      <c r="B28" s="1" t="s">
        <v>1781</v>
      </c>
      <c r="C28" s="9" t="s">
        <v>141</v>
      </c>
      <c r="D28" s="1" t="s">
        <v>267</v>
      </c>
      <c r="E28" s="1" t="s">
        <v>561</v>
      </c>
      <c r="F28" s="4">
        <v>7268625</v>
      </c>
      <c r="G28" s="4">
        <v>12863.29</v>
      </c>
      <c r="H28" s="4">
        <v>1.0900000000000001</v>
      </c>
    </row>
    <row r="29" spans="2:8">
      <c r="B29" s="1" t="s">
        <v>1942</v>
      </c>
      <c r="C29" s="9" t="s">
        <v>141</v>
      </c>
      <c r="D29" s="1" t="s">
        <v>848</v>
      </c>
      <c r="E29" s="1" t="s">
        <v>849</v>
      </c>
      <c r="F29" s="4">
        <v>402000</v>
      </c>
      <c r="G29" s="4">
        <v>12137.79</v>
      </c>
      <c r="H29" s="4">
        <v>1.03</v>
      </c>
    </row>
    <row r="30" spans="2:8">
      <c r="B30" s="1" t="s">
        <v>1875</v>
      </c>
      <c r="C30" s="9" t="s">
        <v>141</v>
      </c>
      <c r="D30" s="1" t="s">
        <v>352</v>
      </c>
      <c r="E30" s="1" t="s">
        <v>697</v>
      </c>
      <c r="F30" s="4">
        <v>1431375</v>
      </c>
      <c r="G30" s="4">
        <v>12096.55</v>
      </c>
      <c r="H30" s="4">
        <v>1.02</v>
      </c>
    </row>
    <row r="31" spans="2:8">
      <c r="B31" s="1" t="s">
        <v>2102</v>
      </c>
      <c r="C31" s="9" t="s">
        <v>141</v>
      </c>
      <c r="D31" s="1" t="s">
        <v>477</v>
      </c>
      <c r="E31" s="1" t="s">
        <v>1275</v>
      </c>
      <c r="F31" s="4">
        <v>254700</v>
      </c>
      <c r="G31" s="4">
        <v>11919.83</v>
      </c>
      <c r="H31" s="4">
        <v>1.01</v>
      </c>
    </row>
    <row r="32" spans="2:8">
      <c r="B32" s="1" t="s">
        <v>1811</v>
      </c>
      <c r="C32" s="9" t="s">
        <v>141</v>
      </c>
      <c r="D32" s="1" t="s">
        <v>311</v>
      </c>
      <c r="E32" s="1" t="s">
        <v>615</v>
      </c>
      <c r="F32" s="4">
        <v>4053000</v>
      </c>
      <c r="G32" s="4">
        <v>11775.99</v>
      </c>
      <c r="H32" s="4">
        <v>1</v>
      </c>
    </row>
    <row r="33" spans="2:8">
      <c r="B33" s="1" t="s">
        <v>1884</v>
      </c>
      <c r="C33" s="9" t="s">
        <v>141</v>
      </c>
      <c r="D33" s="1" t="s">
        <v>264</v>
      </c>
      <c r="E33" s="1" t="s">
        <v>715</v>
      </c>
      <c r="F33" s="4">
        <v>5002500</v>
      </c>
      <c r="G33" s="4">
        <v>11378.19</v>
      </c>
      <c r="H33" s="4">
        <v>0.96</v>
      </c>
    </row>
    <row r="34" spans="2:8">
      <c r="B34" s="1" t="s">
        <v>1936</v>
      </c>
      <c r="C34" s="9" t="s">
        <v>141</v>
      </c>
      <c r="D34" s="1" t="s">
        <v>306</v>
      </c>
      <c r="E34" s="1" t="s">
        <v>829</v>
      </c>
      <c r="F34" s="4">
        <v>1814000</v>
      </c>
      <c r="G34" s="4">
        <v>11242.27</v>
      </c>
      <c r="H34" s="4">
        <v>0.95</v>
      </c>
    </row>
    <row r="35" spans="2:8">
      <c r="B35" s="1" t="s">
        <v>1478</v>
      </c>
      <c r="C35" s="9" t="s">
        <v>141</v>
      </c>
      <c r="D35" s="1" t="s">
        <v>264</v>
      </c>
      <c r="E35" s="1" t="s">
        <v>1479</v>
      </c>
      <c r="F35" s="4">
        <v>9584000</v>
      </c>
      <c r="G35" s="4">
        <v>11172.07</v>
      </c>
      <c r="H35" s="4">
        <v>0.95</v>
      </c>
    </row>
    <row r="36" spans="2:8">
      <c r="B36" s="1" t="s">
        <v>1770</v>
      </c>
      <c r="C36" s="9" t="s">
        <v>141</v>
      </c>
      <c r="D36" s="1" t="s">
        <v>267</v>
      </c>
      <c r="E36" s="1" t="s">
        <v>549</v>
      </c>
      <c r="F36" s="4">
        <v>2577825</v>
      </c>
      <c r="G36" s="4">
        <v>10802.38</v>
      </c>
      <c r="H36" s="4">
        <v>0.92</v>
      </c>
    </row>
    <row r="37" spans="2:8">
      <c r="B37" s="1" t="s">
        <v>1815</v>
      </c>
      <c r="C37" s="9" t="s">
        <v>141</v>
      </c>
      <c r="D37" s="1" t="s">
        <v>342</v>
      </c>
      <c r="E37" s="1" t="s">
        <v>621</v>
      </c>
      <c r="F37" s="4">
        <v>1103000</v>
      </c>
      <c r="G37" s="4">
        <v>10645.05</v>
      </c>
      <c r="H37" s="4">
        <v>0.9</v>
      </c>
    </row>
    <row r="38" spans="2:8">
      <c r="B38" s="1" t="s">
        <v>1805</v>
      </c>
      <c r="C38" s="9" t="s">
        <v>141</v>
      </c>
      <c r="D38" s="1" t="s">
        <v>272</v>
      </c>
      <c r="E38" s="1" t="s">
        <v>601</v>
      </c>
      <c r="F38" s="4">
        <v>557500</v>
      </c>
      <c r="G38" s="4">
        <v>10588.88</v>
      </c>
      <c r="H38" s="4">
        <v>0.9</v>
      </c>
    </row>
    <row r="39" spans="2:8">
      <c r="B39" s="1" t="s">
        <v>1883</v>
      </c>
      <c r="C39" s="9" t="s">
        <v>141</v>
      </c>
      <c r="D39" s="1" t="s">
        <v>264</v>
      </c>
      <c r="E39" s="1" t="s">
        <v>714</v>
      </c>
      <c r="F39" s="4">
        <v>5236000</v>
      </c>
      <c r="G39" s="4">
        <v>10487.71</v>
      </c>
      <c r="H39" s="4">
        <v>0.89</v>
      </c>
    </row>
    <row r="40" spans="2:8">
      <c r="B40" s="1" t="s">
        <v>1761</v>
      </c>
      <c r="C40" s="9" t="s">
        <v>141</v>
      </c>
      <c r="D40" s="1" t="s">
        <v>293</v>
      </c>
      <c r="E40" s="1" t="s">
        <v>540</v>
      </c>
      <c r="F40" s="4">
        <v>2398950</v>
      </c>
      <c r="G40" s="4">
        <v>10427.040000000001</v>
      </c>
      <c r="H40" s="4">
        <v>0.88</v>
      </c>
    </row>
    <row r="41" spans="2:8">
      <c r="B41" s="1" t="s">
        <v>1822</v>
      </c>
      <c r="C41" s="9" t="s">
        <v>141</v>
      </c>
      <c r="D41" s="1" t="s">
        <v>352</v>
      </c>
      <c r="E41" s="1" t="s">
        <v>628</v>
      </c>
      <c r="F41" s="4">
        <v>583800</v>
      </c>
      <c r="G41" s="4">
        <v>10346.98</v>
      </c>
      <c r="H41" s="4">
        <v>0.88</v>
      </c>
    </row>
    <row r="42" spans="2:8">
      <c r="B42" s="1" t="s">
        <v>1895</v>
      </c>
      <c r="C42" s="9" t="s">
        <v>141</v>
      </c>
      <c r="D42" s="1" t="s">
        <v>297</v>
      </c>
      <c r="E42" s="1" t="s">
        <v>739</v>
      </c>
      <c r="F42" s="4">
        <v>233550</v>
      </c>
      <c r="G42" s="4">
        <v>10324.08</v>
      </c>
      <c r="H42" s="4">
        <v>0.87</v>
      </c>
    </row>
    <row r="43" spans="2:8">
      <c r="B43" s="1" t="s">
        <v>822</v>
      </c>
      <c r="C43" s="9" t="s">
        <v>141</v>
      </c>
      <c r="D43" s="1" t="s">
        <v>264</v>
      </c>
      <c r="E43" s="1" t="s">
        <v>823</v>
      </c>
      <c r="F43" s="4">
        <v>1235250</v>
      </c>
      <c r="G43" s="4">
        <v>10074.700000000001</v>
      </c>
      <c r="H43" s="4">
        <v>0.85</v>
      </c>
    </row>
    <row r="44" spans="2:8">
      <c r="B44" s="1" t="s">
        <v>1758</v>
      </c>
      <c r="C44" s="9" t="s">
        <v>141</v>
      </c>
      <c r="D44" s="1" t="s">
        <v>286</v>
      </c>
      <c r="E44" s="1" t="s">
        <v>537</v>
      </c>
      <c r="F44" s="4">
        <v>1524600</v>
      </c>
      <c r="G44" s="4">
        <v>9407.5400000000009</v>
      </c>
      <c r="H44" s="4">
        <v>0.8</v>
      </c>
    </row>
    <row r="45" spans="2:8">
      <c r="B45" s="1" t="s">
        <v>1616</v>
      </c>
      <c r="C45" s="9" t="s">
        <v>141</v>
      </c>
      <c r="D45" s="1" t="s">
        <v>264</v>
      </c>
      <c r="E45" s="1" t="s">
        <v>266</v>
      </c>
      <c r="F45" s="4">
        <v>755300</v>
      </c>
      <c r="G45" s="4">
        <v>9284.15</v>
      </c>
      <c r="H45" s="4">
        <v>0.79</v>
      </c>
    </row>
    <row r="46" spans="2:8">
      <c r="B46" s="1" t="s">
        <v>1813</v>
      </c>
      <c r="C46" s="9" t="s">
        <v>141</v>
      </c>
      <c r="D46" s="1" t="s">
        <v>352</v>
      </c>
      <c r="E46" s="1" t="s">
        <v>619</v>
      </c>
      <c r="F46" s="4">
        <v>311625</v>
      </c>
      <c r="G46" s="4">
        <v>9065.9500000000007</v>
      </c>
      <c r="H46" s="4">
        <v>0.77</v>
      </c>
    </row>
    <row r="47" spans="2:8">
      <c r="B47" s="1" t="s">
        <v>1860</v>
      </c>
      <c r="C47" s="9" t="s">
        <v>141</v>
      </c>
      <c r="D47" s="1" t="s">
        <v>282</v>
      </c>
      <c r="E47" s="1" t="s">
        <v>674</v>
      </c>
      <c r="F47" s="4">
        <v>1885300</v>
      </c>
      <c r="G47" s="4">
        <v>8863.74</v>
      </c>
      <c r="H47" s="4">
        <v>0.75</v>
      </c>
    </row>
    <row r="48" spans="2:8">
      <c r="B48" s="1" t="s">
        <v>1763</v>
      </c>
      <c r="C48" s="9" t="s">
        <v>141</v>
      </c>
      <c r="D48" s="1" t="s">
        <v>414</v>
      </c>
      <c r="E48" s="1" t="s">
        <v>542</v>
      </c>
      <c r="F48" s="4">
        <v>912500</v>
      </c>
      <c r="G48" s="4">
        <v>8854.9</v>
      </c>
      <c r="H48" s="4">
        <v>0.75</v>
      </c>
    </row>
    <row r="49" spans="2:8">
      <c r="B49" s="1" t="s">
        <v>2205</v>
      </c>
      <c r="C49" s="9" t="s">
        <v>141</v>
      </c>
      <c r="D49" s="1" t="s">
        <v>297</v>
      </c>
      <c r="E49" s="1" t="s">
        <v>1480</v>
      </c>
      <c r="F49" s="4">
        <v>4342500</v>
      </c>
      <c r="G49" s="4">
        <v>8842.6299999999992</v>
      </c>
      <c r="H49" s="4">
        <v>0.75</v>
      </c>
    </row>
    <row r="50" spans="2:8">
      <c r="B50" s="1" t="s">
        <v>1726</v>
      </c>
      <c r="C50" s="9" t="s">
        <v>141</v>
      </c>
      <c r="D50" s="1" t="s">
        <v>291</v>
      </c>
      <c r="E50" s="1" t="s">
        <v>461</v>
      </c>
      <c r="F50" s="4">
        <v>128875</v>
      </c>
      <c r="G50" s="4">
        <v>8780.77</v>
      </c>
      <c r="H50" s="4">
        <v>0.74</v>
      </c>
    </row>
    <row r="51" spans="2:8">
      <c r="B51" s="1" t="s">
        <v>1857</v>
      </c>
      <c r="C51" s="9" t="s">
        <v>141</v>
      </c>
      <c r="D51" s="1" t="s">
        <v>414</v>
      </c>
      <c r="E51" s="1" t="s">
        <v>671</v>
      </c>
      <c r="F51" s="4">
        <v>6528000</v>
      </c>
      <c r="G51" s="4">
        <v>8727.2800000000007</v>
      </c>
      <c r="H51" s="4">
        <v>0.74</v>
      </c>
    </row>
    <row r="52" spans="2:8">
      <c r="B52" s="1" t="s">
        <v>1900</v>
      </c>
      <c r="C52" s="9" t="s">
        <v>141</v>
      </c>
      <c r="D52" s="1" t="s">
        <v>346</v>
      </c>
      <c r="E52" s="1" t="s">
        <v>744</v>
      </c>
      <c r="F52" s="4">
        <v>3874500</v>
      </c>
      <c r="G52" s="4">
        <v>8626.9599999999991</v>
      </c>
      <c r="H52" s="4">
        <v>0.73</v>
      </c>
    </row>
    <row r="53" spans="2:8">
      <c r="B53" s="1" t="s">
        <v>1853</v>
      </c>
      <c r="C53" s="9" t="s">
        <v>141</v>
      </c>
      <c r="D53" s="1" t="s">
        <v>326</v>
      </c>
      <c r="E53" s="1" t="s">
        <v>667</v>
      </c>
      <c r="F53" s="4">
        <v>1394900</v>
      </c>
      <c r="G53" s="4">
        <v>8346.3799999999992</v>
      </c>
      <c r="H53" s="4">
        <v>0.71</v>
      </c>
    </row>
    <row r="54" spans="2:8">
      <c r="B54" s="1" t="s">
        <v>1796</v>
      </c>
      <c r="C54" s="9" t="s">
        <v>141</v>
      </c>
      <c r="D54" s="1" t="s">
        <v>282</v>
      </c>
      <c r="E54" s="1" t="s">
        <v>588</v>
      </c>
      <c r="F54" s="4">
        <v>2292500</v>
      </c>
      <c r="G54" s="4">
        <v>8232.3700000000008</v>
      </c>
      <c r="H54" s="4">
        <v>0.7</v>
      </c>
    </row>
    <row r="55" spans="2:8">
      <c r="B55" s="1" t="s">
        <v>2206</v>
      </c>
      <c r="C55" s="9" t="s">
        <v>141</v>
      </c>
      <c r="D55" s="1" t="s">
        <v>306</v>
      </c>
      <c r="E55" s="1" t="s">
        <v>1481</v>
      </c>
      <c r="F55" s="4">
        <v>3709800</v>
      </c>
      <c r="G55" s="4">
        <v>8165.64</v>
      </c>
      <c r="H55" s="4">
        <v>0.69</v>
      </c>
    </row>
    <row r="56" spans="2:8">
      <c r="B56" s="1" t="s">
        <v>1655</v>
      </c>
      <c r="C56" s="9" t="s">
        <v>141</v>
      </c>
      <c r="D56" s="1" t="s">
        <v>333</v>
      </c>
      <c r="E56" s="1" t="s">
        <v>334</v>
      </c>
      <c r="F56" s="4">
        <v>1771400</v>
      </c>
      <c r="G56" s="4">
        <v>8121.87</v>
      </c>
      <c r="H56" s="4">
        <v>0.69</v>
      </c>
    </row>
    <row r="57" spans="2:8">
      <c r="B57" s="1" t="s">
        <v>1741</v>
      </c>
      <c r="C57" s="9" t="s">
        <v>141</v>
      </c>
      <c r="D57" s="1" t="s">
        <v>477</v>
      </c>
      <c r="E57" s="1" t="s">
        <v>478</v>
      </c>
      <c r="F57" s="4">
        <v>2713200</v>
      </c>
      <c r="G57" s="4">
        <v>8120.61</v>
      </c>
      <c r="H57" s="4">
        <v>0.69</v>
      </c>
    </row>
    <row r="58" spans="2:8">
      <c r="B58" s="1" t="s">
        <v>1858</v>
      </c>
      <c r="C58" s="9" t="s">
        <v>141</v>
      </c>
      <c r="D58" s="1" t="s">
        <v>555</v>
      </c>
      <c r="E58" s="1" t="s">
        <v>672</v>
      </c>
      <c r="F58" s="4">
        <v>4365000</v>
      </c>
      <c r="G58" s="4">
        <v>7970.49</v>
      </c>
      <c r="H58" s="4">
        <v>0.68</v>
      </c>
    </row>
    <row r="59" spans="2:8">
      <c r="B59" s="1" t="s">
        <v>1725</v>
      </c>
      <c r="C59" s="9" t="s">
        <v>141</v>
      </c>
      <c r="D59" s="1" t="s">
        <v>284</v>
      </c>
      <c r="E59" s="1" t="s">
        <v>460</v>
      </c>
      <c r="F59" s="4">
        <v>1573200</v>
      </c>
      <c r="G59" s="4">
        <v>7754.3</v>
      </c>
      <c r="H59" s="4">
        <v>0.66</v>
      </c>
    </row>
    <row r="60" spans="2:8">
      <c r="B60" s="1" t="s">
        <v>1612</v>
      </c>
      <c r="C60" s="9" t="s">
        <v>141</v>
      </c>
      <c r="D60" s="1" t="s">
        <v>142</v>
      </c>
      <c r="E60" s="1" t="s">
        <v>143</v>
      </c>
      <c r="F60" s="4">
        <v>386400</v>
      </c>
      <c r="G60" s="4">
        <v>7510.46</v>
      </c>
      <c r="H60" s="4">
        <v>0.64</v>
      </c>
    </row>
    <row r="61" spans="2:8">
      <c r="B61" s="1" t="s">
        <v>1885</v>
      </c>
      <c r="C61" s="9" t="s">
        <v>141</v>
      </c>
      <c r="D61" s="1" t="s">
        <v>264</v>
      </c>
      <c r="E61" s="1" t="s">
        <v>716</v>
      </c>
      <c r="F61" s="4">
        <v>4130000</v>
      </c>
      <c r="G61" s="4">
        <v>7049.5</v>
      </c>
      <c r="H61" s="4">
        <v>0.6</v>
      </c>
    </row>
    <row r="62" spans="2:8">
      <c r="B62" s="1" t="s">
        <v>1848</v>
      </c>
      <c r="C62" s="9" t="s">
        <v>141</v>
      </c>
      <c r="D62" s="1" t="s">
        <v>282</v>
      </c>
      <c r="E62" s="1" t="s">
        <v>662</v>
      </c>
      <c r="F62" s="4">
        <v>309825</v>
      </c>
      <c r="G62" s="4">
        <v>6940.7</v>
      </c>
      <c r="H62" s="4">
        <v>0.59</v>
      </c>
    </row>
    <row r="63" spans="2:8">
      <c r="B63" s="1" t="s">
        <v>1852</v>
      </c>
      <c r="C63" s="9" t="s">
        <v>141</v>
      </c>
      <c r="D63" s="1" t="s">
        <v>282</v>
      </c>
      <c r="E63" s="1" t="s">
        <v>666</v>
      </c>
      <c r="F63" s="4">
        <v>107800</v>
      </c>
      <c r="G63" s="4">
        <v>6651.64</v>
      </c>
      <c r="H63" s="4">
        <v>0.56000000000000005</v>
      </c>
    </row>
    <row r="64" spans="2:8">
      <c r="B64" s="1" t="s">
        <v>1674</v>
      </c>
      <c r="C64" s="9" t="s">
        <v>141</v>
      </c>
      <c r="D64" s="1" t="s">
        <v>306</v>
      </c>
      <c r="E64" s="1" t="s">
        <v>371</v>
      </c>
      <c r="F64" s="4">
        <v>5325000</v>
      </c>
      <c r="G64" s="4">
        <v>5960.81</v>
      </c>
      <c r="H64" s="4">
        <v>0.51</v>
      </c>
    </row>
    <row r="65" spans="2:8">
      <c r="B65" s="1" t="s">
        <v>1614</v>
      </c>
      <c r="C65" s="9" t="s">
        <v>141</v>
      </c>
      <c r="D65" s="1" t="s">
        <v>142</v>
      </c>
      <c r="E65" s="1" t="s">
        <v>145</v>
      </c>
      <c r="F65" s="4">
        <v>96750</v>
      </c>
      <c r="G65" s="4">
        <v>5955.98</v>
      </c>
      <c r="H65" s="4">
        <v>0.5</v>
      </c>
    </row>
    <row r="66" spans="2:8">
      <c r="B66" s="1" t="s">
        <v>1779</v>
      </c>
      <c r="C66" s="9" t="s">
        <v>141</v>
      </c>
      <c r="D66" s="1" t="s">
        <v>364</v>
      </c>
      <c r="E66" s="1" t="s">
        <v>559</v>
      </c>
      <c r="F66" s="4">
        <v>231750</v>
      </c>
      <c r="G66" s="4">
        <v>5943.46</v>
      </c>
      <c r="H66" s="4">
        <v>0.5</v>
      </c>
    </row>
    <row r="67" spans="2:8">
      <c r="B67" s="1" t="s">
        <v>1909</v>
      </c>
      <c r="C67" s="9" t="s">
        <v>141</v>
      </c>
      <c r="D67" s="1" t="s">
        <v>342</v>
      </c>
      <c r="E67" s="1" t="s">
        <v>771</v>
      </c>
      <c r="F67" s="4">
        <v>111000</v>
      </c>
      <c r="G67" s="4">
        <v>5361.3</v>
      </c>
      <c r="H67" s="4">
        <v>0.45</v>
      </c>
    </row>
    <row r="68" spans="2:8">
      <c r="B68" s="1" t="s">
        <v>1808</v>
      </c>
      <c r="C68" s="9" t="s">
        <v>141</v>
      </c>
      <c r="D68" s="1" t="s">
        <v>385</v>
      </c>
      <c r="E68" s="1" t="s">
        <v>612</v>
      </c>
      <c r="F68" s="4">
        <v>812000</v>
      </c>
      <c r="G68" s="4">
        <v>5257.7</v>
      </c>
      <c r="H68" s="4">
        <v>0.45</v>
      </c>
    </row>
    <row r="69" spans="2:8">
      <c r="B69" s="1" t="s">
        <v>1908</v>
      </c>
      <c r="C69" s="9" t="s">
        <v>141</v>
      </c>
      <c r="D69" s="1" t="s">
        <v>443</v>
      </c>
      <c r="E69" s="1" t="s">
        <v>760</v>
      </c>
      <c r="F69" s="4">
        <v>134200</v>
      </c>
      <c r="G69" s="4">
        <v>5171.93</v>
      </c>
      <c r="H69" s="4">
        <v>0.44</v>
      </c>
    </row>
    <row r="70" spans="2:8">
      <c r="B70" s="1" t="s">
        <v>1937</v>
      </c>
      <c r="C70" s="9" t="s">
        <v>141</v>
      </c>
      <c r="D70" s="1" t="s">
        <v>306</v>
      </c>
      <c r="E70" s="1" t="s">
        <v>830</v>
      </c>
      <c r="F70" s="4">
        <v>334375</v>
      </c>
      <c r="G70" s="4">
        <v>4867.16</v>
      </c>
      <c r="H70" s="4">
        <v>0.41</v>
      </c>
    </row>
    <row r="71" spans="2:8">
      <c r="B71" s="1" t="s">
        <v>2207</v>
      </c>
      <c r="C71" s="9" t="s">
        <v>141</v>
      </c>
      <c r="D71" s="1" t="s">
        <v>306</v>
      </c>
      <c r="E71" s="1" t="s">
        <v>1482</v>
      </c>
      <c r="F71" s="4">
        <v>2851218</v>
      </c>
      <c r="G71" s="4">
        <v>4828.82</v>
      </c>
      <c r="H71" s="4">
        <v>0.41</v>
      </c>
    </row>
    <row r="72" spans="2:8">
      <c r="B72" s="1" t="s">
        <v>2208</v>
      </c>
      <c r="C72" s="9" t="s">
        <v>141</v>
      </c>
      <c r="D72" s="1" t="s">
        <v>306</v>
      </c>
      <c r="E72" s="1" t="s">
        <v>1483</v>
      </c>
      <c r="F72" s="4">
        <v>2196000</v>
      </c>
      <c r="G72" s="4">
        <v>4742.26</v>
      </c>
      <c r="H72" s="4">
        <v>0.4</v>
      </c>
    </row>
    <row r="73" spans="2:8">
      <c r="B73" s="1" t="s">
        <v>2035</v>
      </c>
      <c r="C73" s="9" t="s">
        <v>141</v>
      </c>
      <c r="D73" s="1" t="s">
        <v>311</v>
      </c>
      <c r="E73" s="1" t="s">
        <v>1043</v>
      </c>
      <c r="F73" s="4">
        <v>58875</v>
      </c>
      <c r="G73" s="4">
        <v>4672.3500000000004</v>
      </c>
      <c r="H73" s="4">
        <v>0.4</v>
      </c>
    </row>
    <row r="74" spans="2:8">
      <c r="B74" s="1" t="s">
        <v>1619</v>
      </c>
      <c r="C74" s="9" t="s">
        <v>141</v>
      </c>
      <c r="D74" s="1" t="s">
        <v>264</v>
      </c>
      <c r="E74" s="1" t="s">
        <v>271</v>
      </c>
      <c r="F74" s="4">
        <v>392500</v>
      </c>
      <c r="G74" s="4">
        <v>4612.8599999999997</v>
      </c>
      <c r="H74" s="4">
        <v>0.39</v>
      </c>
    </row>
    <row r="75" spans="2:8">
      <c r="B75" s="1" t="s">
        <v>1620</v>
      </c>
      <c r="C75" s="9" t="s">
        <v>141</v>
      </c>
      <c r="D75" s="1" t="s">
        <v>272</v>
      </c>
      <c r="E75" s="1" t="s">
        <v>273</v>
      </c>
      <c r="F75" s="4">
        <v>119700</v>
      </c>
      <c r="G75" s="4">
        <v>4267.4799999999996</v>
      </c>
      <c r="H75" s="4">
        <v>0.36</v>
      </c>
    </row>
    <row r="76" spans="2:8">
      <c r="B76" s="1" t="s">
        <v>1755</v>
      </c>
      <c r="C76" s="9" t="s">
        <v>141</v>
      </c>
      <c r="D76" s="1" t="s">
        <v>293</v>
      </c>
      <c r="E76" s="1" t="s">
        <v>528</v>
      </c>
      <c r="F76" s="4">
        <v>1009500</v>
      </c>
      <c r="G76" s="4">
        <v>4201.54</v>
      </c>
      <c r="H76" s="4">
        <v>0.36</v>
      </c>
    </row>
    <row r="77" spans="2:8">
      <c r="B77" s="1" t="s">
        <v>1939</v>
      </c>
      <c r="C77" s="9" t="s">
        <v>141</v>
      </c>
      <c r="D77" s="1" t="s">
        <v>306</v>
      </c>
      <c r="E77" s="1" t="s">
        <v>832</v>
      </c>
      <c r="F77" s="4">
        <v>619000</v>
      </c>
      <c r="G77" s="4">
        <v>4174.54</v>
      </c>
      <c r="H77" s="4">
        <v>0.35</v>
      </c>
    </row>
    <row r="78" spans="2:8">
      <c r="B78" s="1" t="s">
        <v>1657</v>
      </c>
      <c r="C78" s="9" t="s">
        <v>141</v>
      </c>
      <c r="D78" s="1" t="s">
        <v>142</v>
      </c>
      <c r="E78" s="1" t="s">
        <v>336</v>
      </c>
      <c r="F78" s="4">
        <v>760500</v>
      </c>
      <c r="G78" s="4">
        <v>4094.53</v>
      </c>
      <c r="H78" s="4">
        <v>0.35</v>
      </c>
    </row>
    <row r="79" spans="2:8">
      <c r="B79" s="1" t="s">
        <v>1854</v>
      </c>
      <c r="C79" s="9" t="s">
        <v>141</v>
      </c>
      <c r="D79" s="1" t="s">
        <v>282</v>
      </c>
      <c r="E79" s="1" t="s">
        <v>668</v>
      </c>
      <c r="F79" s="4">
        <v>230550</v>
      </c>
      <c r="G79" s="4">
        <v>3992.55</v>
      </c>
      <c r="H79" s="4">
        <v>0.34</v>
      </c>
    </row>
    <row r="80" spans="2:8">
      <c r="B80" s="1" t="s">
        <v>531</v>
      </c>
      <c r="C80" s="9" t="s">
        <v>141</v>
      </c>
      <c r="D80" s="1" t="s">
        <v>318</v>
      </c>
      <c r="E80" s="1" t="s">
        <v>532</v>
      </c>
      <c r="F80" s="4">
        <v>1201200</v>
      </c>
      <c r="G80" s="4">
        <v>3972.97</v>
      </c>
      <c r="H80" s="4">
        <v>0.34</v>
      </c>
    </row>
    <row r="81" spans="2:8">
      <c r="B81" s="1" t="s">
        <v>1881</v>
      </c>
      <c r="C81" s="9" t="s">
        <v>141</v>
      </c>
      <c r="D81" s="1" t="s">
        <v>264</v>
      </c>
      <c r="E81" s="1" t="s">
        <v>712</v>
      </c>
      <c r="F81" s="4">
        <v>1850000</v>
      </c>
      <c r="G81" s="4">
        <v>3601.95</v>
      </c>
      <c r="H81" s="4">
        <v>0.31</v>
      </c>
    </row>
    <row r="82" spans="2:8">
      <c r="B82" s="1" t="s">
        <v>2024</v>
      </c>
      <c r="C82" s="9" t="s">
        <v>141</v>
      </c>
      <c r="D82" s="1" t="s">
        <v>311</v>
      </c>
      <c r="E82" s="1" t="s">
        <v>1005</v>
      </c>
      <c r="F82" s="4">
        <v>51300</v>
      </c>
      <c r="G82" s="4">
        <v>3536.16</v>
      </c>
      <c r="H82" s="4">
        <v>0.3</v>
      </c>
    </row>
    <row r="83" spans="2:8">
      <c r="B83" s="1" t="s">
        <v>1767</v>
      </c>
      <c r="C83" s="9" t="s">
        <v>141</v>
      </c>
      <c r="D83" s="1" t="s">
        <v>293</v>
      </c>
      <c r="E83" s="1" t="s">
        <v>546</v>
      </c>
      <c r="F83" s="4">
        <v>979200</v>
      </c>
      <c r="G83" s="4">
        <v>3303.82</v>
      </c>
      <c r="H83" s="4">
        <v>0.28000000000000003</v>
      </c>
    </row>
    <row r="84" spans="2:8">
      <c r="B84" s="1" t="s">
        <v>1746</v>
      </c>
      <c r="C84" s="9" t="s">
        <v>141</v>
      </c>
      <c r="D84" s="1" t="s">
        <v>364</v>
      </c>
      <c r="E84" s="1" t="s">
        <v>484</v>
      </c>
      <c r="F84" s="4">
        <v>105000</v>
      </c>
      <c r="G84" s="4">
        <v>3279.47</v>
      </c>
      <c r="H84" s="4">
        <v>0.28000000000000003</v>
      </c>
    </row>
    <row r="85" spans="2:8">
      <c r="B85" s="1" t="s">
        <v>1845</v>
      </c>
      <c r="C85" s="9" t="s">
        <v>141</v>
      </c>
      <c r="D85" s="1" t="s">
        <v>468</v>
      </c>
      <c r="E85" s="1" t="s">
        <v>659</v>
      </c>
      <c r="F85" s="4">
        <v>116550</v>
      </c>
      <c r="G85" s="4">
        <v>3269.69</v>
      </c>
      <c r="H85" s="4">
        <v>0.28000000000000003</v>
      </c>
    </row>
    <row r="86" spans="2:8">
      <c r="B86" s="1" t="s">
        <v>1760</v>
      </c>
      <c r="C86" s="9" t="s">
        <v>141</v>
      </c>
      <c r="D86" s="1" t="s">
        <v>267</v>
      </c>
      <c r="E86" s="1" t="s">
        <v>539</v>
      </c>
      <c r="F86" s="4">
        <v>901800</v>
      </c>
      <c r="G86" s="4">
        <v>3225.29</v>
      </c>
      <c r="H86" s="4">
        <v>0.27</v>
      </c>
    </row>
    <row r="87" spans="2:8">
      <c r="B87" s="1" t="s">
        <v>1871</v>
      </c>
      <c r="C87" s="9" t="s">
        <v>141</v>
      </c>
      <c r="D87" s="1" t="s">
        <v>326</v>
      </c>
      <c r="E87" s="1" t="s">
        <v>689</v>
      </c>
      <c r="F87" s="4">
        <v>594700</v>
      </c>
      <c r="G87" s="4">
        <v>3093.63</v>
      </c>
      <c r="H87" s="4">
        <v>0.26</v>
      </c>
    </row>
    <row r="88" spans="2:8">
      <c r="B88" s="1" t="s">
        <v>1862</v>
      </c>
      <c r="C88" s="9" t="s">
        <v>141</v>
      </c>
      <c r="D88" s="1" t="s">
        <v>282</v>
      </c>
      <c r="E88" s="1" t="s">
        <v>676</v>
      </c>
      <c r="F88" s="4">
        <v>10000</v>
      </c>
      <c r="G88" s="4">
        <v>3019.59</v>
      </c>
      <c r="H88" s="4">
        <v>0.26</v>
      </c>
    </row>
    <row r="89" spans="2:8">
      <c r="B89" s="1" t="s">
        <v>1613</v>
      </c>
      <c r="C89" s="9" t="s">
        <v>141</v>
      </c>
      <c r="D89" s="1" t="s">
        <v>142</v>
      </c>
      <c r="E89" s="1" t="s">
        <v>144</v>
      </c>
      <c r="F89" s="4">
        <v>64575</v>
      </c>
      <c r="G89" s="4">
        <v>2940.58</v>
      </c>
      <c r="H89" s="4">
        <v>0.25</v>
      </c>
    </row>
    <row r="90" spans="2:8">
      <c r="B90" s="1" t="s">
        <v>1775</v>
      </c>
      <c r="C90" s="9" t="s">
        <v>141</v>
      </c>
      <c r="D90" s="1" t="s">
        <v>286</v>
      </c>
      <c r="E90" s="1" t="s">
        <v>554</v>
      </c>
      <c r="F90" s="4">
        <v>351050</v>
      </c>
      <c r="G90" s="4">
        <v>2918.1</v>
      </c>
      <c r="H90" s="4">
        <v>0.25</v>
      </c>
    </row>
    <row r="91" spans="2:8">
      <c r="B91" s="1" t="s">
        <v>1628</v>
      </c>
      <c r="C91" s="9" t="s">
        <v>141</v>
      </c>
      <c r="D91" s="1" t="s">
        <v>284</v>
      </c>
      <c r="E91" s="1" t="s">
        <v>285</v>
      </c>
      <c r="F91" s="4">
        <v>2140</v>
      </c>
      <c r="G91" s="4">
        <v>2885.44</v>
      </c>
      <c r="H91" s="4">
        <v>0.24</v>
      </c>
    </row>
    <row r="92" spans="2:8">
      <c r="B92" s="1" t="s">
        <v>1941</v>
      </c>
      <c r="C92" s="9" t="s">
        <v>141</v>
      </c>
      <c r="D92" s="1" t="s">
        <v>272</v>
      </c>
      <c r="E92" s="1" t="s">
        <v>847</v>
      </c>
      <c r="F92" s="4">
        <v>75800</v>
      </c>
      <c r="G92" s="4">
        <v>2370.11</v>
      </c>
      <c r="H92" s="4">
        <v>0.2</v>
      </c>
    </row>
    <row r="93" spans="2:8">
      <c r="B93" s="1" t="s">
        <v>1768</v>
      </c>
      <c r="C93" s="9" t="s">
        <v>141</v>
      </c>
      <c r="D93" s="1" t="s">
        <v>364</v>
      </c>
      <c r="E93" s="1" t="s">
        <v>547</v>
      </c>
      <c r="F93" s="4">
        <v>70000</v>
      </c>
      <c r="G93" s="4">
        <v>2308.88</v>
      </c>
      <c r="H93" s="4">
        <v>0.2</v>
      </c>
    </row>
    <row r="94" spans="2:8">
      <c r="B94" s="1" t="s">
        <v>1764</v>
      </c>
      <c r="C94" s="9" t="s">
        <v>141</v>
      </c>
      <c r="D94" s="1" t="s">
        <v>286</v>
      </c>
      <c r="E94" s="1" t="s">
        <v>543</v>
      </c>
      <c r="F94" s="4">
        <v>85500</v>
      </c>
      <c r="G94" s="4">
        <v>2307.52</v>
      </c>
      <c r="H94" s="4">
        <v>0.2</v>
      </c>
    </row>
    <row r="95" spans="2:8">
      <c r="B95" s="1" t="s">
        <v>2032</v>
      </c>
      <c r="C95" s="9" t="s">
        <v>141</v>
      </c>
      <c r="D95" s="1" t="s">
        <v>314</v>
      </c>
      <c r="E95" s="1" t="s">
        <v>1028</v>
      </c>
      <c r="F95" s="4">
        <v>735800</v>
      </c>
      <c r="G95" s="4">
        <v>2293.4899999999998</v>
      </c>
      <c r="H95" s="4">
        <v>0.19</v>
      </c>
    </row>
    <row r="96" spans="2:8">
      <c r="B96" s="1" t="s">
        <v>1873</v>
      </c>
      <c r="C96" s="9" t="s">
        <v>141</v>
      </c>
      <c r="D96" s="1" t="s">
        <v>364</v>
      </c>
      <c r="E96" s="1" t="s">
        <v>691</v>
      </c>
      <c r="F96" s="4">
        <v>331500</v>
      </c>
      <c r="G96" s="4">
        <v>2265.8000000000002</v>
      </c>
      <c r="H96" s="4">
        <v>0.19</v>
      </c>
    </row>
    <row r="97" spans="2:8">
      <c r="B97" s="1" t="s">
        <v>1771</v>
      </c>
      <c r="C97" s="9" t="s">
        <v>141</v>
      </c>
      <c r="D97" s="1" t="s">
        <v>414</v>
      </c>
      <c r="E97" s="1" t="s">
        <v>550</v>
      </c>
      <c r="F97" s="4">
        <v>1479500</v>
      </c>
      <c r="G97" s="4">
        <v>2260.08</v>
      </c>
      <c r="H97" s="4">
        <v>0.19</v>
      </c>
    </row>
    <row r="98" spans="2:8">
      <c r="B98" s="1" t="s">
        <v>1624</v>
      </c>
      <c r="C98" s="9" t="s">
        <v>141</v>
      </c>
      <c r="D98" s="1" t="s">
        <v>264</v>
      </c>
      <c r="E98" s="1" t="s">
        <v>278</v>
      </c>
      <c r="F98" s="4">
        <v>123600</v>
      </c>
      <c r="G98" s="4">
        <v>2201.0700000000002</v>
      </c>
      <c r="H98" s="4">
        <v>0.19</v>
      </c>
    </row>
    <row r="99" spans="2:8">
      <c r="B99" s="1" t="s">
        <v>1730</v>
      </c>
      <c r="C99" s="9" t="s">
        <v>141</v>
      </c>
      <c r="D99" s="1" t="s">
        <v>282</v>
      </c>
      <c r="E99" s="1" t="s">
        <v>465</v>
      </c>
      <c r="F99" s="4">
        <v>134750</v>
      </c>
      <c r="G99" s="4">
        <v>2114.77</v>
      </c>
      <c r="H99" s="4">
        <v>0.18</v>
      </c>
    </row>
    <row r="100" spans="2:8">
      <c r="B100" s="1" t="s">
        <v>1935</v>
      </c>
      <c r="C100" s="9" t="s">
        <v>141</v>
      </c>
      <c r="D100" s="1" t="s">
        <v>306</v>
      </c>
      <c r="E100" s="1" t="s">
        <v>828</v>
      </c>
      <c r="F100" s="4">
        <v>360100</v>
      </c>
      <c r="G100" s="4">
        <v>1978.93</v>
      </c>
      <c r="H100" s="4">
        <v>0.17</v>
      </c>
    </row>
    <row r="101" spans="2:8">
      <c r="B101" s="1" t="s">
        <v>1739</v>
      </c>
      <c r="C101" s="9" t="s">
        <v>141</v>
      </c>
      <c r="D101" s="1" t="s">
        <v>468</v>
      </c>
      <c r="E101" s="1" t="s">
        <v>475</v>
      </c>
      <c r="F101" s="4">
        <v>15150</v>
      </c>
      <c r="G101" s="4">
        <v>1879.05</v>
      </c>
      <c r="H101" s="4">
        <v>0.16</v>
      </c>
    </row>
    <row r="102" spans="2:8">
      <c r="B102" s="1" t="s">
        <v>1793</v>
      </c>
      <c r="C102" s="9" t="s">
        <v>141</v>
      </c>
      <c r="D102" s="1" t="s">
        <v>314</v>
      </c>
      <c r="E102" s="1" t="s">
        <v>585</v>
      </c>
      <c r="F102" s="4">
        <v>26200</v>
      </c>
      <c r="G102" s="4">
        <v>1875.59</v>
      </c>
      <c r="H102" s="4">
        <v>0.16</v>
      </c>
    </row>
    <row r="103" spans="2:8">
      <c r="B103" s="1" t="s">
        <v>1856</v>
      </c>
      <c r="C103" s="9" t="s">
        <v>141</v>
      </c>
      <c r="D103" s="1" t="s">
        <v>291</v>
      </c>
      <c r="E103" s="1" t="s">
        <v>670</v>
      </c>
      <c r="F103" s="4">
        <v>96888</v>
      </c>
      <c r="G103" s="4">
        <v>1859.62</v>
      </c>
      <c r="H103" s="4">
        <v>0.16</v>
      </c>
    </row>
    <row r="104" spans="2:8">
      <c r="B104" s="1" t="s">
        <v>1643</v>
      </c>
      <c r="C104" s="9" t="s">
        <v>141</v>
      </c>
      <c r="D104" s="1" t="s">
        <v>295</v>
      </c>
      <c r="E104" s="1" t="s">
        <v>313</v>
      </c>
      <c r="F104" s="4">
        <v>246400</v>
      </c>
      <c r="G104" s="4">
        <v>1820.16</v>
      </c>
      <c r="H104" s="4">
        <v>0.15</v>
      </c>
    </row>
    <row r="105" spans="2:8">
      <c r="B105" s="1" t="s">
        <v>1648</v>
      </c>
      <c r="C105" s="9" t="s">
        <v>141</v>
      </c>
      <c r="D105" s="1" t="s">
        <v>320</v>
      </c>
      <c r="E105" s="1" t="s">
        <v>321</v>
      </c>
      <c r="F105" s="4">
        <v>317625</v>
      </c>
      <c r="G105" s="4">
        <v>1755.83</v>
      </c>
      <c r="H105" s="4">
        <v>0.15</v>
      </c>
    </row>
    <row r="106" spans="2:8">
      <c r="B106" s="1" t="s">
        <v>2209</v>
      </c>
      <c r="C106" s="9" t="s">
        <v>141</v>
      </c>
      <c r="D106" s="1" t="s">
        <v>364</v>
      </c>
      <c r="E106" s="1" t="s">
        <v>1484</v>
      </c>
      <c r="F106" s="4">
        <v>21000</v>
      </c>
      <c r="G106" s="4">
        <v>1673.16</v>
      </c>
      <c r="H106" s="4">
        <v>0.14000000000000001</v>
      </c>
    </row>
    <row r="107" spans="2:8">
      <c r="B107" s="1" t="s">
        <v>1865</v>
      </c>
      <c r="C107" s="9" t="s">
        <v>141</v>
      </c>
      <c r="D107" s="1" t="s">
        <v>555</v>
      </c>
      <c r="E107" s="1" t="s">
        <v>682</v>
      </c>
      <c r="F107" s="4">
        <v>500850</v>
      </c>
      <c r="G107" s="4">
        <v>1665.58</v>
      </c>
      <c r="H107" s="4">
        <v>0.14000000000000001</v>
      </c>
    </row>
    <row r="108" spans="2:8">
      <c r="B108" s="1" t="s">
        <v>1731</v>
      </c>
      <c r="C108" s="9" t="s">
        <v>141</v>
      </c>
      <c r="D108" s="1" t="s">
        <v>306</v>
      </c>
      <c r="E108" s="1" t="s">
        <v>466</v>
      </c>
      <c r="F108" s="4">
        <v>84700</v>
      </c>
      <c r="G108" s="4">
        <v>1665.07</v>
      </c>
      <c r="H108" s="4">
        <v>0.14000000000000001</v>
      </c>
    </row>
    <row r="109" spans="2:8">
      <c r="B109" s="1" t="s">
        <v>1943</v>
      </c>
      <c r="C109" s="9" t="s">
        <v>141</v>
      </c>
      <c r="D109" s="1" t="s">
        <v>457</v>
      </c>
      <c r="E109" s="1" t="s">
        <v>850</v>
      </c>
      <c r="F109" s="4">
        <v>26400</v>
      </c>
      <c r="G109" s="4">
        <v>1545.79</v>
      </c>
      <c r="H109" s="4">
        <v>0.13</v>
      </c>
    </row>
    <row r="110" spans="2:8">
      <c r="B110" s="1" t="s">
        <v>1712</v>
      </c>
      <c r="C110" s="9" t="s">
        <v>141</v>
      </c>
      <c r="D110" s="1" t="s">
        <v>320</v>
      </c>
      <c r="E110" s="1" t="s">
        <v>442</v>
      </c>
      <c r="F110" s="4">
        <v>85600</v>
      </c>
      <c r="G110" s="4">
        <v>1534.04</v>
      </c>
      <c r="H110" s="4">
        <v>0.13</v>
      </c>
    </row>
    <row r="111" spans="2:8">
      <c r="B111" s="1" t="s">
        <v>2028</v>
      </c>
      <c r="C111" s="9" t="s">
        <v>141</v>
      </c>
      <c r="D111" s="1" t="s">
        <v>272</v>
      </c>
      <c r="E111" s="1" t="s">
        <v>1009</v>
      </c>
      <c r="F111" s="4">
        <v>264000</v>
      </c>
      <c r="G111" s="4">
        <v>1507.57</v>
      </c>
      <c r="H111" s="4">
        <v>0.13</v>
      </c>
    </row>
    <row r="112" spans="2:8">
      <c r="B112" s="1" t="s">
        <v>1940</v>
      </c>
      <c r="C112" s="9" t="s">
        <v>141</v>
      </c>
      <c r="D112" s="1" t="s">
        <v>468</v>
      </c>
      <c r="E112" s="1" t="s">
        <v>837</v>
      </c>
      <c r="F112" s="4">
        <v>51800</v>
      </c>
      <c r="G112" s="4">
        <v>1457.29</v>
      </c>
      <c r="H112" s="4">
        <v>0.12</v>
      </c>
    </row>
    <row r="113" spans="2:8">
      <c r="B113" s="1" t="s">
        <v>1850</v>
      </c>
      <c r="C113" s="9" t="s">
        <v>141</v>
      </c>
      <c r="D113" s="1" t="s">
        <v>326</v>
      </c>
      <c r="E113" s="1" t="s">
        <v>664</v>
      </c>
      <c r="F113" s="4">
        <v>32250</v>
      </c>
      <c r="G113" s="4">
        <v>1449.78</v>
      </c>
      <c r="H113" s="4">
        <v>0.12</v>
      </c>
    </row>
    <row r="114" spans="2:8">
      <c r="B114" s="1" t="s">
        <v>2210</v>
      </c>
      <c r="C114" s="9" t="s">
        <v>141</v>
      </c>
      <c r="D114" s="1" t="s">
        <v>391</v>
      </c>
      <c r="E114" s="1" t="s">
        <v>1485</v>
      </c>
      <c r="F114" s="4">
        <v>234000</v>
      </c>
      <c r="G114" s="4">
        <v>1336.49</v>
      </c>
      <c r="H114" s="4">
        <v>0.11</v>
      </c>
    </row>
    <row r="115" spans="2:8">
      <c r="B115" s="1" t="s">
        <v>1757</v>
      </c>
      <c r="C115" s="9" t="s">
        <v>141</v>
      </c>
      <c r="D115" s="1" t="s">
        <v>535</v>
      </c>
      <c r="E115" s="1" t="s">
        <v>536</v>
      </c>
      <c r="F115" s="4">
        <v>205800</v>
      </c>
      <c r="G115" s="4">
        <v>1080.3499999999999</v>
      </c>
      <c r="H115" s="4">
        <v>0.09</v>
      </c>
    </row>
    <row r="116" spans="2:8">
      <c r="B116" s="1" t="s">
        <v>1631</v>
      </c>
      <c r="C116" s="9" t="s">
        <v>141</v>
      </c>
      <c r="D116" s="1" t="s">
        <v>269</v>
      </c>
      <c r="E116" s="1" t="s">
        <v>290</v>
      </c>
      <c r="F116" s="4">
        <v>35100</v>
      </c>
      <c r="G116" s="4">
        <v>975.08</v>
      </c>
      <c r="H116" s="4">
        <v>0.08</v>
      </c>
    </row>
    <row r="117" spans="2:8">
      <c r="B117" s="1" t="s">
        <v>1926</v>
      </c>
      <c r="C117" s="9" t="s">
        <v>141</v>
      </c>
      <c r="D117" s="1" t="s">
        <v>142</v>
      </c>
      <c r="E117" s="1" t="s">
        <v>801</v>
      </c>
      <c r="F117" s="4">
        <v>138000</v>
      </c>
      <c r="G117" s="4">
        <v>925.36</v>
      </c>
      <c r="H117" s="4">
        <v>0.08</v>
      </c>
    </row>
    <row r="118" spans="2:8">
      <c r="B118" s="1" t="s">
        <v>1723</v>
      </c>
      <c r="C118" s="9" t="s">
        <v>141</v>
      </c>
      <c r="D118" s="1" t="s">
        <v>457</v>
      </c>
      <c r="E118" s="1" t="s">
        <v>458</v>
      </c>
      <c r="F118" s="4">
        <v>36000</v>
      </c>
      <c r="G118" s="4">
        <v>900.27</v>
      </c>
      <c r="H118" s="4">
        <v>0.08</v>
      </c>
    </row>
    <row r="119" spans="2:8">
      <c r="B119" s="1" t="s">
        <v>1629</v>
      </c>
      <c r="C119" s="9" t="s">
        <v>141</v>
      </c>
      <c r="D119" s="1" t="s">
        <v>286</v>
      </c>
      <c r="E119" s="1" t="s">
        <v>287</v>
      </c>
      <c r="F119" s="4">
        <v>7800</v>
      </c>
      <c r="G119" s="4">
        <v>881.55</v>
      </c>
      <c r="H119" s="4">
        <v>7.0000000000000007E-2</v>
      </c>
    </row>
    <row r="120" spans="2:8">
      <c r="B120" s="1" t="s">
        <v>2105</v>
      </c>
      <c r="C120" s="9" t="s">
        <v>141</v>
      </c>
      <c r="D120" s="1" t="s">
        <v>306</v>
      </c>
      <c r="E120" s="1" t="s">
        <v>1295</v>
      </c>
      <c r="F120" s="4">
        <v>76500</v>
      </c>
      <c r="G120" s="4">
        <v>798.24</v>
      </c>
      <c r="H120" s="4">
        <v>7.0000000000000007E-2</v>
      </c>
    </row>
    <row r="121" spans="2:8">
      <c r="B121" s="1" t="s">
        <v>1847</v>
      </c>
      <c r="C121" s="9" t="s">
        <v>141</v>
      </c>
      <c r="D121" s="1" t="s">
        <v>468</v>
      </c>
      <c r="E121" s="1" t="s">
        <v>661</v>
      </c>
      <c r="F121" s="4">
        <v>6825</v>
      </c>
      <c r="G121" s="4">
        <v>743.35</v>
      </c>
      <c r="H121" s="4">
        <v>0.06</v>
      </c>
    </row>
    <row r="122" spans="2:8">
      <c r="B122" s="1" t="s">
        <v>1801</v>
      </c>
      <c r="C122" s="9" t="s">
        <v>141</v>
      </c>
      <c r="D122" s="1" t="s">
        <v>284</v>
      </c>
      <c r="E122" s="1" t="s">
        <v>593</v>
      </c>
      <c r="F122" s="4">
        <v>362100</v>
      </c>
      <c r="G122" s="4">
        <v>707.11</v>
      </c>
      <c r="H122" s="4">
        <v>0.06</v>
      </c>
    </row>
    <row r="123" spans="2:8">
      <c r="B123" s="1" t="s">
        <v>1662</v>
      </c>
      <c r="C123" s="9" t="s">
        <v>141</v>
      </c>
      <c r="D123" s="1" t="s">
        <v>286</v>
      </c>
      <c r="E123" s="1" t="s">
        <v>341</v>
      </c>
      <c r="F123" s="4">
        <v>2750</v>
      </c>
      <c r="G123" s="4">
        <v>700.76</v>
      </c>
      <c r="H123" s="4">
        <v>0.06</v>
      </c>
    </row>
    <row r="124" spans="2:8">
      <c r="B124" s="1" t="s">
        <v>1724</v>
      </c>
      <c r="C124" s="9" t="s">
        <v>141</v>
      </c>
      <c r="D124" s="1" t="s">
        <v>272</v>
      </c>
      <c r="E124" s="1" t="s">
        <v>459</v>
      </c>
      <c r="F124" s="4">
        <v>5000</v>
      </c>
      <c r="G124" s="4">
        <v>658.55</v>
      </c>
      <c r="H124" s="4">
        <v>0.06</v>
      </c>
    </row>
    <row r="125" spans="2:8">
      <c r="B125" s="1" t="s">
        <v>1715</v>
      </c>
      <c r="C125" s="9" t="s">
        <v>141</v>
      </c>
      <c r="D125" s="1" t="s">
        <v>295</v>
      </c>
      <c r="E125" s="1" t="s">
        <v>446</v>
      </c>
      <c r="F125" s="4">
        <v>78000</v>
      </c>
      <c r="G125" s="4">
        <v>587.46</v>
      </c>
      <c r="H125" s="4">
        <v>0.05</v>
      </c>
    </row>
    <row r="126" spans="2:8">
      <c r="B126" s="1" t="s">
        <v>1946</v>
      </c>
      <c r="C126" s="9" t="s">
        <v>141</v>
      </c>
      <c r="D126" s="1" t="s">
        <v>869</v>
      </c>
      <c r="E126" s="1" t="s">
        <v>870</v>
      </c>
      <c r="F126" s="4">
        <v>88750</v>
      </c>
      <c r="G126" s="4">
        <v>565.47</v>
      </c>
      <c r="H126" s="4">
        <v>0.05</v>
      </c>
    </row>
    <row r="127" spans="2:8">
      <c r="B127" s="1" t="s">
        <v>1859</v>
      </c>
      <c r="C127" s="9" t="s">
        <v>141</v>
      </c>
      <c r="D127" s="1" t="s">
        <v>282</v>
      </c>
      <c r="E127" s="1" t="s">
        <v>673</v>
      </c>
      <c r="F127" s="4">
        <v>40300</v>
      </c>
      <c r="G127" s="4">
        <v>558.01</v>
      </c>
      <c r="H127" s="4">
        <v>0.05</v>
      </c>
    </row>
    <row r="128" spans="2:8">
      <c r="B128" s="1" t="s">
        <v>1799</v>
      </c>
      <c r="C128" s="9" t="s">
        <v>141</v>
      </c>
      <c r="D128" s="1" t="s">
        <v>314</v>
      </c>
      <c r="E128" s="1" t="s">
        <v>591</v>
      </c>
      <c r="F128" s="4">
        <v>4950</v>
      </c>
      <c r="G128" s="4">
        <v>380.1</v>
      </c>
      <c r="H128" s="4">
        <v>0.03</v>
      </c>
    </row>
    <row r="129" spans="2:8">
      <c r="B129" s="1" t="s">
        <v>1798</v>
      </c>
      <c r="C129" s="9" t="s">
        <v>141</v>
      </c>
      <c r="D129" s="1" t="s">
        <v>282</v>
      </c>
      <c r="E129" s="1" t="s">
        <v>590</v>
      </c>
      <c r="F129" s="4">
        <v>22750</v>
      </c>
      <c r="G129" s="4">
        <v>376.49</v>
      </c>
      <c r="H129" s="4">
        <v>0.03</v>
      </c>
    </row>
    <row r="130" spans="2:8">
      <c r="B130" s="1" t="s">
        <v>1920</v>
      </c>
      <c r="C130" s="9" t="s">
        <v>141</v>
      </c>
      <c r="D130" s="1" t="s">
        <v>142</v>
      </c>
      <c r="E130" s="1" t="s">
        <v>794</v>
      </c>
      <c r="F130" s="4">
        <v>5700</v>
      </c>
      <c r="G130" s="4">
        <v>361.61</v>
      </c>
      <c r="H130" s="4">
        <v>0.03</v>
      </c>
    </row>
    <row r="131" spans="2:8">
      <c r="B131" s="1" t="s">
        <v>1626</v>
      </c>
      <c r="C131" s="9" t="s">
        <v>141</v>
      </c>
      <c r="D131" s="1" t="s">
        <v>280</v>
      </c>
      <c r="E131" s="1" t="s">
        <v>281</v>
      </c>
      <c r="F131" s="4">
        <v>24500</v>
      </c>
      <c r="G131" s="4">
        <v>361.22</v>
      </c>
      <c r="H131" s="4">
        <v>0.03</v>
      </c>
    </row>
    <row r="132" spans="2:8">
      <c r="B132" s="1" t="s">
        <v>1622</v>
      </c>
      <c r="C132" s="9" t="s">
        <v>141</v>
      </c>
      <c r="D132" s="1" t="s">
        <v>142</v>
      </c>
      <c r="E132" s="1" t="s">
        <v>276</v>
      </c>
      <c r="F132" s="4">
        <v>6600</v>
      </c>
      <c r="G132" s="4">
        <v>341.28</v>
      </c>
      <c r="H132" s="4">
        <v>0.03</v>
      </c>
    </row>
    <row r="133" spans="2:8">
      <c r="B133" s="1" t="s">
        <v>1733</v>
      </c>
      <c r="C133" s="9" t="s">
        <v>141</v>
      </c>
      <c r="D133" s="1" t="s">
        <v>468</v>
      </c>
      <c r="E133" s="1" t="s">
        <v>469</v>
      </c>
      <c r="F133" s="4">
        <v>5700</v>
      </c>
      <c r="G133" s="4">
        <v>310.95999999999998</v>
      </c>
      <c r="H133" s="4">
        <v>0.03</v>
      </c>
    </row>
    <row r="134" spans="2:8">
      <c r="B134" s="1" t="s">
        <v>1797</v>
      </c>
      <c r="C134" s="9" t="s">
        <v>141</v>
      </c>
      <c r="D134" s="1" t="s">
        <v>291</v>
      </c>
      <c r="E134" s="1" t="s">
        <v>589</v>
      </c>
      <c r="F134" s="4">
        <v>19500</v>
      </c>
      <c r="G134" s="4">
        <v>309.47000000000003</v>
      </c>
      <c r="H134" s="4">
        <v>0.03</v>
      </c>
    </row>
    <row r="135" spans="2:8">
      <c r="B135" s="1" t="s">
        <v>1802</v>
      </c>
      <c r="C135" s="9" t="s">
        <v>141</v>
      </c>
      <c r="D135" s="1" t="s">
        <v>320</v>
      </c>
      <c r="E135" s="1" t="s">
        <v>596</v>
      </c>
      <c r="F135" s="4">
        <v>78000</v>
      </c>
      <c r="G135" s="4">
        <v>286.49</v>
      </c>
      <c r="H135" s="4">
        <v>0.02</v>
      </c>
    </row>
    <row r="136" spans="2:8">
      <c r="B136" s="1" t="s">
        <v>1849</v>
      </c>
      <c r="C136" s="9" t="s">
        <v>141</v>
      </c>
      <c r="D136" s="1" t="s">
        <v>414</v>
      </c>
      <c r="E136" s="1" t="s">
        <v>663</v>
      </c>
      <c r="F136" s="4">
        <v>29025</v>
      </c>
      <c r="G136" s="4">
        <v>273.14999999999998</v>
      </c>
      <c r="H136" s="4">
        <v>0.02</v>
      </c>
    </row>
    <row r="137" spans="2:8">
      <c r="B137" s="1" t="s">
        <v>1817</v>
      </c>
      <c r="C137" s="9" t="s">
        <v>141</v>
      </c>
      <c r="D137" s="1" t="s">
        <v>333</v>
      </c>
      <c r="E137" s="1" t="s">
        <v>623</v>
      </c>
      <c r="F137" s="4">
        <v>11000</v>
      </c>
      <c r="G137" s="4">
        <v>215.8</v>
      </c>
      <c r="H137" s="4">
        <v>0.02</v>
      </c>
    </row>
    <row r="138" spans="2:8">
      <c r="B138" s="1" t="s">
        <v>1934</v>
      </c>
      <c r="C138" s="9" t="s">
        <v>141</v>
      </c>
      <c r="D138" s="1" t="s">
        <v>295</v>
      </c>
      <c r="E138" s="1" t="s">
        <v>827</v>
      </c>
      <c r="F138" s="4">
        <v>10500</v>
      </c>
      <c r="G138" s="4">
        <v>194.28</v>
      </c>
      <c r="H138" s="4">
        <v>0.02</v>
      </c>
    </row>
    <row r="139" spans="2:8">
      <c r="B139" s="1" t="s">
        <v>1718</v>
      </c>
      <c r="C139" s="9" t="s">
        <v>141</v>
      </c>
      <c r="D139" s="1" t="s">
        <v>373</v>
      </c>
      <c r="E139" s="1" t="s">
        <v>449</v>
      </c>
      <c r="F139" s="4">
        <v>12000</v>
      </c>
      <c r="G139" s="4">
        <v>177.83</v>
      </c>
      <c r="H139" s="4">
        <v>0.02</v>
      </c>
    </row>
    <row r="140" spans="2:8">
      <c r="B140" s="1" t="s">
        <v>1933</v>
      </c>
      <c r="C140" s="9" t="s">
        <v>141</v>
      </c>
      <c r="D140" s="1" t="s">
        <v>306</v>
      </c>
      <c r="E140" s="1" t="s">
        <v>826</v>
      </c>
      <c r="F140" s="4">
        <v>5400</v>
      </c>
      <c r="G140" s="4">
        <v>173.04</v>
      </c>
      <c r="H140" s="4">
        <v>0.01</v>
      </c>
    </row>
    <row r="141" spans="2:8">
      <c r="B141" s="1" t="s">
        <v>2018</v>
      </c>
      <c r="C141" s="9" t="s">
        <v>141</v>
      </c>
      <c r="D141" s="1" t="s">
        <v>869</v>
      </c>
      <c r="E141" s="1" t="s">
        <v>984</v>
      </c>
      <c r="F141" s="4">
        <v>10500</v>
      </c>
      <c r="G141" s="4">
        <v>155.53</v>
      </c>
      <c r="H141" s="4">
        <v>0.01</v>
      </c>
    </row>
    <row r="142" spans="2:8">
      <c r="B142" s="1" t="s">
        <v>1818</v>
      </c>
      <c r="C142" s="9" t="s">
        <v>141</v>
      </c>
      <c r="D142" s="1" t="s">
        <v>284</v>
      </c>
      <c r="E142" s="1" t="s">
        <v>624</v>
      </c>
      <c r="F142" s="4">
        <v>5400</v>
      </c>
      <c r="G142" s="4">
        <v>152.81</v>
      </c>
      <c r="H142" s="4">
        <v>0.01</v>
      </c>
    </row>
    <row r="143" spans="2:8">
      <c r="B143" s="1" t="s">
        <v>1787</v>
      </c>
      <c r="C143" s="9" t="s">
        <v>141</v>
      </c>
      <c r="D143" s="1" t="s">
        <v>364</v>
      </c>
      <c r="E143" s="1" t="s">
        <v>567</v>
      </c>
      <c r="F143" s="4">
        <v>20000</v>
      </c>
      <c r="G143" s="4">
        <v>125.41</v>
      </c>
      <c r="H143" s="4">
        <v>0.01</v>
      </c>
    </row>
    <row r="144" spans="2:8">
      <c r="B144" s="1" t="s">
        <v>1932</v>
      </c>
      <c r="C144" s="9" t="s">
        <v>141</v>
      </c>
      <c r="D144" s="1" t="s">
        <v>306</v>
      </c>
      <c r="E144" s="1" t="s">
        <v>825</v>
      </c>
      <c r="F144" s="4">
        <v>7000</v>
      </c>
      <c r="G144" s="4">
        <v>124.81</v>
      </c>
      <c r="H144" s="4">
        <v>0.01</v>
      </c>
    </row>
    <row r="145" spans="2:9">
      <c r="B145" s="1" t="s">
        <v>1646</v>
      </c>
      <c r="C145" s="9" t="s">
        <v>141</v>
      </c>
      <c r="D145" s="1" t="s">
        <v>282</v>
      </c>
      <c r="E145" s="1" t="s">
        <v>317</v>
      </c>
      <c r="F145" s="4">
        <v>2400</v>
      </c>
      <c r="G145" s="4">
        <v>122.25</v>
      </c>
      <c r="H145" s="4">
        <v>0.01</v>
      </c>
    </row>
    <row r="146" spans="2:9">
      <c r="B146" s="1" t="s">
        <v>2017</v>
      </c>
      <c r="C146" s="9" t="s">
        <v>141</v>
      </c>
      <c r="D146" s="1" t="s">
        <v>295</v>
      </c>
      <c r="E146" s="1" t="s">
        <v>981</v>
      </c>
      <c r="F146" s="4">
        <v>11200</v>
      </c>
      <c r="G146" s="4">
        <v>120.38</v>
      </c>
      <c r="H146" s="4">
        <v>0.01</v>
      </c>
    </row>
    <row r="147" spans="2:9">
      <c r="B147" s="1" t="s">
        <v>1769</v>
      </c>
      <c r="C147" s="9" t="s">
        <v>141</v>
      </c>
      <c r="D147" s="1" t="s">
        <v>320</v>
      </c>
      <c r="E147" s="1" t="s">
        <v>548</v>
      </c>
      <c r="F147" s="4">
        <v>50325</v>
      </c>
      <c r="G147" s="4">
        <v>119.62</v>
      </c>
      <c r="H147" s="4">
        <v>0.01</v>
      </c>
    </row>
    <row r="148" spans="2:9">
      <c r="B148" s="1" t="s">
        <v>1918</v>
      </c>
      <c r="C148" s="9" t="s">
        <v>141</v>
      </c>
      <c r="D148" s="1" t="s">
        <v>142</v>
      </c>
      <c r="E148" s="1" t="s">
        <v>792</v>
      </c>
      <c r="F148" s="4">
        <v>7200</v>
      </c>
      <c r="G148" s="4">
        <v>117.83</v>
      </c>
      <c r="H148" s="4">
        <v>0.01</v>
      </c>
    </row>
    <row r="149" spans="2:9">
      <c r="B149" s="1" t="s">
        <v>1627</v>
      </c>
      <c r="C149" s="9" t="s">
        <v>141</v>
      </c>
      <c r="D149" s="1" t="s">
        <v>282</v>
      </c>
      <c r="E149" s="1" t="s">
        <v>283</v>
      </c>
      <c r="F149" s="4">
        <v>1375</v>
      </c>
      <c r="G149" s="4">
        <v>96.68</v>
      </c>
      <c r="H149" s="4">
        <v>0.01</v>
      </c>
    </row>
    <row r="150" spans="2:9">
      <c r="B150" s="1" t="s">
        <v>2025</v>
      </c>
      <c r="C150" s="9" t="s">
        <v>141</v>
      </c>
      <c r="D150" s="1" t="s">
        <v>869</v>
      </c>
      <c r="E150" s="1" t="s">
        <v>1006</v>
      </c>
      <c r="F150" s="4">
        <v>2450</v>
      </c>
      <c r="G150" s="4">
        <v>89.19</v>
      </c>
      <c r="H150" s="4">
        <v>0.01</v>
      </c>
    </row>
    <row r="151" spans="2:9">
      <c r="B151" s="1" t="s">
        <v>1736</v>
      </c>
      <c r="C151" s="9" t="s">
        <v>141</v>
      </c>
      <c r="D151" s="1" t="s">
        <v>142</v>
      </c>
      <c r="E151" s="1" t="s">
        <v>472</v>
      </c>
      <c r="F151" s="4">
        <v>2475</v>
      </c>
      <c r="G151" s="4">
        <v>76.849999999999994</v>
      </c>
      <c r="H151" s="4">
        <v>0.01</v>
      </c>
    </row>
    <row r="152" spans="2:9">
      <c r="B152" s="1" t="s">
        <v>1846</v>
      </c>
      <c r="C152" s="9" t="s">
        <v>141</v>
      </c>
      <c r="D152" s="1" t="s">
        <v>282</v>
      </c>
      <c r="E152" s="1" t="s">
        <v>660</v>
      </c>
      <c r="F152" s="4">
        <v>2800</v>
      </c>
      <c r="G152" s="4">
        <v>51.01</v>
      </c>
      <c r="H152" s="4">
        <v>0</v>
      </c>
      <c r="I152" s="1" t="s">
        <v>1308</v>
      </c>
    </row>
    <row r="153" spans="2:9">
      <c r="B153" s="1" t="s">
        <v>1630</v>
      </c>
      <c r="C153" s="9" t="s">
        <v>141</v>
      </c>
      <c r="D153" s="1" t="s">
        <v>288</v>
      </c>
      <c r="E153" s="1" t="s">
        <v>289</v>
      </c>
      <c r="F153" s="4">
        <v>4104</v>
      </c>
      <c r="G153" s="4">
        <v>49.25</v>
      </c>
      <c r="H153" s="4">
        <v>0</v>
      </c>
      <c r="I153" s="1" t="s">
        <v>1308</v>
      </c>
    </row>
    <row r="154" spans="2:9">
      <c r="B154" s="1" t="s">
        <v>1776</v>
      </c>
      <c r="C154" s="9" t="s">
        <v>141</v>
      </c>
      <c r="D154" s="1" t="s">
        <v>555</v>
      </c>
      <c r="E154" s="1" t="s">
        <v>556</v>
      </c>
      <c r="F154" s="4">
        <v>7000</v>
      </c>
      <c r="G154" s="4">
        <v>49.09</v>
      </c>
      <c r="H154" s="4">
        <v>0</v>
      </c>
      <c r="I154" s="1" t="s">
        <v>1308</v>
      </c>
    </row>
    <row r="155" spans="2:9">
      <c r="B155" s="1" t="s">
        <v>1812</v>
      </c>
      <c r="C155" s="9" t="s">
        <v>141</v>
      </c>
      <c r="D155" s="1" t="s">
        <v>302</v>
      </c>
      <c r="E155" s="1" t="s">
        <v>616</v>
      </c>
      <c r="F155" s="4">
        <v>625</v>
      </c>
      <c r="G155" s="4">
        <v>43.3</v>
      </c>
      <c r="H155" s="4">
        <v>0</v>
      </c>
      <c r="I155" s="1" t="s">
        <v>1308</v>
      </c>
    </row>
    <row r="156" spans="2:9">
      <c r="B156" s="1" t="s">
        <v>1654</v>
      </c>
      <c r="C156" s="9" t="s">
        <v>141</v>
      </c>
      <c r="D156" s="1" t="s">
        <v>286</v>
      </c>
      <c r="E156" s="1" t="s">
        <v>332</v>
      </c>
      <c r="F156" s="4">
        <v>1200</v>
      </c>
      <c r="G156" s="4">
        <v>27.95</v>
      </c>
      <c r="H156" s="4">
        <v>0</v>
      </c>
      <c r="I156" s="1" t="s">
        <v>1308</v>
      </c>
    </row>
    <row r="157" spans="2:9">
      <c r="B157" s="1" t="s">
        <v>1809</v>
      </c>
      <c r="C157" s="9" t="s">
        <v>141</v>
      </c>
      <c r="D157" s="1" t="s">
        <v>291</v>
      </c>
      <c r="E157" s="1" t="s">
        <v>613</v>
      </c>
      <c r="F157" s="4">
        <v>600</v>
      </c>
      <c r="G157" s="4">
        <v>22.47</v>
      </c>
      <c r="H157" s="4">
        <v>0</v>
      </c>
      <c r="I157" s="1" t="s">
        <v>1308</v>
      </c>
    </row>
    <row r="158" spans="2:9">
      <c r="B158" s="1" t="s">
        <v>2072</v>
      </c>
      <c r="C158" s="9" t="s">
        <v>141</v>
      </c>
      <c r="D158" s="1" t="s">
        <v>297</v>
      </c>
      <c r="E158" s="1" t="s">
        <v>1216</v>
      </c>
      <c r="F158" s="4">
        <v>400</v>
      </c>
      <c r="G158" s="4">
        <v>20.73</v>
      </c>
      <c r="H158" s="4">
        <v>0</v>
      </c>
      <c r="I158" s="1" t="s">
        <v>1308</v>
      </c>
    </row>
    <row r="159" spans="2:9">
      <c r="B159" s="1" t="s">
        <v>1784</v>
      </c>
      <c r="C159" s="9" t="s">
        <v>141</v>
      </c>
      <c r="D159" s="1" t="s">
        <v>364</v>
      </c>
      <c r="E159" s="1" t="s">
        <v>564</v>
      </c>
      <c r="F159" s="4">
        <v>300</v>
      </c>
      <c r="G159" s="4">
        <v>8.73</v>
      </c>
      <c r="H159" s="4">
        <v>0</v>
      </c>
      <c r="I159" s="1" t="s">
        <v>1308</v>
      </c>
    </row>
    <row r="160" spans="2:9">
      <c r="B160" s="1" t="s">
        <v>1917</v>
      </c>
      <c r="C160" s="9" t="s">
        <v>141</v>
      </c>
      <c r="D160" s="1" t="s">
        <v>142</v>
      </c>
      <c r="E160" s="1" t="s">
        <v>791</v>
      </c>
      <c r="F160" s="4">
        <v>350</v>
      </c>
      <c r="G160" s="4">
        <v>6.14</v>
      </c>
      <c r="H160" s="4">
        <v>0</v>
      </c>
      <c r="I160" s="1" t="s">
        <v>1308</v>
      </c>
    </row>
    <row r="161" spans="2:9">
      <c r="B161" s="1" t="s">
        <v>1765</v>
      </c>
      <c r="C161" s="9" t="s">
        <v>141</v>
      </c>
      <c r="D161" s="1" t="s">
        <v>286</v>
      </c>
      <c r="E161" s="1" t="s">
        <v>544</v>
      </c>
      <c r="F161" s="4">
        <v>275</v>
      </c>
      <c r="G161" s="4">
        <v>5.2</v>
      </c>
      <c r="H161" s="4">
        <v>0</v>
      </c>
      <c r="I161" s="1" t="s">
        <v>1308</v>
      </c>
    </row>
    <row r="162" spans="2:9">
      <c r="B162" s="2" t="s">
        <v>2211</v>
      </c>
      <c r="C162" s="9" t="s">
        <v>141</v>
      </c>
      <c r="D162" s="1" t="s">
        <v>286</v>
      </c>
      <c r="E162" s="1" t="s">
        <v>544</v>
      </c>
      <c r="F162" s="4">
        <v>-275</v>
      </c>
      <c r="G162" s="4">
        <v>-5.21</v>
      </c>
      <c r="H162" s="4">
        <v>0</v>
      </c>
    </row>
    <row r="163" spans="2:9">
      <c r="B163" s="1" t="s">
        <v>2127</v>
      </c>
      <c r="C163" s="9" t="s">
        <v>141</v>
      </c>
      <c r="D163" s="1" t="s">
        <v>142</v>
      </c>
      <c r="E163" s="1" t="s">
        <v>791</v>
      </c>
      <c r="F163" s="4">
        <v>-350</v>
      </c>
      <c r="G163" s="4">
        <v>-6.17</v>
      </c>
      <c r="H163" s="4">
        <v>0</v>
      </c>
    </row>
    <row r="164" spans="2:9">
      <c r="B164" s="1" t="s">
        <v>2212</v>
      </c>
      <c r="C164" s="9" t="s">
        <v>141</v>
      </c>
      <c r="D164" s="1" t="s">
        <v>364</v>
      </c>
      <c r="E164" s="1" t="s">
        <v>564</v>
      </c>
      <c r="F164" s="4">
        <v>-300</v>
      </c>
      <c r="G164" s="4">
        <v>-8.7899999999999991</v>
      </c>
      <c r="H164" s="4">
        <v>0</v>
      </c>
    </row>
    <row r="165" spans="2:9">
      <c r="B165" s="1" t="s">
        <v>2213</v>
      </c>
      <c r="C165" s="9" t="s">
        <v>141</v>
      </c>
      <c r="D165" s="1" t="s">
        <v>297</v>
      </c>
      <c r="E165" s="1" t="s">
        <v>1216</v>
      </c>
      <c r="F165" s="4">
        <v>-400</v>
      </c>
      <c r="G165" s="4">
        <v>-20.78</v>
      </c>
      <c r="H165" s="4">
        <v>0</v>
      </c>
    </row>
    <row r="166" spans="2:9">
      <c r="B166" s="1" t="s">
        <v>2214</v>
      </c>
      <c r="C166" s="9" t="s">
        <v>141</v>
      </c>
      <c r="D166" s="1" t="s">
        <v>291</v>
      </c>
      <c r="E166" s="1" t="s">
        <v>613</v>
      </c>
      <c r="F166" s="4">
        <v>-600</v>
      </c>
      <c r="G166" s="4">
        <v>-22.59</v>
      </c>
      <c r="H166" s="4">
        <v>0</v>
      </c>
    </row>
    <row r="167" spans="2:9">
      <c r="B167" s="1" t="s">
        <v>2082</v>
      </c>
      <c r="C167" s="9" t="s">
        <v>141</v>
      </c>
      <c r="D167" s="1" t="s">
        <v>286</v>
      </c>
      <c r="E167" s="1" t="s">
        <v>332</v>
      </c>
      <c r="F167" s="4">
        <v>-1200</v>
      </c>
      <c r="G167" s="4">
        <v>-28.14</v>
      </c>
      <c r="H167" s="4">
        <v>0</v>
      </c>
    </row>
    <row r="168" spans="2:9">
      <c r="B168" s="1" t="s">
        <v>2121</v>
      </c>
      <c r="C168" s="9" t="s">
        <v>141</v>
      </c>
      <c r="D168" s="1" t="s">
        <v>302</v>
      </c>
      <c r="E168" s="1" t="s">
        <v>616</v>
      </c>
      <c r="F168" s="4">
        <v>-625</v>
      </c>
      <c r="G168" s="4">
        <v>-43.57</v>
      </c>
      <c r="H168" s="4">
        <v>0</v>
      </c>
    </row>
    <row r="169" spans="2:9">
      <c r="B169" s="1" t="s">
        <v>1981</v>
      </c>
      <c r="C169" s="9" t="s">
        <v>141</v>
      </c>
      <c r="D169" s="1" t="s">
        <v>555</v>
      </c>
      <c r="E169" s="1" t="s">
        <v>556</v>
      </c>
      <c r="F169" s="4">
        <v>-7000</v>
      </c>
      <c r="G169" s="4">
        <v>-49.43</v>
      </c>
      <c r="H169" s="4">
        <v>0</v>
      </c>
    </row>
    <row r="170" spans="2:9">
      <c r="B170" s="1" t="s">
        <v>2215</v>
      </c>
      <c r="C170" s="9" t="s">
        <v>141</v>
      </c>
      <c r="D170" s="1" t="s">
        <v>288</v>
      </c>
      <c r="E170" s="1" t="s">
        <v>289</v>
      </c>
      <c r="F170" s="4">
        <v>-4104</v>
      </c>
      <c r="G170" s="4">
        <v>-49.59</v>
      </c>
      <c r="H170" s="4">
        <v>0</v>
      </c>
    </row>
    <row r="171" spans="2:9">
      <c r="B171" s="1" t="s">
        <v>2216</v>
      </c>
      <c r="C171" s="9" t="s">
        <v>141</v>
      </c>
      <c r="D171" s="1" t="s">
        <v>282</v>
      </c>
      <c r="E171" s="1" t="s">
        <v>660</v>
      </c>
      <c r="F171" s="4">
        <v>-2800</v>
      </c>
      <c r="G171" s="4">
        <v>-51.34</v>
      </c>
      <c r="H171" s="4">
        <v>0</v>
      </c>
    </row>
    <row r="172" spans="2:9">
      <c r="B172" s="1" t="s">
        <v>2217</v>
      </c>
      <c r="C172" s="9" t="s">
        <v>141</v>
      </c>
      <c r="D172" s="1" t="s">
        <v>142</v>
      </c>
      <c r="E172" s="1" t="s">
        <v>472</v>
      </c>
      <c r="F172" s="4">
        <v>-2475</v>
      </c>
      <c r="G172" s="4">
        <v>-77.12</v>
      </c>
      <c r="H172" s="4">
        <v>-0.01</v>
      </c>
    </row>
    <row r="173" spans="2:9">
      <c r="B173" s="1" t="s">
        <v>2218</v>
      </c>
      <c r="C173" s="9" t="s">
        <v>141</v>
      </c>
      <c r="D173" s="1" t="s">
        <v>869</v>
      </c>
      <c r="E173" s="1" t="s">
        <v>1006</v>
      </c>
      <c r="F173" s="4">
        <v>-2450</v>
      </c>
      <c r="G173" s="4">
        <v>-89.74</v>
      </c>
      <c r="H173" s="4">
        <v>-0.01</v>
      </c>
    </row>
    <row r="174" spans="2:9">
      <c r="B174" s="1" t="s">
        <v>2219</v>
      </c>
      <c r="C174" s="9" t="s">
        <v>141</v>
      </c>
      <c r="D174" s="1" t="s">
        <v>282</v>
      </c>
      <c r="E174" s="1" t="s">
        <v>283</v>
      </c>
      <c r="F174" s="4">
        <v>-1375</v>
      </c>
      <c r="G174" s="4">
        <v>-97.32</v>
      </c>
      <c r="H174" s="4">
        <v>-0.01</v>
      </c>
    </row>
    <row r="175" spans="2:9">
      <c r="B175" s="1" t="s">
        <v>1968</v>
      </c>
      <c r="C175" s="9" t="s">
        <v>141</v>
      </c>
      <c r="D175" s="1" t="s">
        <v>142</v>
      </c>
      <c r="E175" s="1" t="s">
        <v>792</v>
      </c>
      <c r="F175" s="4">
        <v>-7200</v>
      </c>
      <c r="G175" s="4">
        <v>-118.54</v>
      </c>
      <c r="H175" s="4">
        <v>-0.01</v>
      </c>
    </row>
    <row r="176" spans="2:9">
      <c r="B176" s="1" t="s">
        <v>2220</v>
      </c>
      <c r="C176" s="9" t="s">
        <v>141</v>
      </c>
      <c r="D176" s="1" t="s">
        <v>320</v>
      </c>
      <c r="E176" s="1" t="s">
        <v>548</v>
      </c>
      <c r="F176" s="4">
        <v>-50325</v>
      </c>
      <c r="G176" s="4">
        <v>-120.02</v>
      </c>
      <c r="H176" s="4">
        <v>-0.01</v>
      </c>
    </row>
    <row r="177" spans="2:8">
      <c r="B177" s="1" t="s">
        <v>2221</v>
      </c>
      <c r="C177" s="9" t="s">
        <v>141</v>
      </c>
      <c r="D177" s="1" t="s">
        <v>295</v>
      </c>
      <c r="E177" s="1" t="s">
        <v>981</v>
      </c>
      <c r="F177" s="4">
        <v>-11200</v>
      </c>
      <c r="G177" s="4">
        <v>-121.17</v>
      </c>
      <c r="H177" s="4">
        <v>-0.01</v>
      </c>
    </row>
    <row r="178" spans="2:8">
      <c r="B178" s="1" t="s">
        <v>1976</v>
      </c>
      <c r="C178" s="9" t="s">
        <v>141</v>
      </c>
      <c r="D178" s="1" t="s">
        <v>282</v>
      </c>
      <c r="E178" s="1" t="s">
        <v>317</v>
      </c>
      <c r="F178" s="4">
        <v>-2400</v>
      </c>
      <c r="G178" s="4">
        <v>-123.12</v>
      </c>
      <c r="H178" s="4">
        <v>-0.01</v>
      </c>
    </row>
    <row r="179" spans="2:8">
      <c r="B179" s="1" t="s">
        <v>2222</v>
      </c>
      <c r="C179" s="9" t="s">
        <v>141</v>
      </c>
      <c r="D179" s="1" t="s">
        <v>306</v>
      </c>
      <c r="E179" s="1" t="s">
        <v>825</v>
      </c>
      <c r="F179" s="4">
        <v>-7000</v>
      </c>
      <c r="G179" s="4">
        <v>-125.42</v>
      </c>
      <c r="H179" s="4">
        <v>-0.01</v>
      </c>
    </row>
    <row r="180" spans="2:8">
      <c r="B180" s="1" t="s">
        <v>2223</v>
      </c>
      <c r="C180" s="9" t="s">
        <v>141</v>
      </c>
      <c r="D180" s="1" t="s">
        <v>364</v>
      </c>
      <c r="E180" s="1" t="s">
        <v>567</v>
      </c>
      <c r="F180" s="4">
        <v>-20000</v>
      </c>
      <c r="G180" s="4">
        <v>-126.29</v>
      </c>
      <c r="H180" s="4">
        <v>-0.01</v>
      </c>
    </row>
    <row r="181" spans="2:8">
      <c r="B181" s="1" t="s">
        <v>1963</v>
      </c>
      <c r="C181" s="9" t="s">
        <v>141</v>
      </c>
      <c r="D181" s="1" t="s">
        <v>284</v>
      </c>
      <c r="E181" s="1" t="s">
        <v>624</v>
      </c>
      <c r="F181" s="4">
        <v>-5400</v>
      </c>
      <c r="G181" s="4">
        <v>-153.88999999999999</v>
      </c>
      <c r="H181" s="4">
        <v>-0.01</v>
      </c>
    </row>
    <row r="182" spans="2:8">
      <c r="B182" s="1" t="s">
        <v>2224</v>
      </c>
      <c r="C182" s="9" t="s">
        <v>141</v>
      </c>
      <c r="D182" s="1" t="s">
        <v>869</v>
      </c>
      <c r="E182" s="1" t="s">
        <v>984</v>
      </c>
      <c r="F182" s="4">
        <v>-10500</v>
      </c>
      <c r="G182" s="4">
        <v>-156.21</v>
      </c>
      <c r="H182" s="4">
        <v>-0.01</v>
      </c>
    </row>
    <row r="183" spans="2:8">
      <c r="B183" s="1" t="s">
        <v>2225</v>
      </c>
      <c r="C183" s="9" t="s">
        <v>141</v>
      </c>
      <c r="D183" s="1" t="s">
        <v>306</v>
      </c>
      <c r="E183" s="1" t="s">
        <v>826</v>
      </c>
      <c r="F183" s="4">
        <v>-5400</v>
      </c>
      <c r="G183" s="4">
        <v>-173.75</v>
      </c>
      <c r="H183" s="4">
        <v>-0.01</v>
      </c>
    </row>
    <row r="184" spans="2:8">
      <c r="B184" s="1" t="s">
        <v>1969</v>
      </c>
      <c r="C184" s="9" t="s">
        <v>141</v>
      </c>
      <c r="D184" s="1" t="s">
        <v>373</v>
      </c>
      <c r="E184" s="1" t="s">
        <v>449</v>
      </c>
      <c r="F184" s="4">
        <v>-12000</v>
      </c>
      <c r="G184" s="4">
        <v>-178.87</v>
      </c>
      <c r="H184" s="4">
        <v>-0.02</v>
      </c>
    </row>
    <row r="185" spans="2:8">
      <c r="B185" s="1" t="s">
        <v>1977</v>
      </c>
      <c r="C185" s="9" t="s">
        <v>141</v>
      </c>
      <c r="D185" s="1" t="s">
        <v>295</v>
      </c>
      <c r="E185" s="1" t="s">
        <v>827</v>
      </c>
      <c r="F185" s="4">
        <v>-10500</v>
      </c>
      <c r="G185" s="4">
        <v>-195.58</v>
      </c>
      <c r="H185" s="4">
        <v>-0.02</v>
      </c>
    </row>
    <row r="186" spans="2:8">
      <c r="B186" s="1" t="s">
        <v>2226</v>
      </c>
      <c r="C186" s="9" t="s">
        <v>141</v>
      </c>
      <c r="D186" s="1" t="s">
        <v>333</v>
      </c>
      <c r="E186" s="1" t="s">
        <v>623</v>
      </c>
      <c r="F186" s="4">
        <v>-11000</v>
      </c>
      <c r="G186" s="4">
        <v>-217.29</v>
      </c>
      <c r="H186" s="4">
        <v>-0.02</v>
      </c>
    </row>
    <row r="187" spans="2:8">
      <c r="B187" s="1" t="s">
        <v>2120</v>
      </c>
      <c r="C187" s="9" t="s">
        <v>141</v>
      </c>
      <c r="D187" s="1" t="s">
        <v>414</v>
      </c>
      <c r="E187" s="1" t="s">
        <v>663</v>
      </c>
      <c r="F187" s="4">
        <v>-29025</v>
      </c>
      <c r="G187" s="4">
        <v>-275.02999999999997</v>
      </c>
      <c r="H187" s="4">
        <v>-0.02</v>
      </c>
    </row>
    <row r="188" spans="2:8">
      <c r="B188" s="1" t="s">
        <v>2227</v>
      </c>
      <c r="C188" s="9" t="s">
        <v>141</v>
      </c>
      <c r="D188" s="1" t="s">
        <v>320</v>
      </c>
      <c r="E188" s="1" t="s">
        <v>596</v>
      </c>
      <c r="F188" s="4">
        <v>-78000</v>
      </c>
      <c r="G188" s="4">
        <v>-288.41000000000003</v>
      </c>
      <c r="H188" s="4">
        <v>-0.02</v>
      </c>
    </row>
    <row r="189" spans="2:8">
      <c r="B189" s="1" t="s">
        <v>2228</v>
      </c>
      <c r="C189" s="9" t="s">
        <v>141</v>
      </c>
      <c r="D189" s="1" t="s">
        <v>291</v>
      </c>
      <c r="E189" s="1" t="s">
        <v>589</v>
      </c>
      <c r="F189" s="4">
        <v>-19500</v>
      </c>
      <c r="G189" s="4">
        <v>-311.5</v>
      </c>
      <c r="H189" s="4">
        <v>-0.03</v>
      </c>
    </row>
    <row r="190" spans="2:8">
      <c r="B190" s="1" t="s">
        <v>1971</v>
      </c>
      <c r="C190" s="9" t="s">
        <v>141</v>
      </c>
      <c r="D190" s="1" t="s">
        <v>468</v>
      </c>
      <c r="E190" s="1" t="s">
        <v>469</v>
      </c>
      <c r="F190" s="4">
        <v>-5700</v>
      </c>
      <c r="G190" s="4">
        <v>-312.73</v>
      </c>
      <c r="H190" s="4">
        <v>-0.03</v>
      </c>
    </row>
    <row r="191" spans="2:8">
      <c r="B191" s="1" t="s">
        <v>2229</v>
      </c>
      <c r="C191" s="9" t="s">
        <v>141</v>
      </c>
      <c r="D191" s="1" t="s">
        <v>142</v>
      </c>
      <c r="E191" s="1" t="s">
        <v>276</v>
      </c>
      <c r="F191" s="4">
        <v>-6600</v>
      </c>
      <c r="G191" s="4">
        <v>-342.57</v>
      </c>
      <c r="H191" s="4">
        <v>-0.03</v>
      </c>
    </row>
    <row r="192" spans="2:8">
      <c r="B192" s="1" t="s">
        <v>2230</v>
      </c>
      <c r="C192" s="9" t="s">
        <v>141</v>
      </c>
      <c r="D192" s="1" t="s">
        <v>142</v>
      </c>
      <c r="E192" s="1" t="s">
        <v>794</v>
      </c>
      <c r="F192" s="4">
        <v>-5700</v>
      </c>
      <c r="G192" s="4">
        <v>-363.49</v>
      </c>
      <c r="H192" s="4">
        <v>-0.03</v>
      </c>
    </row>
    <row r="193" spans="2:8">
      <c r="B193" s="1" t="s">
        <v>2131</v>
      </c>
      <c r="C193" s="9" t="s">
        <v>141</v>
      </c>
      <c r="D193" s="1" t="s">
        <v>280</v>
      </c>
      <c r="E193" s="1" t="s">
        <v>281</v>
      </c>
      <c r="F193" s="4">
        <v>-24500</v>
      </c>
      <c r="G193" s="4">
        <v>-363.57</v>
      </c>
      <c r="H193" s="4">
        <v>-0.03</v>
      </c>
    </row>
    <row r="194" spans="2:8">
      <c r="B194" s="1" t="s">
        <v>2231</v>
      </c>
      <c r="C194" s="9" t="s">
        <v>141</v>
      </c>
      <c r="D194" s="1" t="s">
        <v>282</v>
      </c>
      <c r="E194" s="1" t="s">
        <v>590</v>
      </c>
      <c r="F194" s="4">
        <v>-22750</v>
      </c>
      <c r="G194" s="4">
        <v>-379.03</v>
      </c>
      <c r="H194" s="4">
        <v>-0.03</v>
      </c>
    </row>
    <row r="195" spans="2:8">
      <c r="B195" s="1" t="s">
        <v>2232</v>
      </c>
      <c r="C195" s="9" t="s">
        <v>141</v>
      </c>
      <c r="D195" s="1" t="s">
        <v>314</v>
      </c>
      <c r="E195" s="1" t="s">
        <v>591</v>
      </c>
      <c r="F195" s="4">
        <v>-4950</v>
      </c>
      <c r="G195" s="4">
        <v>-382.5</v>
      </c>
      <c r="H195" s="4">
        <v>-0.03</v>
      </c>
    </row>
    <row r="196" spans="2:8">
      <c r="B196" s="1" t="s">
        <v>2233</v>
      </c>
      <c r="C196" s="9" t="s">
        <v>141</v>
      </c>
      <c r="D196" s="1" t="s">
        <v>314</v>
      </c>
      <c r="E196" s="1" t="s">
        <v>1028</v>
      </c>
      <c r="F196" s="4">
        <v>-143000</v>
      </c>
      <c r="G196" s="4">
        <v>-449.38</v>
      </c>
      <c r="H196" s="4">
        <v>-0.04</v>
      </c>
    </row>
    <row r="197" spans="2:8">
      <c r="B197" s="1" t="s">
        <v>2234</v>
      </c>
      <c r="C197" s="9" t="s">
        <v>141</v>
      </c>
      <c r="D197" s="1" t="s">
        <v>282</v>
      </c>
      <c r="E197" s="1" t="s">
        <v>673</v>
      </c>
      <c r="F197" s="4">
        <v>-40300</v>
      </c>
      <c r="G197" s="4">
        <v>-561.14</v>
      </c>
      <c r="H197" s="4">
        <v>-0.05</v>
      </c>
    </row>
    <row r="198" spans="2:8">
      <c r="B198" s="1" t="s">
        <v>2128</v>
      </c>
      <c r="C198" s="9" t="s">
        <v>141</v>
      </c>
      <c r="D198" s="1" t="s">
        <v>869</v>
      </c>
      <c r="E198" s="1" t="s">
        <v>870</v>
      </c>
      <c r="F198" s="4">
        <v>-88750</v>
      </c>
      <c r="G198" s="4">
        <v>-569.38</v>
      </c>
      <c r="H198" s="4">
        <v>-0.05</v>
      </c>
    </row>
    <row r="199" spans="2:8">
      <c r="B199" s="1" t="s">
        <v>2235</v>
      </c>
      <c r="C199" s="9" t="s">
        <v>141</v>
      </c>
      <c r="D199" s="1" t="s">
        <v>295</v>
      </c>
      <c r="E199" s="1" t="s">
        <v>446</v>
      </c>
      <c r="F199" s="4">
        <v>-78000</v>
      </c>
      <c r="G199" s="4">
        <v>-589.95000000000005</v>
      </c>
      <c r="H199" s="4">
        <v>-0.05</v>
      </c>
    </row>
    <row r="200" spans="2:8">
      <c r="B200" s="1" t="s">
        <v>2236</v>
      </c>
      <c r="C200" s="9" t="s">
        <v>141</v>
      </c>
      <c r="D200" s="1" t="s">
        <v>272</v>
      </c>
      <c r="E200" s="1" t="s">
        <v>459</v>
      </c>
      <c r="F200" s="4">
        <v>-5000</v>
      </c>
      <c r="G200" s="4">
        <v>-660.99</v>
      </c>
      <c r="H200" s="4">
        <v>-0.06</v>
      </c>
    </row>
    <row r="201" spans="2:8">
      <c r="B201" s="1" t="s">
        <v>2237</v>
      </c>
      <c r="C201" s="9" t="s">
        <v>141</v>
      </c>
      <c r="D201" s="1" t="s">
        <v>286</v>
      </c>
      <c r="E201" s="1" t="s">
        <v>341</v>
      </c>
      <c r="F201" s="4">
        <v>-2750</v>
      </c>
      <c r="G201" s="4">
        <v>-703.59</v>
      </c>
      <c r="H201" s="4">
        <v>-0.06</v>
      </c>
    </row>
    <row r="202" spans="2:8">
      <c r="B202" s="1" t="s">
        <v>2238</v>
      </c>
      <c r="C202" s="9" t="s">
        <v>141</v>
      </c>
      <c r="D202" s="1" t="s">
        <v>284</v>
      </c>
      <c r="E202" s="1" t="s">
        <v>593</v>
      </c>
      <c r="F202" s="4">
        <v>-362100</v>
      </c>
      <c r="G202" s="4">
        <v>-710.55</v>
      </c>
      <c r="H202" s="4">
        <v>-0.06</v>
      </c>
    </row>
    <row r="203" spans="2:8">
      <c r="B203" s="1" t="s">
        <v>2239</v>
      </c>
      <c r="C203" s="9" t="s">
        <v>141</v>
      </c>
      <c r="D203" s="1" t="s">
        <v>468</v>
      </c>
      <c r="E203" s="1" t="s">
        <v>661</v>
      </c>
      <c r="F203" s="4">
        <v>-6825</v>
      </c>
      <c r="G203" s="4">
        <v>-748.23</v>
      </c>
      <c r="H203" s="4">
        <v>-0.06</v>
      </c>
    </row>
    <row r="204" spans="2:8">
      <c r="B204" s="1" t="s">
        <v>2240</v>
      </c>
      <c r="C204" s="9" t="s">
        <v>141</v>
      </c>
      <c r="D204" s="1" t="s">
        <v>306</v>
      </c>
      <c r="E204" s="1" t="s">
        <v>1295</v>
      </c>
      <c r="F204" s="4">
        <v>-76500</v>
      </c>
      <c r="G204" s="4">
        <v>-803.67</v>
      </c>
      <c r="H204" s="4">
        <v>-7.0000000000000007E-2</v>
      </c>
    </row>
    <row r="205" spans="2:8">
      <c r="B205" s="1" t="s">
        <v>2241</v>
      </c>
      <c r="C205" s="9" t="s">
        <v>141</v>
      </c>
      <c r="D205" s="1" t="s">
        <v>286</v>
      </c>
      <c r="E205" s="1" t="s">
        <v>287</v>
      </c>
      <c r="F205" s="4">
        <v>-7800</v>
      </c>
      <c r="G205" s="4">
        <v>-887.6</v>
      </c>
      <c r="H205" s="4">
        <v>-0.08</v>
      </c>
    </row>
    <row r="206" spans="2:8">
      <c r="B206" s="1" t="s">
        <v>2242</v>
      </c>
      <c r="C206" s="9" t="s">
        <v>141</v>
      </c>
      <c r="D206" s="1" t="s">
        <v>457</v>
      </c>
      <c r="E206" s="1" t="s">
        <v>458</v>
      </c>
      <c r="F206" s="4">
        <v>-36000</v>
      </c>
      <c r="G206" s="4">
        <v>-906.28</v>
      </c>
      <c r="H206" s="4">
        <v>-0.08</v>
      </c>
    </row>
    <row r="207" spans="2:8">
      <c r="B207" s="1" t="s">
        <v>2243</v>
      </c>
      <c r="C207" s="9" t="s">
        <v>141</v>
      </c>
      <c r="D207" s="1" t="s">
        <v>142</v>
      </c>
      <c r="E207" s="1" t="s">
        <v>801</v>
      </c>
      <c r="F207" s="4">
        <v>-138000</v>
      </c>
      <c r="G207" s="4">
        <v>-931.85</v>
      </c>
      <c r="H207" s="4">
        <v>-0.08</v>
      </c>
    </row>
    <row r="208" spans="2:8">
      <c r="B208" s="1" t="s">
        <v>2084</v>
      </c>
      <c r="C208" s="9" t="s">
        <v>141</v>
      </c>
      <c r="D208" s="1" t="s">
        <v>269</v>
      </c>
      <c r="E208" s="1" t="s">
        <v>290</v>
      </c>
      <c r="F208" s="4">
        <v>-35100</v>
      </c>
      <c r="G208" s="4">
        <v>-981.73</v>
      </c>
      <c r="H208" s="4">
        <v>-0.08</v>
      </c>
    </row>
    <row r="209" spans="2:8">
      <c r="B209" s="1" t="s">
        <v>2244</v>
      </c>
      <c r="C209" s="9" t="s">
        <v>141</v>
      </c>
      <c r="D209" s="1" t="s">
        <v>535</v>
      </c>
      <c r="E209" s="1" t="s">
        <v>536</v>
      </c>
      <c r="F209" s="4">
        <v>-205800</v>
      </c>
      <c r="G209" s="4">
        <v>-1084.98</v>
      </c>
      <c r="H209" s="4">
        <v>-0.09</v>
      </c>
    </row>
    <row r="210" spans="2:8">
      <c r="B210" s="1" t="s">
        <v>2245</v>
      </c>
      <c r="C210" s="9" t="s">
        <v>141</v>
      </c>
      <c r="D210" s="1" t="s">
        <v>326</v>
      </c>
      <c r="E210" s="1" t="s">
        <v>664</v>
      </c>
      <c r="F210" s="4">
        <v>-32250</v>
      </c>
      <c r="G210" s="4">
        <v>-1458.68</v>
      </c>
      <c r="H210" s="4">
        <v>-0.12</v>
      </c>
    </row>
    <row r="211" spans="2:8">
      <c r="B211" s="1" t="s">
        <v>2246</v>
      </c>
      <c r="C211" s="9" t="s">
        <v>141</v>
      </c>
      <c r="D211" s="1" t="s">
        <v>468</v>
      </c>
      <c r="E211" s="1" t="s">
        <v>837</v>
      </c>
      <c r="F211" s="4">
        <v>-51800</v>
      </c>
      <c r="G211" s="4">
        <v>-1464.59</v>
      </c>
      <c r="H211" s="4">
        <v>-0.12</v>
      </c>
    </row>
    <row r="212" spans="2:8">
      <c r="B212" s="1" t="s">
        <v>2247</v>
      </c>
      <c r="C212" s="9" t="s">
        <v>141</v>
      </c>
      <c r="D212" s="1" t="s">
        <v>272</v>
      </c>
      <c r="E212" s="1" t="s">
        <v>1009</v>
      </c>
      <c r="F212" s="4">
        <v>-264000</v>
      </c>
      <c r="G212" s="4">
        <v>-1517.34</v>
      </c>
      <c r="H212" s="4">
        <v>-0.13</v>
      </c>
    </row>
    <row r="213" spans="2:8">
      <c r="B213" s="1" t="s">
        <v>2248</v>
      </c>
      <c r="C213" s="9" t="s">
        <v>141</v>
      </c>
      <c r="D213" s="1" t="s">
        <v>320</v>
      </c>
      <c r="E213" s="1" t="s">
        <v>442</v>
      </c>
      <c r="F213" s="4">
        <v>-85600</v>
      </c>
      <c r="G213" s="4">
        <v>-1544.87</v>
      </c>
      <c r="H213" s="4">
        <v>-0.13</v>
      </c>
    </row>
    <row r="214" spans="2:8">
      <c r="B214" s="1" t="s">
        <v>2249</v>
      </c>
      <c r="C214" s="9" t="s">
        <v>141</v>
      </c>
      <c r="D214" s="1" t="s">
        <v>457</v>
      </c>
      <c r="E214" s="1" t="s">
        <v>850</v>
      </c>
      <c r="F214" s="4">
        <v>-26400</v>
      </c>
      <c r="G214" s="4">
        <v>-1555.44</v>
      </c>
      <c r="H214" s="4">
        <v>-0.13</v>
      </c>
    </row>
    <row r="215" spans="2:8">
      <c r="B215" s="1" t="s">
        <v>2250</v>
      </c>
      <c r="C215" s="9" t="s">
        <v>141</v>
      </c>
      <c r="D215" s="1" t="s">
        <v>555</v>
      </c>
      <c r="E215" s="1" t="s">
        <v>682</v>
      </c>
      <c r="F215" s="4">
        <v>-500850</v>
      </c>
      <c r="G215" s="4">
        <v>-1672.34</v>
      </c>
      <c r="H215" s="4">
        <v>-0.14000000000000001</v>
      </c>
    </row>
    <row r="216" spans="2:8">
      <c r="B216" s="1" t="s">
        <v>2251</v>
      </c>
      <c r="C216" s="9" t="s">
        <v>141</v>
      </c>
      <c r="D216" s="1" t="s">
        <v>306</v>
      </c>
      <c r="E216" s="1" t="s">
        <v>466</v>
      </c>
      <c r="F216" s="4">
        <v>-84700</v>
      </c>
      <c r="G216" s="4">
        <v>-1676.38</v>
      </c>
      <c r="H216" s="4">
        <v>-0.14000000000000001</v>
      </c>
    </row>
    <row r="217" spans="2:8">
      <c r="B217" s="1" t="s">
        <v>2252</v>
      </c>
      <c r="C217" s="9" t="s">
        <v>141</v>
      </c>
      <c r="D217" s="1" t="s">
        <v>364</v>
      </c>
      <c r="E217" s="1" t="s">
        <v>1484</v>
      </c>
      <c r="F217" s="4">
        <v>-21000</v>
      </c>
      <c r="G217" s="4">
        <v>-1678.64</v>
      </c>
      <c r="H217" s="4">
        <v>-0.14000000000000001</v>
      </c>
    </row>
    <row r="218" spans="2:8">
      <c r="B218" s="1" t="s">
        <v>2253</v>
      </c>
      <c r="C218" s="9" t="s">
        <v>141</v>
      </c>
      <c r="D218" s="1" t="s">
        <v>320</v>
      </c>
      <c r="E218" s="1" t="s">
        <v>321</v>
      </c>
      <c r="F218" s="4">
        <v>-317625</v>
      </c>
      <c r="G218" s="4">
        <v>-1746.3</v>
      </c>
      <c r="H218" s="4">
        <v>-0.15</v>
      </c>
    </row>
    <row r="219" spans="2:8">
      <c r="B219" s="1" t="s">
        <v>2254</v>
      </c>
      <c r="C219" s="9" t="s">
        <v>141</v>
      </c>
      <c r="D219" s="1" t="s">
        <v>295</v>
      </c>
      <c r="E219" s="1" t="s">
        <v>313</v>
      </c>
      <c r="F219" s="4">
        <v>-246400</v>
      </c>
      <c r="G219" s="4">
        <v>-1831.12</v>
      </c>
      <c r="H219" s="4">
        <v>-0.16</v>
      </c>
    </row>
    <row r="220" spans="2:8">
      <c r="B220" s="1" t="s">
        <v>2255</v>
      </c>
      <c r="C220" s="9" t="s">
        <v>141</v>
      </c>
      <c r="D220" s="1" t="s">
        <v>291</v>
      </c>
      <c r="E220" s="1" t="s">
        <v>670</v>
      </c>
      <c r="F220" s="4">
        <v>-96888</v>
      </c>
      <c r="G220" s="4">
        <v>-1871.59</v>
      </c>
      <c r="H220" s="4">
        <v>-0.16</v>
      </c>
    </row>
    <row r="221" spans="2:8">
      <c r="B221" s="1" t="s">
        <v>2256</v>
      </c>
      <c r="C221" s="9" t="s">
        <v>141</v>
      </c>
      <c r="D221" s="1" t="s">
        <v>314</v>
      </c>
      <c r="E221" s="1" t="s">
        <v>585</v>
      </c>
      <c r="F221" s="4">
        <v>-26200</v>
      </c>
      <c r="G221" s="4">
        <v>-1888.21</v>
      </c>
      <c r="H221" s="4">
        <v>-0.16</v>
      </c>
    </row>
    <row r="222" spans="2:8">
      <c r="B222" s="1" t="s">
        <v>1970</v>
      </c>
      <c r="C222" s="9" t="s">
        <v>141</v>
      </c>
      <c r="D222" s="1" t="s">
        <v>468</v>
      </c>
      <c r="E222" s="1" t="s">
        <v>475</v>
      </c>
      <c r="F222" s="4">
        <v>-15150</v>
      </c>
      <c r="G222" s="4">
        <v>-1891.3</v>
      </c>
      <c r="H222" s="4">
        <v>-0.16</v>
      </c>
    </row>
    <row r="223" spans="2:8">
      <c r="B223" s="1" t="s">
        <v>2257</v>
      </c>
      <c r="C223" s="9" t="s">
        <v>141</v>
      </c>
      <c r="D223" s="1" t="s">
        <v>306</v>
      </c>
      <c r="E223" s="1" t="s">
        <v>828</v>
      </c>
      <c r="F223" s="4">
        <v>-360100</v>
      </c>
      <c r="G223" s="4">
        <v>-1991.71</v>
      </c>
      <c r="H223" s="4">
        <v>-0.17</v>
      </c>
    </row>
    <row r="224" spans="2:8">
      <c r="B224" s="1" t="s">
        <v>2087</v>
      </c>
      <c r="C224" s="9" t="s">
        <v>141</v>
      </c>
      <c r="D224" s="1" t="s">
        <v>282</v>
      </c>
      <c r="E224" s="1" t="s">
        <v>465</v>
      </c>
      <c r="F224" s="4">
        <v>-134750</v>
      </c>
      <c r="G224" s="4">
        <v>-2126.83</v>
      </c>
      <c r="H224" s="4">
        <v>-0.18</v>
      </c>
    </row>
    <row r="225" spans="2:8">
      <c r="B225" s="1" t="s">
        <v>2135</v>
      </c>
      <c r="C225" s="9" t="s">
        <v>141</v>
      </c>
      <c r="D225" s="1" t="s">
        <v>264</v>
      </c>
      <c r="E225" s="1" t="s">
        <v>278</v>
      </c>
      <c r="F225" s="4">
        <v>-123600</v>
      </c>
      <c r="G225" s="4">
        <v>-2215.34</v>
      </c>
      <c r="H225" s="4">
        <v>-0.19</v>
      </c>
    </row>
    <row r="226" spans="2:8">
      <c r="B226" s="1" t="s">
        <v>2124</v>
      </c>
      <c r="C226" s="9" t="s">
        <v>141</v>
      </c>
      <c r="D226" s="1" t="s">
        <v>414</v>
      </c>
      <c r="E226" s="1" t="s">
        <v>550</v>
      </c>
      <c r="F226" s="4">
        <v>-1479500</v>
      </c>
      <c r="G226" s="4">
        <v>-2275.62</v>
      </c>
      <c r="H226" s="4">
        <v>-0.19</v>
      </c>
    </row>
    <row r="227" spans="2:8">
      <c r="B227" s="1" t="s">
        <v>2258</v>
      </c>
      <c r="C227" s="9" t="s">
        <v>141</v>
      </c>
      <c r="D227" s="1" t="s">
        <v>364</v>
      </c>
      <c r="E227" s="1" t="s">
        <v>691</v>
      </c>
      <c r="F227" s="4">
        <v>-331500</v>
      </c>
      <c r="G227" s="4">
        <v>-2282.21</v>
      </c>
      <c r="H227" s="4">
        <v>-0.19</v>
      </c>
    </row>
    <row r="228" spans="2:8">
      <c r="B228" s="1" t="s">
        <v>2259</v>
      </c>
      <c r="C228" s="9" t="s">
        <v>141</v>
      </c>
      <c r="D228" s="1" t="s">
        <v>286</v>
      </c>
      <c r="E228" s="1" t="s">
        <v>543</v>
      </c>
      <c r="F228" s="4">
        <v>-85500</v>
      </c>
      <c r="G228" s="4">
        <v>-2322.48</v>
      </c>
      <c r="H228" s="4">
        <v>-0.2</v>
      </c>
    </row>
    <row r="229" spans="2:8">
      <c r="B229" s="1" t="s">
        <v>2260</v>
      </c>
      <c r="C229" s="9" t="s">
        <v>141</v>
      </c>
      <c r="D229" s="1" t="s">
        <v>364</v>
      </c>
      <c r="E229" s="1" t="s">
        <v>547</v>
      </c>
      <c r="F229" s="4">
        <v>-70000</v>
      </c>
      <c r="G229" s="4">
        <v>-2325.16</v>
      </c>
      <c r="H229" s="4">
        <v>-0.2</v>
      </c>
    </row>
    <row r="230" spans="2:8">
      <c r="B230" s="1" t="s">
        <v>2261</v>
      </c>
      <c r="C230" s="9" t="s">
        <v>141</v>
      </c>
      <c r="D230" s="1" t="s">
        <v>272</v>
      </c>
      <c r="E230" s="1" t="s">
        <v>847</v>
      </c>
      <c r="F230" s="4">
        <v>-75800</v>
      </c>
      <c r="G230" s="4">
        <v>-2385.92</v>
      </c>
      <c r="H230" s="4">
        <v>-0.2</v>
      </c>
    </row>
    <row r="231" spans="2:8">
      <c r="B231" s="1" t="s">
        <v>2262</v>
      </c>
      <c r="C231" s="9" t="s">
        <v>141</v>
      </c>
      <c r="D231" s="1" t="s">
        <v>284</v>
      </c>
      <c r="E231" s="1" t="s">
        <v>285</v>
      </c>
      <c r="F231" s="4">
        <v>-2140</v>
      </c>
      <c r="G231" s="4">
        <v>-2906.05</v>
      </c>
      <c r="H231" s="4">
        <v>-0.25</v>
      </c>
    </row>
    <row r="232" spans="2:8">
      <c r="B232" s="1" t="s">
        <v>2263</v>
      </c>
      <c r="C232" s="9" t="s">
        <v>141</v>
      </c>
      <c r="D232" s="1" t="s">
        <v>286</v>
      </c>
      <c r="E232" s="1" t="s">
        <v>554</v>
      </c>
      <c r="F232" s="4">
        <v>-351050</v>
      </c>
      <c r="G232" s="4">
        <v>-2935.48</v>
      </c>
      <c r="H232" s="4">
        <v>-0.25</v>
      </c>
    </row>
    <row r="233" spans="2:8">
      <c r="B233" s="1" t="s">
        <v>1973</v>
      </c>
      <c r="C233" s="9" t="s">
        <v>141</v>
      </c>
      <c r="D233" s="1" t="s">
        <v>142</v>
      </c>
      <c r="E233" s="1" t="s">
        <v>144</v>
      </c>
      <c r="F233" s="4">
        <v>-64575</v>
      </c>
      <c r="G233" s="4">
        <v>-2957.15</v>
      </c>
      <c r="H233" s="4">
        <v>-0.25</v>
      </c>
    </row>
    <row r="234" spans="2:8">
      <c r="B234" s="1" t="s">
        <v>2264</v>
      </c>
      <c r="C234" s="9" t="s">
        <v>141</v>
      </c>
      <c r="D234" s="1" t="s">
        <v>282</v>
      </c>
      <c r="E234" s="1" t="s">
        <v>676</v>
      </c>
      <c r="F234" s="4">
        <v>-10000</v>
      </c>
      <c r="G234" s="4">
        <v>-3041.14</v>
      </c>
      <c r="H234" s="4">
        <v>-0.26</v>
      </c>
    </row>
    <row r="235" spans="2:8">
      <c r="B235" s="1" t="s">
        <v>2265</v>
      </c>
      <c r="C235" s="9" t="s">
        <v>141</v>
      </c>
      <c r="D235" s="1" t="s">
        <v>326</v>
      </c>
      <c r="E235" s="1" t="s">
        <v>689</v>
      </c>
      <c r="F235" s="4">
        <v>-594700</v>
      </c>
      <c r="G235" s="4">
        <v>-3118.01</v>
      </c>
      <c r="H235" s="4">
        <v>-0.26</v>
      </c>
    </row>
    <row r="236" spans="2:8">
      <c r="B236" s="1" t="s">
        <v>2233</v>
      </c>
      <c r="C236" s="9" t="s">
        <v>141</v>
      </c>
      <c r="D236" s="1" t="s">
        <v>314</v>
      </c>
      <c r="E236" s="1" t="s">
        <v>1028</v>
      </c>
      <c r="F236" s="4">
        <v>-1021800</v>
      </c>
      <c r="G236" s="4">
        <v>-3210.5</v>
      </c>
      <c r="H236" s="4">
        <v>-0.27</v>
      </c>
    </row>
    <row r="237" spans="2:8">
      <c r="B237" s="1" t="s">
        <v>2266</v>
      </c>
      <c r="C237" s="9" t="s">
        <v>141</v>
      </c>
      <c r="D237" s="1" t="s">
        <v>267</v>
      </c>
      <c r="E237" s="1" t="s">
        <v>539</v>
      </c>
      <c r="F237" s="4">
        <v>-901800</v>
      </c>
      <c r="G237" s="4">
        <v>-3242.87</v>
      </c>
      <c r="H237" s="4">
        <v>-0.27</v>
      </c>
    </row>
    <row r="238" spans="2:8">
      <c r="B238" s="1" t="s">
        <v>2129</v>
      </c>
      <c r="C238" s="9" t="s">
        <v>141</v>
      </c>
      <c r="D238" s="1" t="s">
        <v>468</v>
      </c>
      <c r="E238" s="1" t="s">
        <v>659</v>
      </c>
      <c r="F238" s="4">
        <v>-116550</v>
      </c>
      <c r="G238" s="4">
        <v>-3291.78</v>
      </c>
      <c r="H238" s="4">
        <v>-0.28000000000000003</v>
      </c>
    </row>
    <row r="239" spans="2:8">
      <c r="B239" s="1" t="s">
        <v>2267</v>
      </c>
      <c r="C239" s="9" t="s">
        <v>141</v>
      </c>
      <c r="D239" s="1" t="s">
        <v>364</v>
      </c>
      <c r="E239" s="1" t="s">
        <v>484</v>
      </c>
      <c r="F239" s="4">
        <v>-105000</v>
      </c>
      <c r="G239" s="4">
        <v>-3300.2</v>
      </c>
      <c r="H239" s="4">
        <v>-0.28000000000000003</v>
      </c>
    </row>
    <row r="240" spans="2:8">
      <c r="B240" s="1" t="s">
        <v>2133</v>
      </c>
      <c r="C240" s="9" t="s">
        <v>141</v>
      </c>
      <c r="D240" s="1" t="s">
        <v>293</v>
      </c>
      <c r="E240" s="1" t="s">
        <v>546</v>
      </c>
      <c r="F240" s="4">
        <v>-979200</v>
      </c>
      <c r="G240" s="4">
        <v>-3326.83</v>
      </c>
      <c r="H240" s="4">
        <v>-0.28000000000000003</v>
      </c>
    </row>
    <row r="241" spans="2:8">
      <c r="B241" s="1" t="s">
        <v>2268</v>
      </c>
      <c r="C241" s="9" t="s">
        <v>141</v>
      </c>
      <c r="D241" s="1" t="s">
        <v>311</v>
      </c>
      <c r="E241" s="1" t="s">
        <v>1005</v>
      </c>
      <c r="F241" s="4">
        <v>-51300</v>
      </c>
      <c r="G241" s="4">
        <v>-3561.02</v>
      </c>
      <c r="H241" s="4">
        <v>-0.3</v>
      </c>
    </row>
    <row r="242" spans="2:8">
      <c r="B242" s="1" t="s">
        <v>2123</v>
      </c>
      <c r="C242" s="9" t="s">
        <v>141</v>
      </c>
      <c r="D242" s="1" t="s">
        <v>264</v>
      </c>
      <c r="E242" s="1" t="s">
        <v>712</v>
      </c>
      <c r="F242" s="4">
        <v>-1850000</v>
      </c>
      <c r="G242" s="4">
        <v>-3624.71</v>
      </c>
      <c r="H242" s="4">
        <v>-0.31</v>
      </c>
    </row>
    <row r="243" spans="2:8">
      <c r="B243" s="1" t="s">
        <v>1486</v>
      </c>
      <c r="C243" s="9" t="s">
        <v>141</v>
      </c>
      <c r="D243" s="1" t="s">
        <v>318</v>
      </c>
      <c r="E243" s="1" t="s">
        <v>532</v>
      </c>
      <c r="F243" s="4">
        <v>-1201200</v>
      </c>
      <c r="G243" s="4">
        <v>-3997.59</v>
      </c>
      <c r="H243" s="4">
        <v>-0.34</v>
      </c>
    </row>
    <row r="244" spans="2:8">
      <c r="B244" s="1" t="s">
        <v>2269</v>
      </c>
      <c r="C244" s="9" t="s">
        <v>141</v>
      </c>
      <c r="D244" s="1" t="s">
        <v>282</v>
      </c>
      <c r="E244" s="1" t="s">
        <v>668</v>
      </c>
      <c r="F244" s="4">
        <v>-230550</v>
      </c>
      <c r="G244" s="4">
        <v>-4013.76</v>
      </c>
      <c r="H244" s="4">
        <v>-0.34</v>
      </c>
    </row>
    <row r="245" spans="2:8">
      <c r="B245" s="1" t="s">
        <v>2270</v>
      </c>
      <c r="C245" s="9" t="s">
        <v>141</v>
      </c>
      <c r="D245" s="1" t="s">
        <v>142</v>
      </c>
      <c r="E245" s="1" t="s">
        <v>336</v>
      </c>
      <c r="F245" s="4">
        <v>-760500</v>
      </c>
      <c r="G245" s="4">
        <v>-4122.29</v>
      </c>
      <c r="H245" s="4">
        <v>-0.35</v>
      </c>
    </row>
    <row r="246" spans="2:8">
      <c r="B246" s="1" t="s">
        <v>2271</v>
      </c>
      <c r="C246" s="9" t="s">
        <v>141</v>
      </c>
      <c r="D246" s="1" t="s">
        <v>306</v>
      </c>
      <c r="E246" s="1" t="s">
        <v>832</v>
      </c>
      <c r="F246" s="4">
        <v>-619000</v>
      </c>
      <c r="G246" s="4">
        <v>-4204.87</v>
      </c>
      <c r="H246" s="4">
        <v>-0.36</v>
      </c>
    </row>
    <row r="247" spans="2:8">
      <c r="B247" s="1" t="s">
        <v>1975</v>
      </c>
      <c r="C247" s="9" t="s">
        <v>141</v>
      </c>
      <c r="D247" s="1" t="s">
        <v>293</v>
      </c>
      <c r="E247" s="1" t="s">
        <v>528</v>
      </c>
      <c r="F247" s="4">
        <v>-1009500</v>
      </c>
      <c r="G247" s="4">
        <v>-4227.79</v>
      </c>
      <c r="H247" s="4">
        <v>-0.36</v>
      </c>
    </row>
    <row r="248" spans="2:8">
      <c r="B248" s="1" t="s">
        <v>1974</v>
      </c>
      <c r="C248" s="9" t="s">
        <v>141</v>
      </c>
      <c r="D248" s="1" t="s">
        <v>272</v>
      </c>
      <c r="E248" s="1" t="s">
        <v>273</v>
      </c>
      <c r="F248" s="4">
        <v>-119700</v>
      </c>
      <c r="G248" s="4">
        <v>-4292.0200000000004</v>
      </c>
      <c r="H248" s="4">
        <v>-0.36</v>
      </c>
    </row>
    <row r="249" spans="2:8">
      <c r="B249" s="1" t="s">
        <v>1979</v>
      </c>
      <c r="C249" s="9" t="s">
        <v>141</v>
      </c>
      <c r="D249" s="1" t="s">
        <v>264</v>
      </c>
      <c r="E249" s="1" t="s">
        <v>271</v>
      </c>
      <c r="F249" s="4">
        <v>-392500</v>
      </c>
      <c r="G249" s="4">
        <v>-4645.63</v>
      </c>
      <c r="H249" s="4">
        <v>-0.39</v>
      </c>
    </row>
    <row r="250" spans="2:8">
      <c r="B250" s="1" t="s">
        <v>2126</v>
      </c>
      <c r="C250" s="9" t="s">
        <v>141</v>
      </c>
      <c r="D250" s="1" t="s">
        <v>311</v>
      </c>
      <c r="E250" s="1" t="s">
        <v>1043</v>
      </c>
      <c r="F250" s="4">
        <v>-58875</v>
      </c>
      <c r="G250" s="4">
        <v>-4702.26</v>
      </c>
      <c r="H250" s="4">
        <v>-0.4</v>
      </c>
    </row>
    <row r="251" spans="2:8">
      <c r="B251" s="1" t="s">
        <v>2272</v>
      </c>
      <c r="C251" s="9" t="s">
        <v>141</v>
      </c>
      <c r="D251" s="1" t="s">
        <v>306</v>
      </c>
      <c r="E251" s="1" t="s">
        <v>1483</v>
      </c>
      <c r="F251" s="4">
        <v>-2196000</v>
      </c>
      <c r="G251" s="4">
        <v>-4770.1499999999996</v>
      </c>
      <c r="H251" s="4">
        <v>-0.4</v>
      </c>
    </row>
    <row r="252" spans="2:8">
      <c r="B252" s="1" t="s">
        <v>2273</v>
      </c>
      <c r="C252" s="9" t="s">
        <v>141</v>
      </c>
      <c r="D252" s="1" t="s">
        <v>306</v>
      </c>
      <c r="E252" s="1" t="s">
        <v>1482</v>
      </c>
      <c r="F252" s="4">
        <v>-2851218</v>
      </c>
      <c r="G252" s="4">
        <v>-4862.75</v>
      </c>
      <c r="H252" s="4">
        <v>-0.41</v>
      </c>
    </row>
    <row r="253" spans="2:8">
      <c r="B253" s="1" t="s">
        <v>2274</v>
      </c>
      <c r="C253" s="9" t="s">
        <v>141</v>
      </c>
      <c r="D253" s="1" t="s">
        <v>306</v>
      </c>
      <c r="E253" s="1" t="s">
        <v>830</v>
      </c>
      <c r="F253" s="4">
        <v>-334375</v>
      </c>
      <c r="G253" s="4">
        <v>-4896.59</v>
      </c>
      <c r="H253" s="4">
        <v>-0.41</v>
      </c>
    </row>
    <row r="254" spans="2:8">
      <c r="B254" s="1" t="s">
        <v>2275</v>
      </c>
      <c r="C254" s="9" t="s">
        <v>141</v>
      </c>
      <c r="D254" s="1" t="s">
        <v>443</v>
      </c>
      <c r="E254" s="1" t="s">
        <v>760</v>
      </c>
      <c r="F254" s="4">
        <v>-134200</v>
      </c>
      <c r="G254" s="4">
        <v>-5195.08</v>
      </c>
      <c r="H254" s="4">
        <v>-0.44</v>
      </c>
    </row>
    <row r="255" spans="2:8">
      <c r="B255" s="1" t="s">
        <v>2119</v>
      </c>
      <c r="C255" s="9" t="s">
        <v>141</v>
      </c>
      <c r="D255" s="1" t="s">
        <v>385</v>
      </c>
      <c r="E255" s="1" t="s">
        <v>612</v>
      </c>
      <c r="F255" s="4">
        <v>-812000</v>
      </c>
      <c r="G255" s="4">
        <v>-5294.24</v>
      </c>
      <c r="H255" s="4">
        <v>-0.45</v>
      </c>
    </row>
    <row r="256" spans="2:8">
      <c r="B256" s="1" t="s">
        <v>2276</v>
      </c>
      <c r="C256" s="9" t="s">
        <v>141</v>
      </c>
      <c r="D256" s="1" t="s">
        <v>342</v>
      </c>
      <c r="E256" s="1" t="s">
        <v>771</v>
      </c>
      <c r="F256" s="4">
        <v>-111000</v>
      </c>
      <c r="G256" s="4">
        <v>-5388.61</v>
      </c>
      <c r="H256" s="4">
        <v>-0.46</v>
      </c>
    </row>
    <row r="257" spans="2:8">
      <c r="B257" s="1" t="s">
        <v>2277</v>
      </c>
      <c r="C257" s="9" t="s">
        <v>141</v>
      </c>
      <c r="D257" s="1" t="s">
        <v>364</v>
      </c>
      <c r="E257" s="1" t="s">
        <v>559</v>
      </c>
      <c r="F257" s="4">
        <v>-231750</v>
      </c>
      <c r="G257" s="4">
        <v>-5986.57</v>
      </c>
      <c r="H257" s="4">
        <v>-0.51</v>
      </c>
    </row>
    <row r="258" spans="2:8">
      <c r="B258" s="1" t="s">
        <v>2278</v>
      </c>
      <c r="C258" s="9" t="s">
        <v>141</v>
      </c>
      <c r="D258" s="1" t="s">
        <v>142</v>
      </c>
      <c r="E258" s="1" t="s">
        <v>145</v>
      </c>
      <c r="F258" s="4">
        <v>-96750</v>
      </c>
      <c r="G258" s="4">
        <v>-5995.6</v>
      </c>
      <c r="H258" s="4">
        <v>-0.51</v>
      </c>
    </row>
    <row r="259" spans="2:8">
      <c r="B259" s="1" t="s">
        <v>2279</v>
      </c>
      <c r="C259" s="9" t="s">
        <v>141</v>
      </c>
      <c r="D259" s="1" t="s">
        <v>306</v>
      </c>
      <c r="E259" s="1" t="s">
        <v>371</v>
      </c>
      <c r="F259" s="4">
        <v>-5325000</v>
      </c>
      <c r="G259" s="4">
        <v>-6002.34</v>
      </c>
      <c r="H259" s="4">
        <v>-0.51</v>
      </c>
    </row>
    <row r="260" spans="2:8">
      <c r="B260" s="1" t="s">
        <v>2280</v>
      </c>
      <c r="C260" s="9" t="s">
        <v>141</v>
      </c>
      <c r="D260" s="1" t="s">
        <v>282</v>
      </c>
      <c r="E260" s="1" t="s">
        <v>666</v>
      </c>
      <c r="F260" s="4">
        <v>-107800</v>
      </c>
      <c r="G260" s="4">
        <v>-6674.76</v>
      </c>
      <c r="H260" s="4">
        <v>-0.56999999999999995</v>
      </c>
    </row>
    <row r="261" spans="2:8">
      <c r="B261" s="1" t="s">
        <v>2281</v>
      </c>
      <c r="C261" s="9" t="s">
        <v>141</v>
      </c>
      <c r="D261" s="1" t="s">
        <v>282</v>
      </c>
      <c r="E261" s="1" t="s">
        <v>662</v>
      </c>
      <c r="F261" s="4">
        <v>-309825</v>
      </c>
      <c r="G261" s="4">
        <v>-6990.12</v>
      </c>
      <c r="H261" s="4">
        <v>-0.59</v>
      </c>
    </row>
    <row r="262" spans="2:8">
      <c r="B262" s="1" t="s">
        <v>2282</v>
      </c>
      <c r="C262" s="9" t="s">
        <v>141</v>
      </c>
      <c r="D262" s="1" t="s">
        <v>264</v>
      </c>
      <c r="E262" s="1" t="s">
        <v>716</v>
      </c>
      <c r="F262" s="4">
        <v>-4130000</v>
      </c>
      <c r="G262" s="4">
        <v>-7098.64</v>
      </c>
      <c r="H262" s="4">
        <v>-0.6</v>
      </c>
    </row>
    <row r="263" spans="2:8">
      <c r="B263" s="1" t="s">
        <v>2130</v>
      </c>
      <c r="C263" s="9" t="s">
        <v>141</v>
      </c>
      <c r="D263" s="1" t="s">
        <v>142</v>
      </c>
      <c r="E263" s="1" t="s">
        <v>143</v>
      </c>
      <c r="F263" s="4">
        <v>-386400</v>
      </c>
      <c r="G263" s="4">
        <v>-7561.85</v>
      </c>
      <c r="H263" s="4">
        <v>-0.64</v>
      </c>
    </row>
    <row r="264" spans="2:8">
      <c r="B264" s="1" t="s">
        <v>2283</v>
      </c>
      <c r="C264" s="9" t="s">
        <v>141</v>
      </c>
      <c r="D264" s="1" t="s">
        <v>284</v>
      </c>
      <c r="E264" s="1" t="s">
        <v>460</v>
      </c>
      <c r="F264" s="4">
        <v>-1573200</v>
      </c>
      <c r="G264" s="4">
        <v>-7808.58</v>
      </c>
      <c r="H264" s="4">
        <v>-0.66</v>
      </c>
    </row>
    <row r="265" spans="2:8">
      <c r="B265" s="1" t="s">
        <v>2284</v>
      </c>
      <c r="C265" s="9" t="s">
        <v>141</v>
      </c>
      <c r="D265" s="1" t="s">
        <v>555</v>
      </c>
      <c r="E265" s="1" t="s">
        <v>672</v>
      </c>
      <c r="F265" s="4">
        <v>-4365000</v>
      </c>
      <c r="G265" s="4">
        <v>-7940.81</v>
      </c>
      <c r="H265" s="4">
        <v>-0.67</v>
      </c>
    </row>
    <row r="266" spans="2:8">
      <c r="B266" s="1" t="s">
        <v>2122</v>
      </c>
      <c r="C266" s="9" t="s">
        <v>141</v>
      </c>
      <c r="D266" s="1" t="s">
        <v>333</v>
      </c>
      <c r="E266" s="1" t="s">
        <v>334</v>
      </c>
      <c r="F266" s="4">
        <v>-1771400</v>
      </c>
      <c r="G266" s="4">
        <v>-8151.98</v>
      </c>
      <c r="H266" s="4">
        <v>-0.69</v>
      </c>
    </row>
    <row r="267" spans="2:8">
      <c r="B267" s="1" t="s">
        <v>2285</v>
      </c>
      <c r="C267" s="9" t="s">
        <v>141</v>
      </c>
      <c r="D267" s="1" t="s">
        <v>477</v>
      </c>
      <c r="E267" s="1" t="s">
        <v>478</v>
      </c>
      <c r="F267" s="4">
        <v>-2713200</v>
      </c>
      <c r="G267" s="4">
        <v>-8155.88</v>
      </c>
      <c r="H267" s="4">
        <v>-0.69</v>
      </c>
    </row>
    <row r="268" spans="2:8">
      <c r="B268" s="1" t="s">
        <v>2286</v>
      </c>
      <c r="C268" s="9" t="s">
        <v>141</v>
      </c>
      <c r="D268" s="1" t="s">
        <v>306</v>
      </c>
      <c r="E268" s="1" t="s">
        <v>1481</v>
      </c>
      <c r="F268" s="4">
        <v>-3709800</v>
      </c>
      <c r="G268" s="4">
        <v>-8205.34</v>
      </c>
      <c r="H268" s="4">
        <v>-0.7</v>
      </c>
    </row>
    <row r="269" spans="2:8">
      <c r="B269" s="1" t="s">
        <v>2287</v>
      </c>
      <c r="C269" s="9" t="s">
        <v>141</v>
      </c>
      <c r="D269" s="1" t="s">
        <v>282</v>
      </c>
      <c r="E269" s="1" t="s">
        <v>588</v>
      </c>
      <c r="F269" s="4">
        <v>-2292500</v>
      </c>
      <c r="G269" s="4">
        <v>-8288.5300000000007</v>
      </c>
      <c r="H269" s="4">
        <v>-0.7</v>
      </c>
    </row>
    <row r="270" spans="2:8">
      <c r="B270" s="1" t="s">
        <v>2125</v>
      </c>
      <c r="C270" s="9" t="s">
        <v>141</v>
      </c>
      <c r="D270" s="1" t="s">
        <v>326</v>
      </c>
      <c r="E270" s="1" t="s">
        <v>667</v>
      </c>
      <c r="F270" s="4">
        <v>-1394900</v>
      </c>
      <c r="G270" s="4">
        <v>-8401.48</v>
      </c>
      <c r="H270" s="4">
        <v>-0.71</v>
      </c>
    </row>
    <row r="271" spans="2:8">
      <c r="B271" s="1" t="s">
        <v>2288</v>
      </c>
      <c r="C271" s="9" t="s">
        <v>141</v>
      </c>
      <c r="D271" s="1" t="s">
        <v>346</v>
      </c>
      <c r="E271" s="1" t="s">
        <v>744</v>
      </c>
      <c r="F271" s="4">
        <v>-3874500</v>
      </c>
      <c r="G271" s="4">
        <v>-8630.06</v>
      </c>
      <c r="H271" s="4">
        <v>-0.73</v>
      </c>
    </row>
    <row r="272" spans="2:8">
      <c r="B272" s="1" t="s">
        <v>2289</v>
      </c>
      <c r="C272" s="9" t="s">
        <v>141</v>
      </c>
      <c r="D272" s="1" t="s">
        <v>414</v>
      </c>
      <c r="E272" s="1" t="s">
        <v>671</v>
      </c>
      <c r="F272" s="4">
        <v>-6528000</v>
      </c>
      <c r="G272" s="4">
        <v>-8723.3700000000008</v>
      </c>
      <c r="H272" s="4">
        <v>-0.74</v>
      </c>
    </row>
    <row r="273" spans="2:8">
      <c r="B273" s="1" t="s">
        <v>2290</v>
      </c>
      <c r="C273" s="9" t="s">
        <v>141</v>
      </c>
      <c r="D273" s="1" t="s">
        <v>291</v>
      </c>
      <c r="E273" s="1" t="s">
        <v>461</v>
      </c>
      <c r="F273" s="4">
        <v>-128875</v>
      </c>
      <c r="G273" s="4">
        <v>-8842.9500000000007</v>
      </c>
      <c r="H273" s="4">
        <v>-0.75</v>
      </c>
    </row>
    <row r="274" spans="2:8">
      <c r="B274" s="1" t="s">
        <v>2291</v>
      </c>
      <c r="C274" s="9" t="s">
        <v>141</v>
      </c>
      <c r="D274" s="1" t="s">
        <v>297</v>
      </c>
      <c r="E274" s="1" t="s">
        <v>1480</v>
      </c>
      <c r="F274" s="4">
        <v>-4342500</v>
      </c>
      <c r="G274" s="4">
        <v>-8875.2000000000007</v>
      </c>
      <c r="H274" s="4">
        <v>-0.75</v>
      </c>
    </row>
    <row r="275" spans="2:8">
      <c r="B275" s="1" t="s">
        <v>2292</v>
      </c>
      <c r="C275" s="9" t="s">
        <v>141</v>
      </c>
      <c r="D275" s="1" t="s">
        <v>414</v>
      </c>
      <c r="E275" s="1" t="s">
        <v>542</v>
      </c>
      <c r="F275" s="4">
        <v>-912500</v>
      </c>
      <c r="G275" s="4">
        <v>-8892.31</v>
      </c>
      <c r="H275" s="4">
        <v>-0.75</v>
      </c>
    </row>
    <row r="276" spans="2:8">
      <c r="B276" s="1" t="s">
        <v>2293</v>
      </c>
      <c r="C276" s="9" t="s">
        <v>141</v>
      </c>
      <c r="D276" s="1" t="s">
        <v>282</v>
      </c>
      <c r="E276" s="1" t="s">
        <v>674</v>
      </c>
      <c r="F276" s="4">
        <v>-1885300</v>
      </c>
      <c r="G276" s="4">
        <v>-8902.39</v>
      </c>
      <c r="H276" s="4">
        <v>-0.75</v>
      </c>
    </row>
    <row r="277" spans="2:8">
      <c r="B277" s="1" t="s">
        <v>2294</v>
      </c>
      <c r="C277" s="9" t="s">
        <v>141</v>
      </c>
      <c r="D277" s="1" t="s">
        <v>352</v>
      </c>
      <c r="E277" s="1" t="s">
        <v>619</v>
      </c>
      <c r="F277" s="4">
        <v>-311625</v>
      </c>
      <c r="G277" s="4">
        <v>-9116.59</v>
      </c>
      <c r="H277" s="4">
        <v>-0.77</v>
      </c>
    </row>
    <row r="278" spans="2:8">
      <c r="B278" s="1" t="s">
        <v>1980</v>
      </c>
      <c r="C278" s="9" t="s">
        <v>141</v>
      </c>
      <c r="D278" s="1" t="s">
        <v>264</v>
      </c>
      <c r="E278" s="1" t="s">
        <v>266</v>
      </c>
      <c r="F278" s="4">
        <v>-755300</v>
      </c>
      <c r="G278" s="4">
        <v>-9339.66</v>
      </c>
      <c r="H278" s="4">
        <v>-0.79</v>
      </c>
    </row>
    <row r="279" spans="2:8">
      <c r="B279" s="1" t="s">
        <v>2086</v>
      </c>
      <c r="C279" s="9" t="s">
        <v>141</v>
      </c>
      <c r="D279" s="1" t="s">
        <v>286</v>
      </c>
      <c r="E279" s="1" t="s">
        <v>537</v>
      </c>
      <c r="F279" s="4">
        <v>-1524600</v>
      </c>
      <c r="G279" s="4">
        <v>-9478.44</v>
      </c>
      <c r="H279" s="4">
        <v>-0.8</v>
      </c>
    </row>
    <row r="280" spans="2:8">
      <c r="B280" s="1" t="s">
        <v>926</v>
      </c>
      <c r="C280" s="9" t="s">
        <v>141</v>
      </c>
      <c r="D280" s="1" t="s">
        <v>264</v>
      </c>
      <c r="E280" s="1" t="s">
        <v>823</v>
      </c>
      <c r="F280" s="4">
        <v>-1235250</v>
      </c>
      <c r="G280" s="4">
        <v>-10142.02</v>
      </c>
      <c r="H280" s="4">
        <v>-0.86</v>
      </c>
    </row>
    <row r="281" spans="2:8">
      <c r="B281" s="1" t="s">
        <v>2118</v>
      </c>
      <c r="C281" s="9" t="s">
        <v>141</v>
      </c>
      <c r="D281" s="1" t="s">
        <v>297</v>
      </c>
      <c r="E281" s="1" t="s">
        <v>739</v>
      </c>
      <c r="F281" s="4">
        <v>-233550</v>
      </c>
      <c r="G281" s="4">
        <v>-10394.26</v>
      </c>
      <c r="H281" s="4">
        <v>-0.88</v>
      </c>
    </row>
    <row r="282" spans="2:8">
      <c r="B282" s="1" t="s">
        <v>2295</v>
      </c>
      <c r="C282" s="9" t="s">
        <v>141</v>
      </c>
      <c r="D282" s="1" t="s">
        <v>352</v>
      </c>
      <c r="E282" s="1" t="s">
        <v>628</v>
      </c>
      <c r="F282" s="4">
        <v>-583800</v>
      </c>
      <c r="G282" s="4">
        <v>-10417.33</v>
      </c>
      <c r="H282" s="4">
        <v>-0.88</v>
      </c>
    </row>
    <row r="283" spans="2:8">
      <c r="B283" s="1" t="s">
        <v>2134</v>
      </c>
      <c r="C283" s="9" t="s">
        <v>141</v>
      </c>
      <c r="D283" s="1" t="s">
        <v>293</v>
      </c>
      <c r="E283" s="1" t="s">
        <v>540</v>
      </c>
      <c r="F283" s="4">
        <v>-2398950</v>
      </c>
      <c r="G283" s="4">
        <v>-10475.02</v>
      </c>
      <c r="H283" s="4">
        <v>-0.89</v>
      </c>
    </row>
    <row r="284" spans="2:8">
      <c r="B284" s="1" t="s">
        <v>2296</v>
      </c>
      <c r="C284" s="9" t="s">
        <v>141</v>
      </c>
      <c r="D284" s="1" t="s">
        <v>264</v>
      </c>
      <c r="E284" s="1" t="s">
        <v>714</v>
      </c>
      <c r="F284" s="4">
        <v>-5236000</v>
      </c>
      <c r="G284" s="4">
        <v>-10569.39</v>
      </c>
      <c r="H284" s="4">
        <v>-0.9</v>
      </c>
    </row>
    <row r="285" spans="2:8">
      <c r="B285" s="1" t="s">
        <v>2297</v>
      </c>
      <c r="C285" s="9" t="s">
        <v>141</v>
      </c>
      <c r="D285" s="1" t="s">
        <v>272</v>
      </c>
      <c r="E285" s="1" t="s">
        <v>601</v>
      </c>
      <c r="F285" s="4">
        <v>-557500</v>
      </c>
      <c r="G285" s="4">
        <v>-10661.63</v>
      </c>
      <c r="H285" s="4">
        <v>-0.9</v>
      </c>
    </row>
    <row r="286" spans="2:8">
      <c r="B286" s="1" t="s">
        <v>2298</v>
      </c>
      <c r="C286" s="9" t="s">
        <v>141</v>
      </c>
      <c r="D286" s="1" t="s">
        <v>342</v>
      </c>
      <c r="E286" s="1" t="s">
        <v>621</v>
      </c>
      <c r="F286" s="4">
        <v>-1103000</v>
      </c>
      <c r="G286" s="4">
        <v>-10696.89</v>
      </c>
      <c r="H286" s="4">
        <v>-0.91</v>
      </c>
    </row>
    <row r="287" spans="2:8">
      <c r="B287" s="1" t="s">
        <v>2299</v>
      </c>
      <c r="C287" s="9" t="s">
        <v>141</v>
      </c>
      <c r="D287" s="1" t="s">
        <v>267</v>
      </c>
      <c r="E287" s="1" t="s">
        <v>549</v>
      </c>
      <c r="F287" s="4">
        <v>-2577825</v>
      </c>
      <c r="G287" s="4">
        <v>-10869.4</v>
      </c>
      <c r="H287" s="4">
        <v>-0.92</v>
      </c>
    </row>
    <row r="288" spans="2:8">
      <c r="B288" s="1" t="s">
        <v>1487</v>
      </c>
      <c r="C288" s="9" t="s">
        <v>141</v>
      </c>
      <c r="D288" s="1" t="s">
        <v>264</v>
      </c>
      <c r="E288" s="1" t="s">
        <v>1479</v>
      </c>
      <c r="F288" s="4">
        <v>-9584000</v>
      </c>
      <c r="G288" s="4">
        <v>-11213.28</v>
      </c>
      <c r="H288" s="4">
        <v>-0.95</v>
      </c>
    </row>
    <row r="289" spans="2:8">
      <c r="B289" s="1" t="s">
        <v>2300</v>
      </c>
      <c r="C289" s="9" t="s">
        <v>141</v>
      </c>
      <c r="D289" s="1" t="s">
        <v>306</v>
      </c>
      <c r="E289" s="1" t="s">
        <v>829</v>
      </c>
      <c r="F289" s="4">
        <v>-1814000</v>
      </c>
      <c r="G289" s="4">
        <v>-11321.17</v>
      </c>
      <c r="H289" s="4">
        <v>-0.96</v>
      </c>
    </row>
    <row r="290" spans="2:8">
      <c r="B290" s="1" t="s">
        <v>2301</v>
      </c>
      <c r="C290" s="9" t="s">
        <v>141</v>
      </c>
      <c r="D290" s="1" t="s">
        <v>264</v>
      </c>
      <c r="E290" s="1" t="s">
        <v>715</v>
      </c>
      <c r="F290" s="4">
        <v>-5002500</v>
      </c>
      <c r="G290" s="4">
        <v>-11465.23</v>
      </c>
      <c r="H290" s="4">
        <v>-0.97</v>
      </c>
    </row>
    <row r="291" spans="2:8">
      <c r="B291" s="1" t="s">
        <v>2302</v>
      </c>
      <c r="C291" s="9" t="s">
        <v>141</v>
      </c>
      <c r="D291" s="1" t="s">
        <v>468</v>
      </c>
      <c r="E291" s="1" t="s">
        <v>470</v>
      </c>
      <c r="F291" s="4">
        <v>-1039500</v>
      </c>
      <c r="G291" s="4">
        <v>-11495.31</v>
      </c>
      <c r="H291" s="4">
        <v>-0.97</v>
      </c>
    </row>
    <row r="292" spans="2:8">
      <c r="B292" s="1" t="s">
        <v>2302</v>
      </c>
      <c r="C292" s="9" t="s">
        <v>141</v>
      </c>
      <c r="D292" s="1" t="s">
        <v>468</v>
      </c>
      <c r="E292" s="1" t="s">
        <v>470</v>
      </c>
      <c r="F292" s="4">
        <v>-1062600</v>
      </c>
      <c r="G292" s="4">
        <v>-11801.24</v>
      </c>
      <c r="H292" s="4">
        <v>-1</v>
      </c>
    </row>
    <row r="293" spans="2:8">
      <c r="B293" s="1" t="s">
        <v>2303</v>
      </c>
      <c r="C293" s="9" t="s">
        <v>141</v>
      </c>
      <c r="D293" s="1" t="s">
        <v>311</v>
      </c>
      <c r="E293" s="1" t="s">
        <v>615</v>
      </c>
      <c r="F293" s="4">
        <v>-4053000</v>
      </c>
      <c r="G293" s="4">
        <v>-11857.05</v>
      </c>
      <c r="H293" s="4">
        <v>-1</v>
      </c>
    </row>
    <row r="294" spans="2:8">
      <c r="B294" s="1" t="s">
        <v>2304</v>
      </c>
      <c r="C294" s="9" t="s">
        <v>141</v>
      </c>
      <c r="D294" s="1" t="s">
        <v>477</v>
      </c>
      <c r="E294" s="1" t="s">
        <v>1275</v>
      </c>
      <c r="F294" s="4">
        <v>-254700</v>
      </c>
      <c r="G294" s="4">
        <v>-11992.55</v>
      </c>
      <c r="H294" s="4">
        <v>-1.02</v>
      </c>
    </row>
    <row r="295" spans="2:8">
      <c r="B295" s="1" t="s">
        <v>1978</v>
      </c>
      <c r="C295" s="9" t="s">
        <v>141</v>
      </c>
      <c r="D295" s="1" t="s">
        <v>352</v>
      </c>
      <c r="E295" s="1" t="s">
        <v>697</v>
      </c>
      <c r="F295" s="4">
        <v>-1431375</v>
      </c>
      <c r="G295" s="4">
        <v>-12170.98</v>
      </c>
      <c r="H295" s="4">
        <v>-1.03</v>
      </c>
    </row>
    <row r="296" spans="2:8">
      <c r="B296" s="1" t="s">
        <v>2305</v>
      </c>
      <c r="C296" s="9" t="s">
        <v>141</v>
      </c>
      <c r="D296" s="1" t="s">
        <v>848</v>
      </c>
      <c r="E296" s="1" t="s">
        <v>849</v>
      </c>
      <c r="F296" s="4">
        <v>-402000</v>
      </c>
      <c r="G296" s="4">
        <v>-12233.26</v>
      </c>
      <c r="H296" s="4">
        <v>-1.04</v>
      </c>
    </row>
    <row r="297" spans="2:8">
      <c r="B297" s="1" t="s">
        <v>2306</v>
      </c>
      <c r="C297" s="9" t="s">
        <v>141</v>
      </c>
      <c r="D297" s="1" t="s">
        <v>267</v>
      </c>
      <c r="E297" s="1" t="s">
        <v>561</v>
      </c>
      <c r="F297" s="4">
        <v>-7268625</v>
      </c>
      <c r="G297" s="4">
        <v>-12939.61</v>
      </c>
      <c r="H297" s="4">
        <v>-1.1000000000000001</v>
      </c>
    </row>
    <row r="298" spans="2:8">
      <c r="B298" s="1" t="s">
        <v>2307</v>
      </c>
      <c r="C298" s="9" t="s">
        <v>141</v>
      </c>
      <c r="D298" s="1" t="s">
        <v>385</v>
      </c>
      <c r="E298" s="1" t="s">
        <v>772</v>
      </c>
      <c r="F298" s="4">
        <v>-1385125</v>
      </c>
      <c r="G298" s="4">
        <v>-13009.79</v>
      </c>
      <c r="H298" s="4">
        <v>-1.1000000000000001</v>
      </c>
    </row>
    <row r="299" spans="2:8">
      <c r="B299" s="1" t="s">
        <v>1488</v>
      </c>
      <c r="C299" s="9" t="s">
        <v>141</v>
      </c>
      <c r="D299" s="1" t="s">
        <v>264</v>
      </c>
      <c r="E299" s="1" t="s">
        <v>1477</v>
      </c>
      <c r="F299" s="4">
        <v>-11765250</v>
      </c>
      <c r="G299" s="4">
        <v>-13184.14</v>
      </c>
      <c r="H299" s="4">
        <v>-1.1200000000000001</v>
      </c>
    </row>
    <row r="300" spans="2:8">
      <c r="B300" s="1" t="s">
        <v>1489</v>
      </c>
      <c r="C300" s="9" t="s">
        <v>141</v>
      </c>
      <c r="D300" s="1" t="s">
        <v>373</v>
      </c>
      <c r="E300" s="1" t="s">
        <v>618</v>
      </c>
      <c r="F300" s="4">
        <v>-18292500</v>
      </c>
      <c r="G300" s="4">
        <v>-17410.8</v>
      </c>
      <c r="H300" s="4">
        <v>-1.48</v>
      </c>
    </row>
    <row r="301" spans="2:8">
      <c r="B301" s="1" t="s">
        <v>1490</v>
      </c>
      <c r="C301" s="9" t="s">
        <v>141</v>
      </c>
      <c r="D301" s="1" t="s">
        <v>264</v>
      </c>
      <c r="E301" s="1" t="s">
        <v>915</v>
      </c>
      <c r="F301" s="4">
        <v>-7739550</v>
      </c>
      <c r="G301" s="4">
        <v>-19495.93</v>
      </c>
      <c r="H301" s="4">
        <v>-1.65</v>
      </c>
    </row>
    <row r="302" spans="2:8">
      <c r="B302" s="1" t="s">
        <v>2083</v>
      </c>
      <c r="C302" s="9" t="s">
        <v>141</v>
      </c>
      <c r="D302" s="1" t="s">
        <v>269</v>
      </c>
      <c r="E302" s="1" t="s">
        <v>270</v>
      </c>
      <c r="F302" s="4">
        <v>-4084800</v>
      </c>
      <c r="G302" s="4">
        <v>-20638.45</v>
      </c>
      <c r="H302" s="4">
        <v>-1.75</v>
      </c>
    </row>
    <row r="303" spans="2:8">
      <c r="B303" s="1" t="s">
        <v>2308</v>
      </c>
      <c r="C303" s="9" t="s">
        <v>141</v>
      </c>
      <c r="D303" s="1" t="s">
        <v>529</v>
      </c>
      <c r="E303" s="1" t="s">
        <v>530</v>
      </c>
      <c r="F303" s="4">
        <v>-4551700</v>
      </c>
      <c r="G303" s="4">
        <v>-21402.09</v>
      </c>
      <c r="H303" s="4">
        <v>-1.81</v>
      </c>
    </row>
    <row r="304" spans="2:8">
      <c r="B304" s="1" t="s">
        <v>1972</v>
      </c>
      <c r="C304" s="9" t="s">
        <v>141</v>
      </c>
      <c r="D304" s="1" t="s">
        <v>306</v>
      </c>
      <c r="E304" s="1" t="s">
        <v>824</v>
      </c>
      <c r="F304" s="4">
        <v>-307000</v>
      </c>
      <c r="G304" s="4">
        <v>-22245.99</v>
      </c>
      <c r="H304" s="4">
        <v>-1.88</v>
      </c>
    </row>
    <row r="305" spans="2:8">
      <c r="B305" s="1" t="s">
        <v>1983</v>
      </c>
      <c r="C305" s="9" t="s">
        <v>141</v>
      </c>
      <c r="D305" s="1" t="s">
        <v>274</v>
      </c>
      <c r="E305" s="1" t="s">
        <v>275</v>
      </c>
      <c r="F305" s="4">
        <v>-627150</v>
      </c>
      <c r="G305" s="4">
        <v>-23381.41</v>
      </c>
      <c r="H305" s="4">
        <v>-1.98</v>
      </c>
    </row>
    <row r="306" spans="2:8">
      <c r="B306" s="1" t="s">
        <v>2309</v>
      </c>
      <c r="C306" s="9" t="s">
        <v>141</v>
      </c>
      <c r="D306" s="1" t="s">
        <v>264</v>
      </c>
      <c r="E306" s="1" t="s">
        <v>349</v>
      </c>
      <c r="F306" s="4">
        <v>-1727000</v>
      </c>
      <c r="G306" s="4">
        <v>-24735.82</v>
      </c>
      <c r="H306" s="4">
        <v>-2.1</v>
      </c>
    </row>
    <row r="307" spans="2:8">
      <c r="B307" s="1" t="s">
        <v>2310</v>
      </c>
      <c r="C307" s="9" t="s">
        <v>141</v>
      </c>
      <c r="D307" s="1" t="s">
        <v>333</v>
      </c>
      <c r="E307" s="1" t="s">
        <v>620</v>
      </c>
      <c r="F307" s="4">
        <v>-167320000</v>
      </c>
      <c r="G307" s="4">
        <v>-26352.9</v>
      </c>
      <c r="H307" s="4">
        <v>-2.23</v>
      </c>
    </row>
    <row r="308" spans="2:8">
      <c r="B308" s="1" t="s">
        <v>1982</v>
      </c>
      <c r="C308" s="9" t="s">
        <v>141</v>
      </c>
      <c r="D308" s="1" t="s">
        <v>264</v>
      </c>
      <c r="E308" s="1" t="s">
        <v>265</v>
      </c>
      <c r="F308" s="4">
        <v>-2669150</v>
      </c>
      <c r="G308" s="4">
        <v>-43866.15</v>
      </c>
      <c r="H308" s="4">
        <v>-3.72</v>
      </c>
    </row>
    <row r="309" spans="2:8">
      <c r="B309" s="1" t="s">
        <v>2081</v>
      </c>
      <c r="C309" s="9" t="s">
        <v>141</v>
      </c>
      <c r="D309" s="1" t="s">
        <v>267</v>
      </c>
      <c r="E309" s="1" t="s">
        <v>268</v>
      </c>
      <c r="F309" s="4">
        <v>-1651000</v>
      </c>
      <c r="G309" s="4">
        <v>-50172.24</v>
      </c>
      <c r="H309" s="4">
        <v>-4.25</v>
      </c>
    </row>
    <row r="310" spans="2:8">
      <c r="B310" s="2" t="s">
        <v>153</v>
      </c>
      <c r="C310" s="13"/>
      <c r="D310" s="2"/>
      <c r="E310" s="2"/>
      <c r="F310" s="14"/>
      <c r="G310" s="14">
        <f>SUM(G15:G161)</f>
        <v>836834.37999999977</v>
      </c>
      <c r="H310" s="14">
        <f>SUM(H15:H161)</f>
        <v>70.910000000000053</v>
      </c>
    </row>
    <row r="311" spans="2:8">
      <c r="B311" s="2" t="s">
        <v>811</v>
      </c>
    </row>
    <row r="312" spans="2:8">
      <c r="B312" s="1" t="s">
        <v>14</v>
      </c>
      <c r="C312" s="9" t="s">
        <v>141</v>
      </c>
      <c r="D312" s="1" t="s">
        <v>812</v>
      </c>
      <c r="E312" s="1" t="s">
        <v>1257</v>
      </c>
      <c r="F312" s="4">
        <v>3388551.46</v>
      </c>
      <c r="G312" s="4">
        <v>152664.57999999999</v>
      </c>
      <c r="H312" s="4">
        <v>12.94</v>
      </c>
    </row>
    <row r="313" spans="2:8">
      <c r="B313" s="1" t="s">
        <v>28</v>
      </c>
      <c r="C313" s="9" t="s">
        <v>141</v>
      </c>
      <c r="D313" s="1" t="s">
        <v>812</v>
      </c>
      <c r="E313" s="1" t="s">
        <v>930</v>
      </c>
      <c r="F313" s="4">
        <v>368755.16499999998</v>
      </c>
      <c r="G313" s="4">
        <v>13963.98</v>
      </c>
      <c r="H313" s="4">
        <v>1.18</v>
      </c>
    </row>
    <row r="314" spans="2:8">
      <c r="B314" s="2" t="s">
        <v>153</v>
      </c>
      <c r="C314" s="13"/>
      <c r="D314" s="2"/>
      <c r="E314" s="2"/>
      <c r="F314" s="14"/>
      <c r="G314" s="14">
        <f>SUM(G311:G313)</f>
        <v>166628.56</v>
      </c>
      <c r="H314" s="14">
        <f>SUM(H311:H313)</f>
        <v>14.12</v>
      </c>
    </row>
    <row r="315" spans="2:8">
      <c r="B315" s="10" t="s">
        <v>135</v>
      </c>
      <c r="C315" s="11" t="s">
        <v>136</v>
      </c>
      <c r="D315" s="10" t="s">
        <v>230</v>
      </c>
      <c r="E315" s="10" t="s">
        <v>138</v>
      </c>
      <c r="F315" s="12" t="s">
        <v>147</v>
      </c>
      <c r="G315" s="12" t="s">
        <v>148</v>
      </c>
      <c r="H315" s="12" t="s">
        <v>149</v>
      </c>
    </row>
    <row r="316" spans="2:8">
      <c r="B316" s="2" t="s">
        <v>231</v>
      </c>
    </row>
    <row r="317" spans="2:8">
      <c r="B317" s="2" t="s">
        <v>140</v>
      </c>
    </row>
    <row r="318" spans="2:8">
      <c r="B318" s="2" t="s">
        <v>232</v>
      </c>
    </row>
    <row r="319" spans="2:8">
      <c r="B319" s="1" t="s">
        <v>2311</v>
      </c>
      <c r="C319" s="9">
        <v>8.09</v>
      </c>
      <c r="D319" s="1" t="s">
        <v>514</v>
      </c>
      <c r="E319" s="1" t="s">
        <v>1491</v>
      </c>
      <c r="F319" s="4">
        <v>1750</v>
      </c>
      <c r="G319" s="4">
        <v>17500</v>
      </c>
      <c r="H319" s="4">
        <v>1.48</v>
      </c>
    </row>
    <row r="320" spans="2:8">
      <c r="B320" s="1" t="s">
        <v>2312</v>
      </c>
      <c r="C320" s="9">
        <v>7.85</v>
      </c>
      <c r="D320" s="1" t="s">
        <v>233</v>
      </c>
      <c r="E320" s="1" t="s">
        <v>1492</v>
      </c>
      <c r="F320" s="4">
        <v>10000</v>
      </c>
      <c r="G320" s="4">
        <v>9982.39</v>
      </c>
      <c r="H320" s="4">
        <v>0.85</v>
      </c>
    </row>
    <row r="321" spans="2:8">
      <c r="B321" s="1" t="s">
        <v>2313</v>
      </c>
      <c r="C321" s="9">
        <v>7.95</v>
      </c>
      <c r="D321" s="1" t="s">
        <v>514</v>
      </c>
      <c r="E321" s="1" t="s">
        <v>1493</v>
      </c>
      <c r="F321" s="4">
        <v>500</v>
      </c>
      <c r="G321" s="4">
        <v>4986.4399999999996</v>
      </c>
      <c r="H321" s="4">
        <v>0.42</v>
      </c>
    </row>
    <row r="322" spans="2:8">
      <c r="B322" s="1" t="s">
        <v>2314</v>
      </c>
      <c r="C322" s="9">
        <v>7.74</v>
      </c>
      <c r="D322" s="1" t="s">
        <v>233</v>
      </c>
      <c r="E322" s="1" t="s">
        <v>1494</v>
      </c>
      <c r="F322" s="4">
        <v>350</v>
      </c>
      <c r="G322" s="4">
        <v>3491.81</v>
      </c>
      <c r="H322" s="4">
        <v>0.3</v>
      </c>
    </row>
    <row r="323" spans="2:8">
      <c r="B323" s="1" t="s">
        <v>2315</v>
      </c>
      <c r="C323" s="9">
        <v>7.95</v>
      </c>
      <c r="D323" s="1" t="s">
        <v>514</v>
      </c>
      <c r="E323" s="1" t="s">
        <v>1495</v>
      </c>
      <c r="F323" s="4">
        <v>250</v>
      </c>
      <c r="G323" s="4">
        <v>2501.15</v>
      </c>
      <c r="H323" s="4">
        <v>0.21</v>
      </c>
    </row>
    <row r="324" spans="2:8">
      <c r="B324" s="1" t="s">
        <v>2316</v>
      </c>
      <c r="C324" s="9">
        <v>7.53</v>
      </c>
      <c r="D324" s="1" t="s">
        <v>233</v>
      </c>
      <c r="E324" s="1" t="s">
        <v>1496</v>
      </c>
      <c r="F324" s="4">
        <v>250</v>
      </c>
      <c r="G324" s="4">
        <v>2496.7600000000002</v>
      </c>
      <c r="H324" s="4">
        <v>0.21</v>
      </c>
    </row>
    <row r="325" spans="2:8">
      <c r="B325" s="1" t="s">
        <v>1497</v>
      </c>
      <c r="C325" s="9">
        <v>7.6</v>
      </c>
      <c r="D325" s="1" t="s">
        <v>233</v>
      </c>
      <c r="E325" s="1" t="s">
        <v>1498</v>
      </c>
      <c r="F325" s="4">
        <v>250</v>
      </c>
      <c r="G325" s="4">
        <v>2473.81</v>
      </c>
      <c r="H325" s="4">
        <v>0.21</v>
      </c>
    </row>
    <row r="326" spans="2:8">
      <c r="B326" s="2" t="s">
        <v>234</v>
      </c>
      <c r="C326" s="13"/>
      <c r="D326" s="2"/>
      <c r="E326" s="2"/>
      <c r="F326" s="14"/>
      <c r="G326" s="14">
        <f>SUM(G315:G325)</f>
        <v>43432.36</v>
      </c>
      <c r="H326" s="14">
        <f>SUM(H315:H325)</f>
        <v>3.6799999999999997</v>
      </c>
    </row>
    <row r="327" spans="2:8">
      <c r="B327" s="2" t="s">
        <v>235</v>
      </c>
    </row>
    <row r="328" spans="2:8">
      <c r="B328" s="1" t="s">
        <v>2317</v>
      </c>
      <c r="C328" s="9">
        <v>8.0500000000000007</v>
      </c>
      <c r="D328" s="1" t="s">
        <v>236</v>
      </c>
      <c r="E328" s="1" t="s">
        <v>1499</v>
      </c>
      <c r="F328" s="4">
        <v>4500</v>
      </c>
      <c r="G328" s="4">
        <v>21802.77</v>
      </c>
      <c r="H328" s="4">
        <v>1.85</v>
      </c>
    </row>
    <row r="329" spans="2:8">
      <c r="B329" s="1" t="s">
        <v>2318</v>
      </c>
      <c r="C329" s="9">
        <v>7.8</v>
      </c>
      <c r="D329" s="1" t="s">
        <v>236</v>
      </c>
      <c r="E329" s="1" t="s">
        <v>1500</v>
      </c>
      <c r="F329" s="4">
        <v>3000</v>
      </c>
      <c r="G329" s="4">
        <v>14838.29</v>
      </c>
      <c r="H329" s="4">
        <v>1.26</v>
      </c>
    </row>
    <row r="330" spans="2:8">
      <c r="B330" s="1" t="s">
        <v>2319</v>
      </c>
      <c r="C330" s="9">
        <v>7.93</v>
      </c>
      <c r="D330" s="1" t="s">
        <v>236</v>
      </c>
      <c r="E330" s="1" t="s">
        <v>1501</v>
      </c>
      <c r="F330" s="4">
        <v>3000</v>
      </c>
      <c r="G330" s="4">
        <v>14459.99</v>
      </c>
      <c r="H330" s="4">
        <v>1.23</v>
      </c>
    </row>
    <row r="331" spans="2:8">
      <c r="B331" s="1" t="s">
        <v>2320</v>
      </c>
      <c r="C331" s="9">
        <v>7.43</v>
      </c>
      <c r="D331" s="1" t="s">
        <v>236</v>
      </c>
      <c r="E331" s="1" t="s">
        <v>1502</v>
      </c>
      <c r="F331" s="4">
        <v>2000</v>
      </c>
      <c r="G331" s="4">
        <v>9975.65</v>
      </c>
      <c r="H331" s="4">
        <v>0.85</v>
      </c>
    </row>
    <row r="332" spans="2:8">
      <c r="B332" s="1" t="s">
        <v>2321</v>
      </c>
      <c r="C332" s="9">
        <v>7.37</v>
      </c>
      <c r="D332" s="1" t="s">
        <v>236</v>
      </c>
      <c r="E332" s="1" t="s">
        <v>1503</v>
      </c>
      <c r="F332" s="4">
        <v>2000</v>
      </c>
      <c r="G332" s="4">
        <v>9963.81</v>
      </c>
      <c r="H332" s="4">
        <v>0.84</v>
      </c>
    </row>
    <row r="333" spans="2:8">
      <c r="B333" s="1" t="s">
        <v>2322</v>
      </c>
      <c r="C333" s="9">
        <v>7.95</v>
      </c>
      <c r="D333" s="1" t="s">
        <v>236</v>
      </c>
      <c r="E333" s="1" t="s">
        <v>1504</v>
      </c>
      <c r="F333" s="4">
        <v>2000</v>
      </c>
      <c r="G333" s="4">
        <v>9695.9</v>
      </c>
      <c r="H333" s="4">
        <v>0.82</v>
      </c>
    </row>
    <row r="334" spans="2:8">
      <c r="B334" s="1" t="s">
        <v>2323</v>
      </c>
      <c r="C334" s="9">
        <v>7.78</v>
      </c>
      <c r="D334" s="1" t="s">
        <v>236</v>
      </c>
      <c r="E334" s="1" t="s">
        <v>1505</v>
      </c>
      <c r="F334" s="4">
        <v>1500</v>
      </c>
      <c r="G334" s="4">
        <v>7417.79</v>
      </c>
      <c r="H334" s="4">
        <v>0.63</v>
      </c>
    </row>
    <row r="335" spans="2:8">
      <c r="B335" s="1" t="s">
        <v>2324</v>
      </c>
      <c r="C335" s="9">
        <v>7.79</v>
      </c>
      <c r="D335" s="1" t="s">
        <v>236</v>
      </c>
      <c r="E335" s="1" t="s">
        <v>1506</v>
      </c>
      <c r="F335" s="4">
        <v>1500</v>
      </c>
      <c r="G335" s="4">
        <v>7297.66</v>
      </c>
      <c r="H335" s="4">
        <v>0.62</v>
      </c>
    </row>
    <row r="336" spans="2:8">
      <c r="B336" s="1" t="s">
        <v>2325</v>
      </c>
      <c r="C336" s="9">
        <v>7.95</v>
      </c>
      <c r="D336" s="1" t="s">
        <v>236</v>
      </c>
      <c r="E336" s="1" t="s">
        <v>1507</v>
      </c>
      <c r="F336" s="4">
        <v>1500</v>
      </c>
      <c r="G336" s="4">
        <v>7227.66</v>
      </c>
      <c r="H336" s="4">
        <v>0.61</v>
      </c>
    </row>
    <row r="337" spans="2:8">
      <c r="B337" s="1" t="s">
        <v>2326</v>
      </c>
      <c r="C337" s="9">
        <v>7.85</v>
      </c>
      <c r="D337" s="1" t="s">
        <v>236</v>
      </c>
      <c r="E337" s="1" t="s">
        <v>1508</v>
      </c>
      <c r="F337" s="4">
        <v>1500</v>
      </c>
      <c r="G337" s="4">
        <v>7224.97</v>
      </c>
      <c r="H337" s="4">
        <v>0.61</v>
      </c>
    </row>
    <row r="338" spans="2:8">
      <c r="B338" s="1" t="s">
        <v>2327</v>
      </c>
      <c r="C338" s="9">
        <v>7.95</v>
      </c>
      <c r="D338" s="1" t="s">
        <v>236</v>
      </c>
      <c r="E338" s="1" t="s">
        <v>1509</v>
      </c>
      <c r="F338" s="4">
        <v>1000</v>
      </c>
      <c r="G338" s="4">
        <v>4814.3999999999996</v>
      </c>
      <c r="H338" s="4">
        <v>0.41</v>
      </c>
    </row>
    <row r="339" spans="2:8">
      <c r="B339" s="2" t="s">
        <v>241</v>
      </c>
      <c r="C339" s="13"/>
      <c r="D339" s="2"/>
      <c r="E339" s="2"/>
      <c r="F339" s="14"/>
      <c r="G339" s="14">
        <f>SUM(G327:G338)</f>
        <v>114718.88999999998</v>
      </c>
      <c r="H339" s="14">
        <f>SUM(H327:H338)</f>
        <v>9.7299999999999986</v>
      </c>
    </row>
    <row r="340" spans="2:8">
      <c r="B340" s="2" t="s">
        <v>242</v>
      </c>
      <c r="C340" s="13"/>
      <c r="D340" s="2"/>
      <c r="E340" s="2"/>
      <c r="F340" s="14"/>
      <c r="G340" s="14">
        <v>15897.26</v>
      </c>
      <c r="H340" s="14">
        <v>1.35</v>
      </c>
    </row>
    <row r="341" spans="2:8">
      <c r="B341" s="2" t="s">
        <v>1510</v>
      </c>
      <c r="C341" s="13"/>
      <c r="D341" s="2"/>
      <c r="E341" s="2"/>
      <c r="F341" s="14"/>
      <c r="G341" s="14">
        <v>9578.4699999999993</v>
      </c>
      <c r="H341" s="14">
        <v>0.81</v>
      </c>
    </row>
    <row r="342" spans="2:8">
      <c r="B342" s="2" t="s">
        <v>154</v>
      </c>
      <c r="C342" s="13"/>
      <c r="D342" s="2"/>
      <c r="E342" s="2"/>
      <c r="F342" s="14"/>
      <c r="G342" s="14">
        <v>1187089.9199999999</v>
      </c>
      <c r="H342" s="14">
        <v>100.6</v>
      </c>
    </row>
    <row r="343" spans="2:8">
      <c r="B343" s="2" t="s">
        <v>729</v>
      </c>
      <c r="C343" s="13"/>
      <c r="D343" s="2"/>
      <c r="E343" s="2"/>
      <c r="F343" s="14"/>
      <c r="G343" s="14">
        <v>-6871.8730345098484</v>
      </c>
      <c r="H343" s="14">
        <v>-0.59999999999999432</v>
      </c>
    </row>
    <row r="344" spans="2:8">
      <c r="B344" s="2" t="s">
        <v>156</v>
      </c>
      <c r="C344" s="13"/>
      <c r="D344" s="2"/>
      <c r="E344" s="2"/>
      <c r="F344" s="14"/>
      <c r="G344" s="14">
        <v>1180218.0469654901</v>
      </c>
      <c r="H344" s="14">
        <v>100</v>
      </c>
    </row>
    <row r="345" spans="2:8">
      <c r="B345" s="1" t="s">
        <v>157</v>
      </c>
    </row>
    <row r="346" spans="2:8">
      <c r="B346" s="2" t="s">
        <v>158</v>
      </c>
    </row>
    <row r="347" spans="2:8">
      <c r="B347" s="2" t="s">
        <v>159</v>
      </c>
      <c r="C347" s="9" t="s">
        <v>160</v>
      </c>
    </row>
    <row r="348" spans="2:8">
      <c r="B348" s="2" t="s">
        <v>163</v>
      </c>
      <c r="C348" s="9" t="s">
        <v>162</v>
      </c>
    </row>
    <row r="349" spans="2:8">
      <c r="B349" s="2" t="s">
        <v>164</v>
      </c>
      <c r="C349" s="9" t="s">
        <v>162</v>
      </c>
    </row>
    <row r="350" spans="2:8">
      <c r="B350" s="2" t="s">
        <v>165</v>
      </c>
      <c r="C350" s="9" t="s">
        <v>166</v>
      </c>
    </row>
    <row r="351" spans="2:8">
      <c r="B351" s="2" t="s">
        <v>1511</v>
      </c>
      <c r="C351" s="13"/>
    </row>
    <row r="352" spans="2:8">
      <c r="B352" s="2" t="s">
        <v>1512</v>
      </c>
      <c r="C352" s="13"/>
    </row>
    <row r="353" spans="2:3">
      <c r="B353" s="2" t="s">
        <v>1513</v>
      </c>
      <c r="C353" s="13"/>
    </row>
    <row r="354" spans="2:3">
      <c r="B354" s="2" t="s">
        <v>1514</v>
      </c>
      <c r="C354" s="13"/>
    </row>
    <row r="355" spans="2:3">
      <c r="B355" s="2" t="s">
        <v>1515</v>
      </c>
      <c r="C355" s="13"/>
    </row>
    <row r="356" spans="2:3">
      <c r="B356" s="2" t="s">
        <v>1516</v>
      </c>
      <c r="C356" s="13"/>
    </row>
    <row r="357" spans="2:3">
      <c r="B357" s="2" t="s">
        <v>1517</v>
      </c>
      <c r="C357" s="13"/>
    </row>
    <row r="358" spans="2:3">
      <c r="B358" s="2" t="s">
        <v>1518</v>
      </c>
      <c r="C358" s="13"/>
    </row>
    <row r="359" spans="2:3">
      <c r="B359" s="2" t="s">
        <v>1592</v>
      </c>
      <c r="C359" s="13"/>
    </row>
    <row r="360" spans="2:3">
      <c r="B360" s="1" t="s">
        <v>175</v>
      </c>
    </row>
    <row r="361" spans="2:3">
      <c r="B361" s="1" t="s">
        <v>246</v>
      </c>
    </row>
    <row r="362" spans="2:3">
      <c r="B362" s="1" t="s">
        <v>1582</v>
      </c>
    </row>
    <row r="364" spans="2:3" ht="15">
      <c r="B364" s="35" t="s">
        <v>2541</v>
      </c>
      <c r="C364" s="36"/>
    </row>
    <row r="365" spans="2:3" ht="30">
      <c r="B365" s="35" t="s">
        <v>247</v>
      </c>
      <c r="C365" s="37" t="s">
        <v>248</v>
      </c>
    </row>
    <row r="366" spans="2:3" ht="15">
      <c r="B366" s="16" t="s">
        <v>249</v>
      </c>
      <c r="C366" s="52">
        <v>0</v>
      </c>
    </row>
    <row r="367" spans="2:3" ht="15">
      <c r="B367" s="16" t="s">
        <v>250</v>
      </c>
      <c r="C367" s="52">
        <v>0</v>
      </c>
    </row>
    <row r="368" spans="2:3" ht="15">
      <c r="B368" s="16" t="s">
        <v>251</v>
      </c>
      <c r="C368" s="52">
        <v>0</v>
      </c>
    </row>
    <row r="369" spans="2:6" ht="15">
      <c r="B369" s="16" t="s">
        <v>252</v>
      </c>
      <c r="C369" s="52">
        <v>0</v>
      </c>
    </row>
    <row r="370" spans="2:6" ht="15">
      <c r="B370" s="16" t="s">
        <v>253</v>
      </c>
      <c r="C370" s="52">
        <v>166601.4706</v>
      </c>
    </row>
    <row r="371" spans="2:6" ht="15">
      <c r="B371" s="16" t="s">
        <v>254</v>
      </c>
      <c r="C371" s="52">
        <v>132035.22578499999</v>
      </c>
    </row>
    <row r="372" spans="2:6" ht="15">
      <c r="B372" s="35" t="s">
        <v>255</v>
      </c>
      <c r="C372" s="52">
        <v>298636.69638500002</v>
      </c>
    </row>
    <row r="374" spans="2:6" ht="15">
      <c r="B374" s="16" t="s">
        <v>184</v>
      </c>
      <c r="C374" s="17"/>
      <c r="D374" s="16"/>
    </row>
    <row r="375" spans="2:6" ht="30">
      <c r="B375" s="19" t="s">
        <v>185</v>
      </c>
      <c r="C375" s="18" t="s">
        <v>186</v>
      </c>
      <c r="D375" s="19" t="s">
        <v>187</v>
      </c>
    </row>
    <row r="376" spans="2:6" ht="15">
      <c r="B376" s="16" t="s">
        <v>162</v>
      </c>
      <c r="C376" s="17" t="s">
        <v>162</v>
      </c>
      <c r="D376" s="16" t="s">
        <v>162</v>
      </c>
    </row>
    <row r="378" spans="2:6">
      <c r="B378" s="2" t="s">
        <v>188</v>
      </c>
      <c r="C378" s="39">
        <v>45535</v>
      </c>
    </row>
    <row r="379" spans="2:6">
      <c r="B379" s="20" t="s">
        <v>189</v>
      </c>
      <c r="C379" s="25" t="s">
        <v>190</v>
      </c>
      <c r="D379" s="20" t="s">
        <v>191</v>
      </c>
      <c r="E379" s="26" t="s">
        <v>192</v>
      </c>
      <c r="F379" s="40" t="s">
        <v>193</v>
      </c>
    </row>
    <row r="380" spans="2:6">
      <c r="B380" s="22" t="s">
        <v>2328</v>
      </c>
      <c r="C380" s="32">
        <v>-20000</v>
      </c>
      <c r="D380" s="22">
        <v>642.01</v>
      </c>
      <c r="E380" s="23">
        <v>631.45000000000005</v>
      </c>
      <c r="F380" s="24">
        <f>C372</f>
        <v>298636.69638500002</v>
      </c>
    </row>
    <row r="381" spans="2:6">
      <c r="B381" s="22" t="s">
        <v>2166</v>
      </c>
      <c r="C381" s="32">
        <v>-58875</v>
      </c>
      <c r="D381" s="22">
        <v>7910.24</v>
      </c>
      <c r="E381" s="23">
        <v>7986.85</v>
      </c>
      <c r="F381" s="41"/>
    </row>
    <row r="382" spans="2:6">
      <c r="B382" s="22" t="s">
        <v>2329</v>
      </c>
      <c r="C382" s="32">
        <v>-10000</v>
      </c>
      <c r="D382" s="22">
        <v>29122.27</v>
      </c>
      <c r="E382" s="23">
        <v>30411.35</v>
      </c>
      <c r="F382" s="41"/>
    </row>
    <row r="383" spans="2:6">
      <c r="B383" s="22" t="s">
        <v>2088</v>
      </c>
      <c r="C383" s="32">
        <v>-1200</v>
      </c>
      <c r="D383" s="22">
        <v>2346.23</v>
      </c>
      <c r="E383" s="23">
        <v>2345.1999999999998</v>
      </c>
      <c r="F383" s="41"/>
    </row>
    <row r="384" spans="2:6">
      <c r="B384" s="22" t="s">
        <v>2330</v>
      </c>
      <c r="C384" s="32">
        <v>-402000</v>
      </c>
      <c r="D384" s="22">
        <v>3088.98</v>
      </c>
      <c r="E384" s="23">
        <v>3043.1</v>
      </c>
      <c r="F384" s="41"/>
    </row>
    <row r="385" spans="2:6">
      <c r="B385" s="22" t="s">
        <v>1986</v>
      </c>
      <c r="C385" s="32">
        <v>-12000</v>
      </c>
      <c r="D385" s="22">
        <v>1493.08</v>
      </c>
      <c r="E385" s="23">
        <v>1490.55</v>
      </c>
      <c r="F385" s="41"/>
    </row>
    <row r="386" spans="2:6">
      <c r="B386" s="22" t="s">
        <v>2331</v>
      </c>
      <c r="C386" s="32">
        <v>-3709800</v>
      </c>
      <c r="D386" s="22">
        <v>223.82</v>
      </c>
      <c r="E386" s="23">
        <v>221.18</v>
      </c>
      <c r="F386" s="41"/>
    </row>
    <row r="387" spans="2:6">
      <c r="B387" s="22" t="s">
        <v>2332</v>
      </c>
      <c r="C387" s="32">
        <v>-1021800</v>
      </c>
      <c r="D387" s="22">
        <v>318.47000000000003</v>
      </c>
      <c r="E387" s="23">
        <v>314.2</v>
      </c>
      <c r="F387" s="41"/>
    </row>
    <row r="388" spans="2:6">
      <c r="B388" s="22" t="s">
        <v>2333</v>
      </c>
      <c r="C388" s="32">
        <v>-143000</v>
      </c>
      <c r="D388" s="22">
        <v>316.61</v>
      </c>
      <c r="E388" s="23">
        <v>314.25</v>
      </c>
      <c r="F388" s="41"/>
    </row>
    <row r="389" spans="2:6">
      <c r="B389" s="22" t="s">
        <v>2334</v>
      </c>
      <c r="C389" s="32">
        <v>-107800</v>
      </c>
      <c r="D389" s="22">
        <v>5915.59</v>
      </c>
      <c r="E389" s="23">
        <v>6191.8</v>
      </c>
      <c r="F389" s="41"/>
    </row>
    <row r="390" spans="2:6">
      <c r="B390" s="22" t="s">
        <v>2089</v>
      </c>
      <c r="C390" s="32">
        <v>-1524600</v>
      </c>
      <c r="D390" s="22">
        <v>639.99</v>
      </c>
      <c r="E390" s="23">
        <v>621.70000000000005</v>
      </c>
      <c r="F390" s="41"/>
    </row>
    <row r="391" spans="2:6">
      <c r="B391" s="22" t="s">
        <v>2167</v>
      </c>
      <c r="C391" s="32">
        <v>-625</v>
      </c>
      <c r="D391" s="22">
        <v>6817.66</v>
      </c>
      <c r="E391" s="23">
        <v>6970.9</v>
      </c>
      <c r="F391" s="41"/>
    </row>
    <row r="392" spans="2:6">
      <c r="B392" s="22" t="s">
        <v>2335</v>
      </c>
      <c r="C392" s="32">
        <v>-75800</v>
      </c>
      <c r="D392" s="22">
        <v>3148.43</v>
      </c>
      <c r="E392" s="23">
        <v>3147.65</v>
      </c>
      <c r="F392" s="41"/>
    </row>
    <row r="393" spans="2:6">
      <c r="B393" s="22" t="s">
        <v>2336</v>
      </c>
      <c r="C393" s="32">
        <v>-96888</v>
      </c>
      <c r="D393" s="22">
        <v>1945.09</v>
      </c>
      <c r="E393" s="23">
        <v>1931.7</v>
      </c>
      <c r="F393" s="41"/>
    </row>
    <row r="394" spans="2:6">
      <c r="B394" s="22" t="s">
        <v>2337</v>
      </c>
      <c r="C394" s="32">
        <v>-21000</v>
      </c>
      <c r="D394" s="22">
        <v>7919.31</v>
      </c>
      <c r="E394" s="23">
        <v>7993.5</v>
      </c>
      <c r="F394" s="41"/>
    </row>
    <row r="395" spans="2:6">
      <c r="B395" s="22" t="s">
        <v>2090</v>
      </c>
      <c r="C395" s="32">
        <v>-134750</v>
      </c>
      <c r="D395" s="22">
        <v>1551.41</v>
      </c>
      <c r="E395" s="23">
        <v>1578.35</v>
      </c>
      <c r="F395" s="41"/>
    </row>
    <row r="396" spans="2:6">
      <c r="B396" s="22" t="s">
        <v>1987</v>
      </c>
      <c r="C396" s="32">
        <v>-392500</v>
      </c>
      <c r="D396" s="22">
        <v>1178.46</v>
      </c>
      <c r="E396" s="23">
        <v>1183.5999999999999</v>
      </c>
      <c r="F396" s="41"/>
    </row>
    <row r="397" spans="2:6">
      <c r="B397" s="22" t="s">
        <v>2338</v>
      </c>
      <c r="C397" s="32">
        <v>-6825</v>
      </c>
      <c r="D397" s="22">
        <v>10539.6</v>
      </c>
      <c r="E397" s="23">
        <v>10963.15</v>
      </c>
      <c r="F397" s="41"/>
    </row>
    <row r="398" spans="2:6">
      <c r="B398" s="22" t="s">
        <v>1988</v>
      </c>
      <c r="C398" s="32">
        <v>-307000</v>
      </c>
      <c r="D398" s="22">
        <v>6842.5</v>
      </c>
      <c r="E398" s="23">
        <v>7246.25</v>
      </c>
      <c r="F398" s="41"/>
    </row>
    <row r="399" spans="2:6">
      <c r="B399" s="22" t="s">
        <v>2339</v>
      </c>
      <c r="C399" s="32">
        <v>-7000</v>
      </c>
      <c r="D399" s="22">
        <v>1768.75</v>
      </c>
      <c r="E399" s="23">
        <v>1791.7</v>
      </c>
      <c r="F399" s="41"/>
    </row>
    <row r="400" spans="2:6">
      <c r="B400" s="22" t="s">
        <v>1964</v>
      </c>
      <c r="C400" s="32">
        <v>-5400</v>
      </c>
      <c r="D400" s="22">
        <v>2846.36</v>
      </c>
      <c r="E400" s="23">
        <v>2849.75</v>
      </c>
      <c r="F400" s="41"/>
    </row>
    <row r="401" spans="2:6">
      <c r="B401" s="22" t="s">
        <v>2340</v>
      </c>
      <c r="C401" s="32">
        <v>-5236000</v>
      </c>
      <c r="D401" s="22">
        <v>201.53</v>
      </c>
      <c r="E401" s="23">
        <v>201.86</v>
      </c>
      <c r="F401" s="41"/>
    </row>
    <row r="402" spans="2:6">
      <c r="B402" s="22" t="s">
        <v>1520</v>
      </c>
      <c r="C402" s="32">
        <v>-7739550</v>
      </c>
      <c r="D402" s="22">
        <v>252.86</v>
      </c>
      <c r="E402" s="23">
        <v>251.9</v>
      </c>
      <c r="F402" s="41"/>
    </row>
    <row r="403" spans="2:6">
      <c r="B403" s="22" t="s">
        <v>2341</v>
      </c>
      <c r="C403" s="32">
        <v>-264000</v>
      </c>
      <c r="D403" s="22">
        <v>577.25</v>
      </c>
      <c r="E403" s="23">
        <v>574.75</v>
      </c>
      <c r="F403" s="41"/>
    </row>
    <row r="404" spans="2:6">
      <c r="B404" s="22" t="s">
        <v>2342</v>
      </c>
      <c r="C404" s="32">
        <v>-2713200</v>
      </c>
      <c r="D404" s="22">
        <v>304.51</v>
      </c>
      <c r="E404" s="23">
        <v>300.60000000000002</v>
      </c>
      <c r="F404" s="41"/>
    </row>
    <row r="405" spans="2:6">
      <c r="B405" s="22" t="s">
        <v>2343</v>
      </c>
      <c r="C405" s="32">
        <v>-19500</v>
      </c>
      <c r="D405" s="22">
        <v>1620.43</v>
      </c>
      <c r="E405" s="23">
        <v>1597.45</v>
      </c>
      <c r="F405" s="41"/>
    </row>
    <row r="406" spans="2:6">
      <c r="B406" s="22" t="s">
        <v>2344</v>
      </c>
      <c r="C406" s="32">
        <v>-4053000</v>
      </c>
      <c r="D406" s="22">
        <v>295.23</v>
      </c>
      <c r="E406" s="23">
        <v>292.55</v>
      </c>
      <c r="F406" s="41"/>
    </row>
    <row r="407" spans="2:6">
      <c r="B407" s="22" t="s">
        <v>2345</v>
      </c>
      <c r="C407" s="32">
        <v>-901800</v>
      </c>
      <c r="D407" s="22">
        <v>352.99</v>
      </c>
      <c r="E407" s="23">
        <v>359.6</v>
      </c>
      <c r="F407" s="41"/>
    </row>
    <row r="408" spans="2:6">
      <c r="B408" s="22" t="s">
        <v>2346</v>
      </c>
      <c r="C408" s="32">
        <v>-2292500</v>
      </c>
      <c r="D408" s="22">
        <v>358.81</v>
      </c>
      <c r="E408" s="23">
        <v>361.55</v>
      </c>
      <c r="F408" s="41"/>
    </row>
    <row r="409" spans="2:6">
      <c r="B409" s="22" t="s">
        <v>2347</v>
      </c>
      <c r="C409" s="32">
        <v>-138000</v>
      </c>
      <c r="D409" s="22">
        <v>676.71</v>
      </c>
      <c r="E409" s="23">
        <v>675.25</v>
      </c>
      <c r="F409" s="41"/>
    </row>
    <row r="410" spans="2:6">
      <c r="B410" s="22" t="s">
        <v>2348</v>
      </c>
      <c r="C410" s="32">
        <v>-26400</v>
      </c>
      <c r="D410" s="22">
        <v>5841.24</v>
      </c>
      <c r="E410" s="23">
        <v>5891.8</v>
      </c>
      <c r="F410" s="41"/>
    </row>
    <row r="411" spans="2:6">
      <c r="B411" s="22" t="s">
        <v>1521</v>
      </c>
      <c r="C411" s="32">
        <v>-11765250</v>
      </c>
      <c r="D411" s="22">
        <v>111.92</v>
      </c>
      <c r="E411" s="23">
        <v>112.06</v>
      </c>
      <c r="F411" s="41"/>
    </row>
    <row r="412" spans="2:6">
      <c r="B412" s="22" t="s">
        <v>2349</v>
      </c>
      <c r="C412" s="32">
        <v>-594700</v>
      </c>
      <c r="D412" s="22">
        <v>519.85</v>
      </c>
      <c r="E412" s="23">
        <v>524.29999999999995</v>
      </c>
      <c r="F412" s="41"/>
    </row>
    <row r="413" spans="2:6">
      <c r="B413" s="22" t="s">
        <v>2350</v>
      </c>
      <c r="C413" s="32">
        <v>-334375</v>
      </c>
      <c r="D413" s="22">
        <v>1420.21</v>
      </c>
      <c r="E413" s="23">
        <v>1464.4</v>
      </c>
      <c r="F413" s="41"/>
    </row>
    <row r="414" spans="2:6">
      <c r="B414" s="22" t="s">
        <v>2351</v>
      </c>
      <c r="C414" s="32">
        <v>-22750</v>
      </c>
      <c r="D414" s="22">
        <v>1612.83</v>
      </c>
      <c r="E414" s="23">
        <v>1666.05</v>
      </c>
      <c r="F414" s="41"/>
    </row>
    <row r="415" spans="2:6">
      <c r="B415" s="22" t="s">
        <v>2352</v>
      </c>
      <c r="C415" s="32">
        <v>-4130000</v>
      </c>
      <c r="D415" s="22">
        <v>169.73</v>
      </c>
      <c r="E415" s="23">
        <v>171.88</v>
      </c>
      <c r="F415" s="41"/>
    </row>
    <row r="416" spans="2:6">
      <c r="B416" s="22" t="s">
        <v>2353</v>
      </c>
      <c r="C416" s="32">
        <v>-205800</v>
      </c>
      <c r="D416" s="22">
        <v>537.53</v>
      </c>
      <c r="E416" s="23">
        <v>527.20000000000005</v>
      </c>
      <c r="F416" s="41"/>
    </row>
    <row r="417" spans="2:6">
      <c r="B417" s="22" t="s">
        <v>2354</v>
      </c>
      <c r="C417" s="32">
        <v>-5700</v>
      </c>
      <c r="D417" s="22">
        <v>6321.35</v>
      </c>
      <c r="E417" s="23">
        <v>6377.05</v>
      </c>
      <c r="F417" s="41"/>
    </row>
    <row r="418" spans="2:6">
      <c r="B418" s="22" t="s">
        <v>2355</v>
      </c>
      <c r="C418" s="32">
        <v>-2450</v>
      </c>
      <c r="D418" s="22">
        <v>3593.59</v>
      </c>
      <c r="E418" s="23">
        <v>3662.8</v>
      </c>
      <c r="F418" s="41"/>
    </row>
    <row r="419" spans="2:6">
      <c r="B419" s="22" t="s">
        <v>2356</v>
      </c>
      <c r="C419" s="32">
        <v>-1103000</v>
      </c>
      <c r="D419" s="22">
        <v>971.73</v>
      </c>
      <c r="E419" s="23">
        <v>969.8</v>
      </c>
      <c r="F419" s="41"/>
    </row>
    <row r="420" spans="2:6">
      <c r="B420" s="22" t="s">
        <v>2357</v>
      </c>
      <c r="C420" s="32">
        <v>-600</v>
      </c>
      <c r="D420" s="22">
        <v>3855.38</v>
      </c>
      <c r="E420" s="23">
        <v>3764.3</v>
      </c>
      <c r="F420" s="41"/>
    </row>
    <row r="421" spans="2:6">
      <c r="B421" s="22" t="s">
        <v>2169</v>
      </c>
      <c r="C421" s="32">
        <v>-88750</v>
      </c>
      <c r="D421" s="22">
        <v>644.69000000000005</v>
      </c>
      <c r="E421" s="23">
        <v>641.54999999999995</v>
      </c>
      <c r="F421" s="41"/>
    </row>
    <row r="422" spans="2:6">
      <c r="B422" s="22" t="s">
        <v>2358</v>
      </c>
      <c r="C422" s="32">
        <v>-275</v>
      </c>
      <c r="D422" s="22">
        <v>1897.85</v>
      </c>
      <c r="E422" s="23">
        <v>1896.3</v>
      </c>
      <c r="F422" s="41"/>
    </row>
    <row r="423" spans="2:6">
      <c r="B423" s="22" t="s">
        <v>2359</v>
      </c>
      <c r="C423" s="32">
        <v>-300</v>
      </c>
      <c r="D423" s="22">
        <v>2931.05</v>
      </c>
      <c r="E423" s="23">
        <v>2930.7</v>
      </c>
      <c r="F423" s="41"/>
    </row>
    <row r="424" spans="2:6">
      <c r="B424" s="22" t="s">
        <v>1989</v>
      </c>
      <c r="C424" s="32">
        <v>-2400</v>
      </c>
      <c r="D424" s="22">
        <v>5092</v>
      </c>
      <c r="E424" s="23">
        <v>5130.05</v>
      </c>
      <c r="F424" s="41"/>
    </row>
    <row r="425" spans="2:6">
      <c r="B425" s="22" t="s">
        <v>2360</v>
      </c>
      <c r="C425" s="32">
        <v>-5000</v>
      </c>
      <c r="D425" s="22">
        <v>13302.19</v>
      </c>
      <c r="E425" s="23">
        <v>13219.85</v>
      </c>
      <c r="F425" s="41"/>
    </row>
    <row r="426" spans="2:6">
      <c r="B426" s="22" t="s">
        <v>1990</v>
      </c>
      <c r="C426" s="32">
        <v>-1431375</v>
      </c>
      <c r="D426" s="22">
        <v>849.94</v>
      </c>
      <c r="E426" s="23">
        <v>850.3</v>
      </c>
      <c r="F426" s="41"/>
    </row>
    <row r="427" spans="2:6">
      <c r="B427" s="22" t="s">
        <v>2361</v>
      </c>
      <c r="C427" s="32">
        <v>-1375</v>
      </c>
      <c r="D427" s="22">
        <v>7044.95</v>
      </c>
      <c r="E427" s="23">
        <v>7077.6</v>
      </c>
      <c r="F427" s="41"/>
    </row>
    <row r="428" spans="2:6">
      <c r="B428" s="22" t="s">
        <v>2362</v>
      </c>
      <c r="C428" s="32">
        <v>-134200</v>
      </c>
      <c r="D428" s="22">
        <v>3890.82</v>
      </c>
      <c r="E428" s="23">
        <v>3871.15</v>
      </c>
      <c r="F428" s="41"/>
    </row>
    <row r="429" spans="2:6">
      <c r="B429" s="22" t="s">
        <v>2363</v>
      </c>
      <c r="C429" s="32">
        <v>-1573200</v>
      </c>
      <c r="D429" s="22">
        <v>492.08</v>
      </c>
      <c r="E429" s="23">
        <v>496.35</v>
      </c>
      <c r="F429" s="41"/>
    </row>
    <row r="430" spans="2:6">
      <c r="B430" s="22" t="s">
        <v>2170</v>
      </c>
      <c r="C430" s="32">
        <v>-1850000</v>
      </c>
      <c r="D430" s="22">
        <v>195.89</v>
      </c>
      <c r="E430" s="23">
        <v>195.93</v>
      </c>
      <c r="F430" s="41"/>
    </row>
    <row r="431" spans="2:6">
      <c r="B431" s="22" t="s">
        <v>2364</v>
      </c>
      <c r="C431" s="32">
        <v>-50325</v>
      </c>
      <c r="D431" s="22">
        <v>235.14</v>
      </c>
      <c r="E431" s="23">
        <v>238.49</v>
      </c>
      <c r="F431" s="41"/>
    </row>
    <row r="432" spans="2:6">
      <c r="B432" s="22" t="s">
        <v>2365</v>
      </c>
      <c r="C432" s="32">
        <v>-230550</v>
      </c>
      <c r="D432" s="22">
        <v>1706.88</v>
      </c>
      <c r="E432" s="23">
        <v>1740.95</v>
      </c>
      <c r="F432" s="41"/>
    </row>
    <row r="433" spans="2:6">
      <c r="B433" s="22" t="s">
        <v>1522</v>
      </c>
      <c r="C433" s="32">
        <v>-18292500</v>
      </c>
      <c r="D433" s="22">
        <v>96.48</v>
      </c>
      <c r="E433" s="23">
        <v>95.18</v>
      </c>
      <c r="F433" s="41"/>
    </row>
    <row r="434" spans="2:6">
      <c r="B434" s="22" t="s">
        <v>2366</v>
      </c>
      <c r="C434" s="32">
        <v>-10500</v>
      </c>
      <c r="D434" s="22">
        <v>1481.87</v>
      </c>
      <c r="E434" s="23">
        <v>1487.7</v>
      </c>
      <c r="F434" s="41"/>
    </row>
    <row r="435" spans="2:6">
      <c r="B435" s="22" t="s">
        <v>2367</v>
      </c>
      <c r="C435" s="32">
        <v>-311625</v>
      </c>
      <c r="D435" s="22">
        <v>2909.3</v>
      </c>
      <c r="E435" s="23">
        <v>2925.5</v>
      </c>
      <c r="F435" s="41"/>
    </row>
    <row r="436" spans="2:6">
      <c r="B436" s="22" t="s">
        <v>2368</v>
      </c>
      <c r="C436" s="32">
        <v>-85500</v>
      </c>
      <c r="D436" s="22">
        <v>2713.37</v>
      </c>
      <c r="E436" s="23">
        <v>2716.35</v>
      </c>
      <c r="F436" s="41"/>
    </row>
    <row r="437" spans="2:6">
      <c r="B437" s="22" t="s">
        <v>2369</v>
      </c>
      <c r="C437" s="32">
        <v>-331500</v>
      </c>
      <c r="D437" s="22">
        <v>687.51</v>
      </c>
      <c r="E437" s="23">
        <v>688.45</v>
      </c>
      <c r="F437" s="41"/>
    </row>
    <row r="438" spans="2:6">
      <c r="B438" s="22" t="s">
        <v>2370</v>
      </c>
      <c r="C438" s="32">
        <v>-557500</v>
      </c>
      <c r="D438" s="22">
        <v>1913.64</v>
      </c>
      <c r="E438" s="23">
        <v>1912.4</v>
      </c>
      <c r="F438" s="41"/>
    </row>
    <row r="439" spans="2:6">
      <c r="B439" s="22" t="s">
        <v>2171</v>
      </c>
      <c r="C439" s="32">
        <v>-350</v>
      </c>
      <c r="D439" s="22">
        <v>1763.15</v>
      </c>
      <c r="E439" s="23">
        <v>1763.65</v>
      </c>
      <c r="F439" s="41"/>
    </row>
    <row r="440" spans="2:6">
      <c r="B440" s="22" t="s">
        <v>2172</v>
      </c>
      <c r="C440" s="32">
        <v>-233550</v>
      </c>
      <c r="D440" s="22">
        <v>4485.95</v>
      </c>
      <c r="E440" s="23">
        <v>4450.55</v>
      </c>
      <c r="F440" s="41"/>
    </row>
    <row r="441" spans="2:6">
      <c r="B441" s="22" t="s">
        <v>1991</v>
      </c>
      <c r="C441" s="32">
        <v>-2669150</v>
      </c>
      <c r="D441" s="22">
        <v>1644.86</v>
      </c>
      <c r="E441" s="23">
        <v>1643.45</v>
      </c>
      <c r="F441" s="41"/>
    </row>
    <row r="442" spans="2:6">
      <c r="B442" s="22" t="s">
        <v>2371</v>
      </c>
      <c r="C442" s="32">
        <v>-246400</v>
      </c>
      <c r="D442" s="22">
        <v>744.59</v>
      </c>
      <c r="E442" s="23">
        <v>743.15</v>
      </c>
      <c r="F442" s="41"/>
    </row>
    <row r="443" spans="2:6">
      <c r="B443" s="22" t="s">
        <v>1992</v>
      </c>
      <c r="C443" s="32">
        <v>-5700</v>
      </c>
      <c r="D443" s="22">
        <v>5410.19</v>
      </c>
      <c r="E443" s="23">
        <v>5486.55</v>
      </c>
      <c r="F443" s="41"/>
    </row>
    <row r="444" spans="2:6">
      <c r="B444" s="22" t="s">
        <v>1993</v>
      </c>
      <c r="C444" s="32">
        <v>-7000</v>
      </c>
      <c r="D444" s="22">
        <v>705.02</v>
      </c>
      <c r="E444" s="23">
        <v>706.2</v>
      </c>
      <c r="F444" s="41"/>
    </row>
    <row r="445" spans="2:6">
      <c r="B445" s="22" t="s">
        <v>2372</v>
      </c>
      <c r="C445" s="32">
        <v>-254700</v>
      </c>
      <c r="D445" s="22">
        <v>4684.6000000000004</v>
      </c>
      <c r="E445" s="23">
        <v>4708.5</v>
      </c>
      <c r="F445" s="41"/>
    </row>
    <row r="446" spans="2:6">
      <c r="B446" s="22" t="s">
        <v>2373</v>
      </c>
      <c r="C446" s="32">
        <v>-500850</v>
      </c>
      <c r="D446" s="22">
        <v>328.97</v>
      </c>
      <c r="E446" s="23">
        <v>333.9</v>
      </c>
      <c r="F446" s="41"/>
    </row>
    <row r="447" spans="2:6">
      <c r="B447" s="22" t="s">
        <v>2374</v>
      </c>
      <c r="C447" s="32">
        <v>-2577825</v>
      </c>
      <c r="D447" s="22">
        <v>407.24</v>
      </c>
      <c r="E447" s="23">
        <v>421.65</v>
      </c>
      <c r="F447" s="41"/>
    </row>
    <row r="448" spans="2:6">
      <c r="B448" s="22" t="s">
        <v>2092</v>
      </c>
      <c r="C448" s="32">
        <v>-35100</v>
      </c>
      <c r="D448" s="22">
        <v>2783.84</v>
      </c>
      <c r="E448" s="23">
        <v>2796.95</v>
      </c>
      <c r="F448" s="41"/>
    </row>
    <row r="449" spans="2:6">
      <c r="B449" s="22" t="s">
        <v>1994</v>
      </c>
      <c r="C449" s="32">
        <v>-755300</v>
      </c>
      <c r="D449" s="22">
        <v>1230.17</v>
      </c>
      <c r="E449" s="23">
        <v>1236.55</v>
      </c>
      <c r="F449" s="41"/>
    </row>
    <row r="450" spans="2:6">
      <c r="B450" s="22" t="s">
        <v>2375</v>
      </c>
      <c r="C450" s="32">
        <v>-78000</v>
      </c>
      <c r="D450" s="22">
        <v>748.39</v>
      </c>
      <c r="E450" s="23">
        <v>756.35</v>
      </c>
      <c r="F450" s="41"/>
    </row>
    <row r="451" spans="2:6">
      <c r="B451" s="22" t="s">
        <v>2376</v>
      </c>
      <c r="C451" s="32">
        <v>-5325000</v>
      </c>
      <c r="D451" s="22">
        <v>112.48</v>
      </c>
      <c r="E451" s="23">
        <v>112.72</v>
      </c>
      <c r="F451" s="41"/>
    </row>
    <row r="452" spans="2:6">
      <c r="B452" s="22" t="s">
        <v>2377</v>
      </c>
      <c r="C452" s="32">
        <v>-4342500</v>
      </c>
      <c r="D452" s="22">
        <v>203.73</v>
      </c>
      <c r="E452" s="23">
        <v>204.38</v>
      </c>
      <c r="F452" s="41"/>
    </row>
    <row r="453" spans="2:6">
      <c r="B453" s="22" t="s">
        <v>2173</v>
      </c>
      <c r="C453" s="32">
        <v>-812000</v>
      </c>
      <c r="D453" s="22">
        <v>661.48</v>
      </c>
      <c r="E453" s="23">
        <v>652</v>
      </c>
      <c r="F453" s="41"/>
    </row>
    <row r="454" spans="2:6">
      <c r="B454" s="22" t="s">
        <v>2378</v>
      </c>
      <c r="C454" s="32">
        <v>-7268625</v>
      </c>
      <c r="D454" s="22">
        <v>174.8</v>
      </c>
      <c r="E454" s="23">
        <v>178.02</v>
      </c>
      <c r="F454" s="41"/>
    </row>
    <row r="455" spans="2:6">
      <c r="B455" s="22" t="s">
        <v>2379</v>
      </c>
      <c r="C455" s="32">
        <v>-1385125</v>
      </c>
      <c r="D455" s="22">
        <v>934.72</v>
      </c>
      <c r="E455" s="23">
        <v>939.25</v>
      </c>
      <c r="F455" s="41"/>
    </row>
    <row r="456" spans="2:6">
      <c r="B456" s="22" t="s">
        <v>2380</v>
      </c>
      <c r="C456" s="32">
        <v>-317625</v>
      </c>
      <c r="D456" s="22">
        <v>532.30999999999995</v>
      </c>
      <c r="E456" s="23">
        <v>549.79999999999995</v>
      </c>
      <c r="F456" s="41"/>
    </row>
    <row r="457" spans="2:6">
      <c r="B457" s="22" t="s">
        <v>2174</v>
      </c>
      <c r="C457" s="32">
        <v>-1771400</v>
      </c>
      <c r="D457" s="22">
        <v>437.28</v>
      </c>
      <c r="E457" s="23">
        <v>460.2</v>
      </c>
      <c r="F457" s="41"/>
    </row>
    <row r="458" spans="2:6">
      <c r="B458" s="22" t="s">
        <v>2381</v>
      </c>
      <c r="C458" s="32">
        <v>-1727000</v>
      </c>
      <c r="D458" s="22">
        <v>1399.54</v>
      </c>
      <c r="E458" s="23">
        <v>1432.3</v>
      </c>
      <c r="F458" s="41"/>
    </row>
    <row r="459" spans="2:6">
      <c r="B459" s="22" t="s">
        <v>2382</v>
      </c>
      <c r="C459" s="32">
        <v>-4950</v>
      </c>
      <c r="D459" s="22">
        <v>7567.63</v>
      </c>
      <c r="E459" s="23">
        <v>7727.3</v>
      </c>
      <c r="F459" s="41"/>
    </row>
    <row r="460" spans="2:6">
      <c r="B460" s="22" t="s">
        <v>2175</v>
      </c>
      <c r="C460" s="32">
        <v>-386400</v>
      </c>
      <c r="D460" s="22">
        <v>1927.18</v>
      </c>
      <c r="E460" s="23">
        <v>1957</v>
      </c>
      <c r="F460" s="41"/>
    </row>
    <row r="461" spans="2:6">
      <c r="B461" s="22" t="s">
        <v>2383</v>
      </c>
      <c r="C461" s="32">
        <v>-111000</v>
      </c>
      <c r="D461" s="22">
        <v>4826.6499999999996</v>
      </c>
      <c r="E461" s="23">
        <v>4854.6000000000004</v>
      </c>
      <c r="F461" s="41"/>
    </row>
    <row r="462" spans="2:6">
      <c r="B462" s="22" t="s">
        <v>2384</v>
      </c>
      <c r="C462" s="32">
        <v>-40300</v>
      </c>
      <c r="D462" s="22">
        <v>1372.54</v>
      </c>
      <c r="E462" s="23">
        <v>1392.4</v>
      </c>
      <c r="F462" s="41"/>
    </row>
    <row r="463" spans="2:6">
      <c r="B463" s="22" t="s">
        <v>2093</v>
      </c>
      <c r="C463" s="32">
        <v>-4084800</v>
      </c>
      <c r="D463" s="22">
        <v>505.54</v>
      </c>
      <c r="E463" s="23">
        <v>505.25</v>
      </c>
      <c r="F463" s="41"/>
    </row>
    <row r="464" spans="2:6">
      <c r="B464" s="22" t="s">
        <v>2385</v>
      </c>
      <c r="C464" s="32">
        <v>-912500</v>
      </c>
      <c r="D464" s="22">
        <v>976.86</v>
      </c>
      <c r="E464" s="23">
        <v>974.5</v>
      </c>
      <c r="F464" s="41"/>
    </row>
    <row r="465" spans="2:6">
      <c r="B465" s="22" t="s">
        <v>2176</v>
      </c>
      <c r="C465" s="32">
        <v>-29025</v>
      </c>
      <c r="D465" s="22">
        <v>941.34</v>
      </c>
      <c r="E465" s="23">
        <v>947.55</v>
      </c>
      <c r="F465" s="41"/>
    </row>
    <row r="466" spans="2:6">
      <c r="B466" s="22" t="s">
        <v>2177</v>
      </c>
      <c r="C466" s="32">
        <v>-123600</v>
      </c>
      <c r="D466" s="22">
        <v>1805.56</v>
      </c>
      <c r="E466" s="23">
        <v>1792.35</v>
      </c>
      <c r="F466" s="41"/>
    </row>
    <row r="467" spans="2:6">
      <c r="B467" s="22" t="s">
        <v>2386</v>
      </c>
      <c r="C467" s="32">
        <v>-2851218</v>
      </c>
      <c r="D467" s="22">
        <v>170.96</v>
      </c>
      <c r="E467" s="23">
        <v>170.55</v>
      </c>
      <c r="F467" s="41"/>
    </row>
    <row r="468" spans="2:6">
      <c r="B468" s="22" t="s">
        <v>1995</v>
      </c>
      <c r="C468" s="32">
        <v>-627150</v>
      </c>
      <c r="D468" s="22">
        <v>3700.62</v>
      </c>
      <c r="E468" s="23">
        <v>3728.2</v>
      </c>
      <c r="F468" s="41"/>
    </row>
    <row r="469" spans="2:6">
      <c r="B469" s="22" t="s">
        <v>2387</v>
      </c>
      <c r="C469" s="32">
        <v>-1885300</v>
      </c>
      <c r="D469" s="22">
        <v>458.07</v>
      </c>
      <c r="E469" s="23">
        <v>472.2</v>
      </c>
      <c r="F469" s="41"/>
    </row>
    <row r="470" spans="2:6">
      <c r="B470" s="22" t="s">
        <v>2388</v>
      </c>
      <c r="C470" s="32">
        <v>-619000</v>
      </c>
      <c r="D470" s="22">
        <v>675.61</v>
      </c>
      <c r="E470" s="23">
        <v>679.3</v>
      </c>
      <c r="F470" s="41"/>
    </row>
    <row r="471" spans="2:6">
      <c r="B471" s="22" t="s">
        <v>2389</v>
      </c>
      <c r="C471" s="32">
        <v>-96750</v>
      </c>
      <c r="D471" s="22">
        <v>6071.13</v>
      </c>
      <c r="E471" s="23">
        <v>6197</v>
      </c>
      <c r="F471" s="41"/>
    </row>
    <row r="472" spans="2:6">
      <c r="B472" s="22" t="s">
        <v>2390</v>
      </c>
      <c r="C472" s="32">
        <v>-309825</v>
      </c>
      <c r="D472" s="22">
        <v>2144.71</v>
      </c>
      <c r="E472" s="23">
        <v>2256.15</v>
      </c>
      <c r="F472" s="41"/>
    </row>
    <row r="473" spans="2:6">
      <c r="B473" s="22" t="s">
        <v>2391</v>
      </c>
      <c r="C473" s="32">
        <v>-85600</v>
      </c>
      <c r="D473" s="22">
        <v>1791.76</v>
      </c>
      <c r="E473" s="23">
        <v>1804.75</v>
      </c>
      <c r="F473" s="41"/>
    </row>
    <row r="474" spans="2:6">
      <c r="B474" s="22" t="s">
        <v>2178</v>
      </c>
      <c r="C474" s="32">
        <v>-116550</v>
      </c>
      <c r="D474" s="22">
        <v>2805.14</v>
      </c>
      <c r="E474" s="23">
        <v>2824.35</v>
      </c>
      <c r="F474" s="41"/>
    </row>
    <row r="475" spans="2:6">
      <c r="B475" s="22" t="s">
        <v>2392</v>
      </c>
      <c r="C475" s="32">
        <v>-2196000</v>
      </c>
      <c r="D475" s="22">
        <v>217.63</v>
      </c>
      <c r="E475" s="23">
        <v>217.22</v>
      </c>
      <c r="F475" s="41"/>
    </row>
    <row r="476" spans="2:6">
      <c r="B476" s="22" t="s">
        <v>1996</v>
      </c>
      <c r="C476" s="32">
        <v>-15150</v>
      </c>
      <c r="D476" s="22">
        <v>12433.58</v>
      </c>
      <c r="E476" s="23">
        <v>12483.85</v>
      </c>
      <c r="F476" s="41"/>
    </row>
    <row r="477" spans="2:6">
      <c r="B477" s="22" t="s">
        <v>2393</v>
      </c>
      <c r="C477" s="32">
        <v>-11200</v>
      </c>
      <c r="D477" s="22">
        <v>1050.51</v>
      </c>
      <c r="E477" s="23">
        <v>1081.9000000000001</v>
      </c>
      <c r="F477" s="41"/>
    </row>
    <row r="478" spans="2:6">
      <c r="B478" s="22" t="s">
        <v>2394</v>
      </c>
      <c r="C478" s="32">
        <v>-2475</v>
      </c>
      <c r="D478" s="22">
        <v>3075.3</v>
      </c>
      <c r="E478" s="23">
        <v>3115.95</v>
      </c>
      <c r="F478" s="41"/>
    </row>
    <row r="479" spans="2:6">
      <c r="B479" s="22" t="s">
        <v>2395</v>
      </c>
      <c r="C479" s="32">
        <v>-2140</v>
      </c>
      <c r="D479" s="22">
        <v>138965.5</v>
      </c>
      <c r="E479" s="23">
        <v>135796.5</v>
      </c>
      <c r="F479" s="41"/>
    </row>
    <row r="480" spans="2:6">
      <c r="B480" s="22" t="s">
        <v>2396</v>
      </c>
      <c r="C480" s="32">
        <v>-400</v>
      </c>
      <c r="D480" s="22">
        <v>4923.1899999999996</v>
      </c>
      <c r="E480" s="23">
        <v>5194.8500000000004</v>
      </c>
      <c r="F480" s="41"/>
    </row>
    <row r="481" spans="2:6">
      <c r="B481" s="22" t="s">
        <v>2397</v>
      </c>
      <c r="C481" s="32">
        <v>-84700</v>
      </c>
      <c r="D481" s="22">
        <v>1962.08</v>
      </c>
      <c r="E481" s="23">
        <v>1979.2</v>
      </c>
      <c r="F481" s="41"/>
    </row>
    <row r="482" spans="2:6">
      <c r="B482" s="22" t="s">
        <v>2398</v>
      </c>
      <c r="C482" s="32">
        <v>-4365000</v>
      </c>
      <c r="D482" s="22">
        <v>184.62</v>
      </c>
      <c r="E482" s="23">
        <v>181.92</v>
      </c>
      <c r="F482" s="41"/>
    </row>
    <row r="483" spans="2:6">
      <c r="B483" s="22" t="s">
        <v>2399</v>
      </c>
      <c r="C483" s="32">
        <v>-70000</v>
      </c>
      <c r="D483" s="22">
        <v>3320.79</v>
      </c>
      <c r="E483" s="23">
        <v>3321.65</v>
      </c>
      <c r="F483" s="41"/>
    </row>
    <row r="484" spans="2:6">
      <c r="B484" s="22" t="s">
        <v>2400</v>
      </c>
      <c r="C484" s="32">
        <v>-36000</v>
      </c>
      <c r="D484" s="22">
        <v>2521.83</v>
      </c>
      <c r="E484" s="23">
        <v>2517.4499999999998</v>
      </c>
      <c r="F484" s="41"/>
    </row>
    <row r="485" spans="2:6">
      <c r="B485" s="22" t="s">
        <v>2401</v>
      </c>
      <c r="C485" s="32">
        <v>-3874500</v>
      </c>
      <c r="D485" s="22">
        <v>222.64</v>
      </c>
      <c r="E485" s="23">
        <v>222.74</v>
      </c>
      <c r="F485" s="41"/>
    </row>
    <row r="486" spans="2:6">
      <c r="B486" s="22" t="s">
        <v>1997</v>
      </c>
      <c r="C486" s="32">
        <v>-1009500</v>
      </c>
      <c r="D486" s="22">
        <v>410.98</v>
      </c>
      <c r="E486" s="23">
        <v>418.8</v>
      </c>
      <c r="F486" s="41"/>
    </row>
    <row r="487" spans="2:6">
      <c r="B487" s="22" t="s">
        <v>2402</v>
      </c>
      <c r="C487" s="32">
        <v>-583800</v>
      </c>
      <c r="D487" s="22">
        <v>1736.82</v>
      </c>
      <c r="E487" s="23">
        <v>1784.4</v>
      </c>
      <c r="F487" s="41"/>
    </row>
    <row r="488" spans="2:6">
      <c r="B488" s="22" t="s">
        <v>1523</v>
      </c>
      <c r="C488" s="32">
        <v>-1201200</v>
      </c>
      <c r="D488" s="22">
        <v>326.12</v>
      </c>
      <c r="E488" s="23">
        <v>332.8</v>
      </c>
      <c r="F488" s="41"/>
    </row>
    <row r="489" spans="2:6">
      <c r="B489" s="22" t="s">
        <v>2403</v>
      </c>
      <c r="C489" s="32">
        <v>-6600</v>
      </c>
      <c r="D489" s="22">
        <v>5035.75</v>
      </c>
      <c r="E489" s="23">
        <v>5190.3999999999996</v>
      </c>
      <c r="F489" s="41"/>
    </row>
    <row r="490" spans="2:6">
      <c r="B490" s="22" t="s">
        <v>2404</v>
      </c>
      <c r="C490" s="32">
        <v>-78000</v>
      </c>
      <c r="D490" s="22">
        <v>369.32</v>
      </c>
      <c r="E490" s="23">
        <v>369.75</v>
      </c>
      <c r="F490" s="41"/>
    </row>
    <row r="491" spans="2:6">
      <c r="B491" s="22" t="s">
        <v>2405</v>
      </c>
      <c r="C491" s="32">
        <v>-32250</v>
      </c>
      <c r="D491" s="22">
        <v>4460.29</v>
      </c>
      <c r="E491" s="23">
        <v>4523.05</v>
      </c>
      <c r="F491" s="41"/>
    </row>
    <row r="492" spans="2:6">
      <c r="B492" s="22" t="s">
        <v>2406</v>
      </c>
      <c r="C492" s="32">
        <v>-105000</v>
      </c>
      <c r="D492" s="22">
        <v>3112.56</v>
      </c>
      <c r="E492" s="23">
        <v>3143.05</v>
      </c>
      <c r="F492" s="41"/>
    </row>
    <row r="493" spans="2:6">
      <c r="B493" s="22" t="s">
        <v>2407</v>
      </c>
      <c r="C493" s="32">
        <v>-76500</v>
      </c>
      <c r="D493" s="22">
        <v>1060.93</v>
      </c>
      <c r="E493" s="23">
        <v>1050.55</v>
      </c>
      <c r="F493" s="41"/>
    </row>
    <row r="494" spans="2:6">
      <c r="B494" s="22" t="s">
        <v>2408</v>
      </c>
      <c r="C494" s="32">
        <v>-128875</v>
      </c>
      <c r="D494" s="22">
        <v>6808.33</v>
      </c>
      <c r="E494" s="23">
        <v>6861.65</v>
      </c>
      <c r="F494" s="41"/>
    </row>
    <row r="495" spans="2:6">
      <c r="B495" s="22" t="s">
        <v>2409</v>
      </c>
      <c r="C495" s="32">
        <v>-360100</v>
      </c>
      <c r="D495" s="22">
        <v>538.83000000000004</v>
      </c>
      <c r="E495" s="23">
        <v>553.1</v>
      </c>
      <c r="F495" s="41"/>
    </row>
    <row r="496" spans="2:6">
      <c r="B496" s="22" t="s">
        <v>2179</v>
      </c>
      <c r="C496" s="32">
        <v>-979200</v>
      </c>
      <c r="D496" s="22">
        <v>339.88</v>
      </c>
      <c r="E496" s="23">
        <v>339.75</v>
      </c>
      <c r="F496" s="41"/>
    </row>
    <row r="497" spans="2:6">
      <c r="B497" s="22" t="s">
        <v>1524</v>
      </c>
      <c r="C497" s="32">
        <v>-9584000</v>
      </c>
      <c r="D497" s="22">
        <v>115.54</v>
      </c>
      <c r="E497" s="23">
        <v>117</v>
      </c>
      <c r="F497" s="41"/>
    </row>
    <row r="498" spans="2:6">
      <c r="B498" s="22" t="s">
        <v>2410</v>
      </c>
      <c r="C498" s="32">
        <v>-5002500</v>
      </c>
      <c r="D498" s="22">
        <v>231.71</v>
      </c>
      <c r="E498" s="23">
        <v>229.19</v>
      </c>
      <c r="F498" s="41"/>
    </row>
    <row r="499" spans="2:6">
      <c r="B499" s="22" t="s">
        <v>2411</v>
      </c>
      <c r="C499" s="32">
        <v>-1814000</v>
      </c>
      <c r="D499" s="22">
        <v>606.11</v>
      </c>
      <c r="E499" s="23">
        <v>624.1</v>
      </c>
      <c r="F499" s="41"/>
    </row>
    <row r="500" spans="2:6">
      <c r="B500" s="22" t="s">
        <v>2094</v>
      </c>
      <c r="C500" s="32">
        <v>-1651000</v>
      </c>
      <c r="D500" s="22">
        <v>3034.07</v>
      </c>
      <c r="E500" s="23">
        <v>3038.9</v>
      </c>
      <c r="F500" s="41"/>
    </row>
    <row r="501" spans="2:6">
      <c r="B501" s="22" t="s">
        <v>2412</v>
      </c>
      <c r="C501" s="32">
        <v>-362100</v>
      </c>
      <c r="D501" s="22">
        <v>198.41</v>
      </c>
      <c r="E501" s="23">
        <v>196.23</v>
      </c>
      <c r="F501" s="41"/>
    </row>
    <row r="502" spans="2:6">
      <c r="B502" s="22" t="s">
        <v>1998</v>
      </c>
      <c r="C502" s="32">
        <v>-10500</v>
      </c>
      <c r="D502" s="22">
        <v>1861.21</v>
      </c>
      <c r="E502" s="23">
        <v>1862.65</v>
      </c>
      <c r="F502" s="41"/>
    </row>
    <row r="503" spans="2:6">
      <c r="B503" s="22" t="s">
        <v>2413</v>
      </c>
      <c r="C503" s="32">
        <v>-2750</v>
      </c>
      <c r="D503" s="22">
        <v>24937.39</v>
      </c>
      <c r="E503" s="23">
        <v>25585.15</v>
      </c>
      <c r="F503" s="41"/>
    </row>
    <row r="504" spans="2:6">
      <c r="B504" s="22" t="s">
        <v>2414</v>
      </c>
      <c r="C504" s="32">
        <v>-5400</v>
      </c>
      <c r="D504" s="22">
        <v>3170.89</v>
      </c>
      <c r="E504" s="23">
        <v>3217.5</v>
      </c>
      <c r="F504" s="41"/>
    </row>
    <row r="505" spans="2:6">
      <c r="B505" s="22" t="s">
        <v>2415</v>
      </c>
      <c r="C505" s="32">
        <v>-51300</v>
      </c>
      <c r="D505" s="22">
        <v>6961.07</v>
      </c>
      <c r="E505" s="23">
        <v>6941.55</v>
      </c>
      <c r="F505" s="41"/>
    </row>
    <row r="506" spans="2:6">
      <c r="B506" s="22" t="s">
        <v>2416</v>
      </c>
      <c r="C506" s="32">
        <v>-231750</v>
      </c>
      <c r="D506" s="22">
        <v>2566.0500000000002</v>
      </c>
      <c r="E506" s="23">
        <v>2583.1999999999998</v>
      </c>
      <c r="F506" s="41"/>
    </row>
    <row r="507" spans="2:6">
      <c r="B507" s="22" t="s">
        <v>976</v>
      </c>
      <c r="C507" s="32">
        <v>-1235250</v>
      </c>
      <c r="D507" s="22">
        <v>819.26</v>
      </c>
      <c r="E507" s="23">
        <v>821.05</v>
      </c>
      <c r="F507" s="41"/>
    </row>
    <row r="508" spans="2:6">
      <c r="B508" s="22" t="s">
        <v>2417</v>
      </c>
      <c r="C508" s="32">
        <v>-6528000</v>
      </c>
      <c r="D508" s="22">
        <v>134.16999999999999</v>
      </c>
      <c r="E508" s="23">
        <v>133.63</v>
      </c>
      <c r="F508" s="41"/>
    </row>
    <row r="509" spans="2:6">
      <c r="B509" s="22" t="s">
        <v>2418</v>
      </c>
      <c r="C509" s="32">
        <v>-2800</v>
      </c>
      <c r="D509" s="22">
        <v>1818.14</v>
      </c>
      <c r="E509" s="23">
        <v>1833.5</v>
      </c>
      <c r="F509" s="41"/>
    </row>
    <row r="510" spans="2:6">
      <c r="B510" s="22" t="s">
        <v>2419</v>
      </c>
      <c r="C510" s="32">
        <v>-11000</v>
      </c>
      <c r="D510" s="22">
        <v>1958.81</v>
      </c>
      <c r="E510" s="23">
        <v>1975.4</v>
      </c>
      <c r="F510" s="41"/>
    </row>
    <row r="511" spans="2:6">
      <c r="B511" s="22" t="s">
        <v>1999</v>
      </c>
      <c r="C511" s="32">
        <v>-64575</v>
      </c>
      <c r="D511" s="22">
        <v>4538.58</v>
      </c>
      <c r="E511" s="23">
        <v>4579.3999999999996</v>
      </c>
      <c r="F511" s="41"/>
    </row>
    <row r="512" spans="2:6">
      <c r="B512" s="22" t="s">
        <v>2420</v>
      </c>
      <c r="C512" s="32">
        <v>-4104</v>
      </c>
      <c r="D512" s="22">
        <v>1203.94</v>
      </c>
      <c r="E512" s="23">
        <v>1208.4000000000001</v>
      </c>
      <c r="F512" s="41"/>
    </row>
    <row r="513" spans="2:6">
      <c r="B513" s="22" t="s">
        <v>2421</v>
      </c>
      <c r="C513" s="32">
        <v>-1039500</v>
      </c>
      <c r="D513" s="22">
        <v>1083.44</v>
      </c>
      <c r="E513" s="23">
        <v>1105.8499999999999</v>
      </c>
      <c r="F513" s="41"/>
    </row>
    <row r="514" spans="2:6">
      <c r="B514" s="22" t="s">
        <v>2422</v>
      </c>
      <c r="C514" s="32">
        <v>-1062600</v>
      </c>
      <c r="D514" s="22">
        <v>1063.99</v>
      </c>
      <c r="E514" s="23">
        <v>1110.5999999999999</v>
      </c>
      <c r="F514" s="41"/>
    </row>
    <row r="515" spans="2:6">
      <c r="B515" s="22" t="s">
        <v>2180</v>
      </c>
      <c r="C515" s="32">
        <v>-2398950</v>
      </c>
      <c r="D515" s="22">
        <v>430.81</v>
      </c>
      <c r="E515" s="23">
        <v>436.65</v>
      </c>
      <c r="F515" s="41"/>
    </row>
    <row r="516" spans="2:6">
      <c r="B516" s="22" t="s">
        <v>2181</v>
      </c>
      <c r="C516" s="32">
        <v>-1479500</v>
      </c>
      <c r="D516" s="22">
        <v>153.66</v>
      </c>
      <c r="E516" s="23">
        <v>153.81</v>
      </c>
      <c r="F516" s="41"/>
    </row>
    <row r="517" spans="2:6">
      <c r="B517" s="22" t="s">
        <v>2000</v>
      </c>
      <c r="C517" s="32">
        <v>-7200</v>
      </c>
      <c r="D517" s="22">
        <v>1638.43</v>
      </c>
      <c r="E517" s="23">
        <v>1646.35</v>
      </c>
      <c r="F517" s="41"/>
    </row>
    <row r="518" spans="2:6">
      <c r="B518" s="22" t="s">
        <v>2423</v>
      </c>
      <c r="C518" s="32">
        <v>-351050</v>
      </c>
      <c r="D518" s="22">
        <v>827.9</v>
      </c>
      <c r="E518" s="23">
        <v>836.2</v>
      </c>
      <c r="F518" s="41"/>
    </row>
    <row r="519" spans="2:6">
      <c r="B519" s="22" t="s">
        <v>2001</v>
      </c>
      <c r="C519" s="32">
        <v>-119700</v>
      </c>
      <c r="D519" s="22">
        <v>3603.82</v>
      </c>
      <c r="E519" s="23">
        <v>3585.65</v>
      </c>
      <c r="F519" s="41"/>
    </row>
    <row r="520" spans="2:6">
      <c r="B520" s="22" t="s">
        <v>2424</v>
      </c>
      <c r="C520" s="32">
        <v>-26200</v>
      </c>
      <c r="D520" s="22">
        <v>7123.29</v>
      </c>
      <c r="E520" s="23">
        <v>7206.9</v>
      </c>
      <c r="F520" s="41"/>
    </row>
    <row r="521" spans="2:6">
      <c r="B521" s="22" t="s">
        <v>2425</v>
      </c>
      <c r="C521" s="32">
        <v>-51800</v>
      </c>
      <c r="D521" s="22">
        <v>2779.34</v>
      </c>
      <c r="E521" s="23">
        <v>2827.4</v>
      </c>
      <c r="F521" s="41"/>
    </row>
    <row r="522" spans="2:6">
      <c r="B522" s="22" t="s">
        <v>2426</v>
      </c>
      <c r="C522" s="32">
        <v>-7800</v>
      </c>
      <c r="D522" s="22">
        <v>11352.3</v>
      </c>
      <c r="E522" s="23">
        <v>11379.45</v>
      </c>
      <c r="F522" s="41"/>
    </row>
    <row r="523" spans="2:6">
      <c r="B523" s="22" t="s">
        <v>2182</v>
      </c>
      <c r="C523" s="32">
        <v>-24500</v>
      </c>
      <c r="D523" s="22">
        <v>1447.53</v>
      </c>
      <c r="E523" s="23">
        <v>1483.95</v>
      </c>
      <c r="F523" s="41"/>
    </row>
    <row r="524" spans="2:6">
      <c r="B524" s="22" t="s">
        <v>2183</v>
      </c>
      <c r="C524" s="32">
        <v>-1394900</v>
      </c>
      <c r="D524" s="22">
        <v>584.23</v>
      </c>
      <c r="E524" s="23">
        <v>602.29999999999995</v>
      </c>
      <c r="F524" s="41"/>
    </row>
    <row r="525" spans="2:6">
      <c r="B525" s="22" t="s">
        <v>2427</v>
      </c>
      <c r="C525" s="32">
        <v>-4551700</v>
      </c>
      <c r="D525" s="22">
        <v>467.91</v>
      </c>
      <c r="E525" s="23">
        <v>470.2</v>
      </c>
      <c r="F525" s="41"/>
    </row>
    <row r="526" spans="2:6">
      <c r="B526" s="22" t="s">
        <v>2428</v>
      </c>
      <c r="C526" s="32">
        <v>-167320000</v>
      </c>
      <c r="D526" s="22">
        <v>16.010000000000002</v>
      </c>
      <c r="E526" s="23">
        <v>15.75</v>
      </c>
      <c r="F526" s="41"/>
    </row>
    <row r="527" spans="2:6">
      <c r="B527" s="22" t="s">
        <v>2429</v>
      </c>
      <c r="C527" s="32">
        <v>-760500</v>
      </c>
      <c r="D527" s="22">
        <v>539.09</v>
      </c>
      <c r="E527" s="23">
        <v>542.04999999999995</v>
      </c>
      <c r="F527" s="31"/>
    </row>
    <row r="530" spans="2:3">
      <c r="B530" s="2" t="s">
        <v>194</v>
      </c>
      <c r="C530" s="86">
        <v>0.71260000000000001</v>
      </c>
    </row>
    <row r="531" spans="2:3">
      <c r="B531" s="2"/>
    </row>
    <row r="532" spans="2:3">
      <c r="B532" s="2" t="s">
        <v>195</v>
      </c>
    </row>
    <row r="533" spans="2:3">
      <c r="B533" s="26" t="s">
        <v>196</v>
      </c>
      <c r="C533" s="25" t="s">
        <v>197</v>
      </c>
    </row>
    <row r="534" spans="2:3">
      <c r="B534" s="23" t="s">
        <v>2329</v>
      </c>
      <c r="C534" s="32">
        <v>50</v>
      </c>
    </row>
    <row r="535" spans="2:3">
      <c r="B535" s="23" t="s">
        <v>2088</v>
      </c>
      <c r="C535" s="32">
        <v>102</v>
      </c>
    </row>
    <row r="536" spans="2:3">
      <c r="B536" s="23" t="s">
        <v>2334</v>
      </c>
      <c r="C536" s="32">
        <v>3</v>
      </c>
    </row>
    <row r="537" spans="2:3">
      <c r="B537" s="23" t="s">
        <v>2336</v>
      </c>
      <c r="C537" s="32">
        <v>48</v>
      </c>
    </row>
    <row r="538" spans="2:3">
      <c r="B538" s="23" t="s">
        <v>2337</v>
      </c>
      <c r="C538" s="32">
        <v>50</v>
      </c>
    </row>
    <row r="539" spans="2:3">
      <c r="B539" s="23" t="s">
        <v>2338</v>
      </c>
      <c r="C539" s="32">
        <v>120</v>
      </c>
    </row>
    <row r="540" spans="2:3">
      <c r="B540" s="23" t="s">
        <v>1988</v>
      </c>
      <c r="C540" s="32">
        <v>60</v>
      </c>
    </row>
    <row r="541" spans="2:3">
      <c r="B541" s="23" t="s">
        <v>2339</v>
      </c>
      <c r="C541" s="32">
        <v>15</v>
      </c>
    </row>
    <row r="542" spans="2:3">
      <c r="B542" s="23" t="s">
        <v>2341</v>
      </c>
      <c r="C542" s="32">
        <v>3</v>
      </c>
    </row>
    <row r="543" spans="2:3">
      <c r="B543" s="23" t="s">
        <v>2342</v>
      </c>
      <c r="C543" s="32">
        <v>5</v>
      </c>
    </row>
    <row r="544" spans="2:3">
      <c r="B544" s="23" t="s">
        <v>2344</v>
      </c>
      <c r="C544" s="32">
        <v>1</v>
      </c>
    </row>
    <row r="545" spans="2:3">
      <c r="B545" s="23" t="s">
        <v>2091</v>
      </c>
      <c r="C545" s="32">
        <v>185</v>
      </c>
    </row>
    <row r="546" spans="2:3">
      <c r="B546" s="23" t="s">
        <v>2346</v>
      </c>
      <c r="C546" s="32">
        <v>20</v>
      </c>
    </row>
    <row r="547" spans="2:3">
      <c r="B547" s="23" t="s">
        <v>2348</v>
      </c>
      <c r="C547" s="32">
        <v>14</v>
      </c>
    </row>
    <row r="548" spans="2:3">
      <c r="B548" s="23" t="s">
        <v>2350</v>
      </c>
      <c r="C548" s="32">
        <v>68</v>
      </c>
    </row>
    <row r="549" spans="2:3">
      <c r="B549" s="23" t="s">
        <v>2351</v>
      </c>
      <c r="C549" s="32">
        <v>92</v>
      </c>
    </row>
    <row r="550" spans="2:3">
      <c r="B550" s="23" t="s">
        <v>2353</v>
      </c>
      <c r="C550" s="32">
        <v>3</v>
      </c>
    </row>
    <row r="551" spans="2:3">
      <c r="B551" s="23" t="s">
        <v>2430</v>
      </c>
      <c r="C551" s="32">
        <v>22</v>
      </c>
    </row>
    <row r="552" spans="2:3">
      <c r="B552" s="23" t="s">
        <v>2357</v>
      </c>
      <c r="C552" s="32">
        <v>8</v>
      </c>
    </row>
    <row r="553" spans="2:3">
      <c r="B553" s="23" t="s">
        <v>2169</v>
      </c>
      <c r="C553" s="32">
        <v>10</v>
      </c>
    </row>
    <row r="554" spans="2:3">
      <c r="B554" s="23" t="s">
        <v>2360</v>
      </c>
      <c r="C554" s="32">
        <v>1</v>
      </c>
    </row>
    <row r="555" spans="2:3">
      <c r="B555" s="23" t="s">
        <v>2362</v>
      </c>
      <c r="C555" s="32">
        <v>3</v>
      </c>
    </row>
    <row r="556" spans="2:3">
      <c r="B556" s="23" t="s">
        <v>2364</v>
      </c>
      <c r="C556" s="32">
        <v>12</v>
      </c>
    </row>
    <row r="557" spans="2:3">
      <c r="B557" s="23" t="s">
        <v>2366</v>
      </c>
      <c r="C557" s="32">
        <v>4</v>
      </c>
    </row>
    <row r="558" spans="2:3">
      <c r="B558" s="23" t="s">
        <v>2370</v>
      </c>
      <c r="C558" s="32">
        <v>23</v>
      </c>
    </row>
    <row r="559" spans="2:3">
      <c r="B559" s="23" t="s">
        <v>2172</v>
      </c>
      <c r="C559" s="32">
        <v>80</v>
      </c>
    </row>
    <row r="560" spans="2:3">
      <c r="B560" s="23" t="s">
        <v>1991</v>
      </c>
      <c r="C560" s="32">
        <v>2312</v>
      </c>
    </row>
    <row r="561" spans="2:3">
      <c r="B561" s="23" t="s">
        <v>1992</v>
      </c>
      <c r="C561" s="32">
        <v>42</v>
      </c>
    </row>
    <row r="562" spans="2:3">
      <c r="B562" s="23" t="s">
        <v>1993</v>
      </c>
      <c r="C562" s="32">
        <v>27</v>
      </c>
    </row>
    <row r="563" spans="2:3">
      <c r="B563" s="23" t="s">
        <v>2374</v>
      </c>
      <c r="C563" s="32">
        <v>128</v>
      </c>
    </row>
    <row r="564" spans="2:3">
      <c r="B564" s="23" t="s">
        <v>2092</v>
      </c>
      <c r="C564" s="32">
        <v>13</v>
      </c>
    </row>
    <row r="565" spans="2:3">
      <c r="B565" s="23" t="s">
        <v>1994</v>
      </c>
      <c r="C565" s="32">
        <v>180</v>
      </c>
    </row>
    <row r="566" spans="2:3">
      <c r="B566" s="23" t="s">
        <v>2375</v>
      </c>
      <c r="C566" s="32">
        <v>24</v>
      </c>
    </row>
    <row r="567" spans="2:3">
      <c r="B567" s="23" t="s">
        <v>2377</v>
      </c>
      <c r="C567" s="32">
        <v>15</v>
      </c>
    </row>
    <row r="568" spans="2:3">
      <c r="B568" s="23" t="s">
        <v>2378</v>
      </c>
      <c r="C568" s="32">
        <v>1</v>
      </c>
    </row>
    <row r="569" spans="2:3">
      <c r="B569" s="23" t="s">
        <v>2380</v>
      </c>
      <c r="C569" s="32">
        <v>35</v>
      </c>
    </row>
    <row r="570" spans="2:3">
      <c r="B570" s="23" t="s">
        <v>2381</v>
      </c>
      <c r="C570" s="32">
        <v>28</v>
      </c>
    </row>
    <row r="571" spans="2:3">
      <c r="B571" s="23" t="s">
        <v>2383</v>
      </c>
      <c r="C571" s="32">
        <v>10</v>
      </c>
    </row>
    <row r="572" spans="2:3">
      <c r="B572" s="23" t="s">
        <v>2385</v>
      </c>
      <c r="C572" s="32">
        <v>29</v>
      </c>
    </row>
    <row r="573" spans="2:3">
      <c r="B573" s="23" t="s">
        <v>1995</v>
      </c>
      <c r="C573" s="32">
        <v>1</v>
      </c>
    </row>
    <row r="574" spans="2:3">
      <c r="B574" s="23" t="s">
        <v>2387</v>
      </c>
      <c r="C574" s="32">
        <v>1</v>
      </c>
    </row>
    <row r="575" spans="2:3">
      <c r="B575" s="23" t="s">
        <v>2388</v>
      </c>
      <c r="C575" s="32">
        <v>200</v>
      </c>
    </row>
    <row r="576" spans="2:3">
      <c r="B576" s="23" t="s">
        <v>2389</v>
      </c>
      <c r="C576" s="32">
        <v>20</v>
      </c>
    </row>
    <row r="577" spans="2:3">
      <c r="B577" s="23" t="s">
        <v>2390</v>
      </c>
      <c r="C577" s="32">
        <v>478</v>
      </c>
    </row>
    <row r="578" spans="2:3">
      <c r="B578" s="23" t="s">
        <v>2391</v>
      </c>
      <c r="C578" s="32">
        <v>27</v>
      </c>
    </row>
    <row r="579" spans="2:3">
      <c r="B579" s="23" t="s">
        <v>2178</v>
      </c>
      <c r="C579" s="32">
        <v>20</v>
      </c>
    </row>
    <row r="580" spans="2:3">
      <c r="B580" s="23" t="s">
        <v>1996</v>
      </c>
      <c r="C580" s="32">
        <v>171</v>
      </c>
    </row>
    <row r="581" spans="2:3">
      <c r="B581" s="23" t="s">
        <v>2394</v>
      </c>
      <c r="C581" s="32">
        <v>308</v>
      </c>
    </row>
    <row r="582" spans="2:3">
      <c r="B582" s="23" t="s">
        <v>2396</v>
      </c>
      <c r="C582" s="32">
        <v>114</v>
      </c>
    </row>
    <row r="583" spans="2:3">
      <c r="B583" s="23" t="s">
        <v>2397</v>
      </c>
      <c r="C583" s="32">
        <v>17</v>
      </c>
    </row>
    <row r="584" spans="2:3">
      <c r="B584" s="23" t="s">
        <v>1997</v>
      </c>
      <c r="C584" s="32">
        <v>307</v>
      </c>
    </row>
    <row r="585" spans="2:3">
      <c r="B585" s="23" t="s">
        <v>2402</v>
      </c>
      <c r="C585" s="32">
        <v>1</v>
      </c>
    </row>
    <row r="586" spans="2:3">
      <c r="B586" s="23" t="s">
        <v>1523</v>
      </c>
      <c r="C586" s="32">
        <v>103</v>
      </c>
    </row>
    <row r="587" spans="2:3">
      <c r="B587" s="23" t="s">
        <v>2431</v>
      </c>
      <c r="C587" s="32">
        <v>708</v>
      </c>
    </row>
    <row r="588" spans="2:3">
      <c r="B588" s="23" t="s">
        <v>2403</v>
      </c>
      <c r="C588" s="32">
        <v>93</v>
      </c>
    </row>
    <row r="589" spans="2:3">
      <c r="B589" s="23" t="s">
        <v>2404</v>
      </c>
      <c r="C589" s="32">
        <v>2</v>
      </c>
    </row>
    <row r="590" spans="2:3">
      <c r="B590" s="23" t="s">
        <v>2405</v>
      </c>
      <c r="C590" s="32">
        <v>95</v>
      </c>
    </row>
    <row r="591" spans="2:3">
      <c r="B591" s="23" t="s">
        <v>2408</v>
      </c>
      <c r="C591" s="32">
        <v>2</v>
      </c>
    </row>
    <row r="592" spans="2:3">
      <c r="B592" s="23" t="s">
        <v>2179</v>
      </c>
      <c r="C592" s="32">
        <v>3</v>
      </c>
    </row>
    <row r="593" spans="2:3">
      <c r="B593" s="23" t="s">
        <v>1524</v>
      </c>
      <c r="C593" s="32">
        <v>3</v>
      </c>
    </row>
    <row r="594" spans="2:3">
      <c r="B594" s="23" t="s">
        <v>2094</v>
      </c>
      <c r="C594" s="32">
        <v>135</v>
      </c>
    </row>
    <row r="595" spans="2:3">
      <c r="B595" s="23" t="s">
        <v>2412</v>
      </c>
      <c r="C595" s="32">
        <v>85</v>
      </c>
    </row>
    <row r="596" spans="2:3">
      <c r="B596" s="23" t="s">
        <v>1998</v>
      </c>
      <c r="C596" s="32">
        <v>89</v>
      </c>
    </row>
    <row r="597" spans="2:3">
      <c r="B597" s="23" t="s">
        <v>2413</v>
      </c>
      <c r="C597" s="32">
        <v>57</v>
      </c>
    </row>
    <row r="598" spans="2:3">
      <c r="B598" s="23" t="s">
        <v>2414</v>
      </c>
      <c r="C598" s="32">
        <v>22</v>
      </c>
    </row>
    <row r="599" spans="2:3">
      <c r="B599" s="23" t="s">
        <v>2416</v>
      </c>
      <c r="C599" s="32">
        <v>7</v>
      </c>
    </row>
    <row r="600" spans="2:3">
      <c r="B600" s="23" t="s">
        <v>976</v>
      </c>
      <c r="C600" s="32">
        <v>291</v>
      </c>
    </row>
    <row r="601" spans="2:3">
      <c r="B601" s="23" t="s">
        <v>2418</v>
      </c>
      <c r="C601" s="32">
        <v>9</v>
      </c>
    </row>
    <row r="602" spans="2:3">
      <c r="B602" s="23" t="s">
        <v>1999</v>
      </c>
      <c r="C602" s="32">
        <v>8</v>
      </c>
    </row>
    <row r="603" spans="2:3">
      <c r="B603" s="23" t="s">
        <v>2180</v>
      </c>
      <c r="C603" s="32">
        <v>225</v>
      </c>
    </row>
    <row r="604" spans="2:3">
      <c r="B604" s="23" t="s">
        <v>2000</v>
      </c>
      <c r="C604" s="32">
        <v>6</v>
      </c>
    </row>
    <row r="605" spans="2:3">
      <c r="B605" s="23" t="s">
        <v>2001</v>
      </c>
      <c r="C605" s="32">
        <v>71</v>
      </c>
    </row>
    <row r="606" spans="2:3">
      <c r="B606" s="23" t="s">
        <v>2425</v>
      </c>
      <c r="C606" s="32">
        <v>7</v>
      </c>
    </row>
    <row r="607" spans="2:3">
      <c r="B607" s="23" t="s">
        <v>2182</v>
      </c>
      <c r="C607" s="32">
        <v>74</v>
      </c>
    </row>
    <row r="608" spans="2:3">
      <c r="B608" s="23" t="s">
        <v>2428</v>
      </c>
      <c r="C608" s="32">
        <v>15</v>
      </c>
    </row>
    <row r="609" spans="2:3">
      <c r="B609" s="23" t="s">
        <v>2429</v>
      </c>
      <c r="C609" s="32">
        <v>171</v>
      </c>
    </row>
    <row r="610" spans="2:3">
      <c r="B610" s="23" t="s">
        <v>2432</v>
      </c>
      <c r="C610" s="32">
        <v>879</v>
      </c>
    </row>
    <row r="611" spans="2:3">
      <c r="B611" s="23" t="s">
        <v>2184</v>
      </c>
      <c r="C611" s="32">
        <v>1031</v>
      </c>
    </row>
    <row r="612" spans="2:3">
      <c r="B612" s="23" t="s">
        <v>2433</v>
      </c>
      <c r="C612" s="32">
        <v>717</v>
      </c>
    </row>
    <row r="613" spans="2:3">
      <c r="B613" s="23" t="s">
        <v>2095</v>
      </c>
      <c r="C613" s="32">
        <v>206</v>
      </c>
    </row>
    <row r="614" spans="2:3">
      <c r="B614" s="23" t="s">
        <v>2434</v>
      </c>
      <c r="C614" s="32">
        <v>1134</v>
      </c>
    </row>
    <row r="615" spans="2:3">
      <c r="B615" s="23" t="s">
        <v>2002</v>
      </c>
      <c r="C615" s="32">
        <v>295</v>
      </c>
    </row>
    <row r="616" spans="2:3">
      <c r="B616" s="23" t="s">
        <v>2435</v>
      </c>
      <c r="C616" s="32">
        <v>808</v>
      </c>
    </row>
    <row r="617" spans="2:3">
      <c r="B617" s="23" t="s">
        <v>2436</v>
      </c>
      <c r="C617" s="32">
        <v>265</v>
      </c>
    </row>
    <row r="618" spans="2:3">
      <c r="B618" s="23" t="s">
        <v>2437</v>
      </c>
      <c r="C618" s="32">
        <v>1373</v>
      </c>
    </row>
    <row r="619" spans="2:3">
      <c r="B619" s="23" t="s">
        <v>2096</v>
      </c>
      <c r="C619" s="32">
        <v>814</v>
      </c>
    </row>
    <row r="620" spans="2:3">
      <c r="B620" s="23" t="s">
        <v>2185</v>
      </c>
      <c r="C620" s="32">
        <v>324</v>
      </c>
    </row>
    <row r="621" spans="2:3">
      <c r="B621" s="23" t="s">
        <v>2186</v>
      </c>
      <c r="C621" s="32">
        <v>7</v>
      </c>
    </row>
    <row r="622" spans="2:3">
      <c r="B622" s="23" t="s">
        <v>2438</v>
      </c>
      <c r="C622" s="32">
        <v>487</v>
      </c>
    </row>
    <row r="623" spans="2:3">
      <c r="B623" s="23" t="s">
        <v>2439</v>
      </c>
      <c r="C623" s="32">
        <v>382</v>
      </c>
    </row>
    <row r="624" spans="2:3">
      <c r="B624" s="23" t="s">
        <v>2440</v>
      </c>
      <c r="C624" s="32">
        <v>446</v>
      </c>
    </row>
    <row r="625" spans="2:3">
      <c r="B625" s="23" t="s">
        <v>2097</v>
      </c>
      <c r="C625" s="32">
        <v>211</v>
      </c>
    </row>
    <row r="626" spans="2:3">
      <c r="B626" s="23" t="s">
        <v>2003</v>
      </c>
      <c r="C626" s="32">
        <v>2653</v>
      </c>
    </row>
    <row r="627" spans="2:3">
      <c r="B627" s="23" t="s">
        <v>2441</v>
      </c>
      <c r="C627" s="32">
        <v>2055</v>
      </c>
    </row>
    <row r="628" spans="2:3">
      <c r="B628" s="23" t="s">
        <v>2004</v>
      </c>
      <c r="C628" s="32">
        <v>2666</v>
      </c>
    </row>
    <row r="629" spans="2:3">
      <c r="B629" s="23" t="s">
        <v>2442</v>
      </c>
      <c r="C629" s="32">
        <v>91</v>
      </c>
    </row>
    <row r="630" spans="2:3">
      <c r="B630" s="23" t="s">
        <v>1965</v>
      </c>
      <c r="C630" s="32">
        <v>496</v>
      </c>
    </row>
    <row r="631" spans="2:3">
      <c r="B631" s="23" t="s">
        <v>2443</v>
      </c>
      <c r="C631" s="32">
        <v>20</v>
      </c>
    </row>
    <row r="632" spans="2:3">
      <c r="B632" s="23" t="s">
        <v>2444</v>
      </c>
      <c r="C632" s="32">
        <v>1454</v>
      </c>
    </row>
    <row r="633" spans="2:3">
      <c r="B633" s="23" t="s">
        <v>1525</v>
      </c>
      <c r="C633" s="32">
        <v>2643</v>
      </c>
    </row>
    <row r="634" spans="2:3">
      <c r="B634" s="23" t="s">
        <v>2445</v>
      </c>
      <c r="C634" s="32">
        <v>2</v>
      </c>
    </row>
    <row r="635" spans="2:3">
      <c r="B635" s="23" t="s">
        <v>2446</v>
      </c>
      <c r="C635" s="32">
        <v>644</v>
      </c>
    </row>
    <row r="636" spans="2:3">
      <c r="B636" s="23" t="s">
        <v>2447</v>
      </c>
      <c r="C636" s="32">
        <v>907</v>
      </c>
    </row>
    <row r="637" spans="2:3">
      <c r="B637" s="23" t="s">
        <v>2448</v>
      </c>
      <c r="C637" s="32">
        <v>278</v>
      </c>
    </row>
    <row r="638" spans="2:3">
      <c r="B638" s="23" t="s">
        <v>2449</v>
      </c>
      <c r="C638" s="32">
        <v>1707</v>
      </c>
    </row>
    <row r="639" spans="2:3">
      <c r="B639" s="23" t="s">
        <v>2450</v>
      </c>
      <c r="C639" s="32">
        <v>1478</v>
      </c>
    </row>
    <row r="640" spans="2:3">
      <c r="B640" s="23" t="s">
        <v>2098</v>
      </c>
      <c r="C640" s="32">
        <v>512</v>
      </c>
    </row>
    <row r="641" spans="2:3">
      <c r="B641" s="23" t="s">
        <v>2451</v>
      </c>
      <c r="C641" s="32">
        <v>1056</v>
      </c>
    </row>
    <row r="642" spans="2:3">
      <c r="B642" s="23" t="s">
        <v>2452</v>
      </c>
      <c r="C642" s="32">
        <v>156</v>
      </c>
    </row>
    <row r="643" spans="2:3">
      <c r="B643" s="23" t="s">
        <v>2453</v>
      </c>
      <c r="C643" s="32">
        <v>629</v>
      </c>
    </row>
    <row r="644" spans="2:3">
      <c r="B644" s="23" t="s">
        <v>2454</v>
      </c>
      <c r="C644" s="32">
        <v>1</v>
      </c>
    </row>
    <row r="645" spans="2:3">
      <c r="B645" s="23" t="s">
        <v>1526</v>
      </c>
      <c r="C645" s="32">
        <v>1766</v>
      </c>
    </row>
    <row r="646" spans="2:3">
      <c r="B646" s="23" t="s">
        <v>2455</v>
      </c>
      <c r="C646" s="32">
        <v>508</v>
      </c>
    </row>
    <row r="647" spans="2:3">
      <c r="B647" s="23" t="s">
        <v>2456</v>
      </c>
      <c r="C647" s="32">
        <v>450</v>
      </c>
    </row>
    <row r="648" spans="2:3">
      <c r="B648" s="23" t="s">
        <v>2457</v>
      </c>
      <c r="C648" s="32">
        <v>361</v>
      </c>
    </row>
    <row r="649" spans="2:3">
      <c r="B649" s="23" t="s">
        <v>2458</v>
      </c>
      <c r="C649" s="32">
        <v>817</v>
      </c>
    </row>
    <row r="650" spans="2:3">
      <c r="B650" s="23" t="s">
        <v>2459</v>
      </c>
      <c r="C650" s="32">
        <v>477</v>
      </c>
    </row>
    <row r="651" spans="2:3">
      <c r="B651" s="23" t="s">
        <v>2460</v>
      </c>
      <c r="C651" s="32">
        <v>176</v>
      </c>
    </row>
    <row r="652" spans="2:3">
      <c r="B652" s="23" t="s">
        <v>2461</v>
      </c>
      <c r="C652" s="32">
        <v>1177</v>
      </c>
    </row>
    <row r="653" spans="2:3">
      <c r="B653" s="23" t="s">
        <v>2462</v>
      </c>
      <c r="C653" s="32">
        <v>282</v>
      </c>
    </row>
    <row r="654" spans="2:3">
      <c r="B654" s="23" t="s">
        <v>2463</v>
      </c>
      <c r="C654" s="32">
        <v>377</v>
      </c>
    </row>
    <row r="655" spans="2:3">
      <c r="B655" s="23" t="s">
        <v>2187</v>
      </c>
      <c r="C655" s="32">
        <v>230</v>
      </c>
    </row>
    <row r="656" spans="2:3">
      <c r="B656" s="23" t="s">
        <v>2464</v>
      </c>
      <c r="C656" s="32">
        <v>620</v>
      </c>
    </row>
    <row r="657" spans="2:3">
      <c r="B657" s="23" t="s">
        <v>2465</v>
      </c>
      <c r="C657" s="32">
        <v>3</v>
      </c>
    </row>
    <row r="658" spans="2:3">
      <c r="B658" s="23" t="s">
        <v>2005</v>
      </c>
      <c r="C658" s="32">
        <v>48</v>
      </c>
    </row>
    <row r="659" spans="2:3">
      <c r="B659" s="23" t="s">
        <v>2466</v>
      </c>
      <c r="C659" s="32">
        <v>927</v>
      </c>
    </row>
    <row r="660" spans="2:3">
      <c r="B660" s="23" t="s">
        <v>2006</v>
      </c>
      <c r="C660" s="32">
        <v>1849</v>
      </c>
    </row>
    <row r="661" spans="2:3">
      <c r="B661" s="23" t="s">
        <v>2467</v>
      </c>
      <c r="C661" s="32">
        <v>97</v>
      </c>
    </row>
    <row r="662" spans="2:3">
      <c r="B662" s="23" t="s">
        <v>2468</v>
      </c>
      <c r="C662" s="32">
        <v>13</v>
      </c>
    </row>
    <row r="663" spans="2:3">
      <c r="B663" s="23" t="s">
        <v>2469</v>
      </c>
      <c r="C663" s="32">
        <v>611</v>
      </c>
    </row>
    <row r="664" spans="2:3">
      <c r="B664" s="23" t="s">
        <v>2470</v>
      </c>
      <c r="C664" s="32">
        <v>733</v>
      </c>
    </row>
    <row r="665" spans="2:3">
      <c r="B665" s="23" t="s">
        <v>2188</v>
      </c>
      <c r="C665" s="32">
        <v>804</v>
      </c>
    </row>
    <row r="666" spans="2:3">
      <c r="B666" s="23" t="s">
        <v>2471</v>
      </c>
      <c r="C666" s="32">
        <v>177</v>
      </c>
    </row>
    <row r="667" spans="2:3">
      <c r="B667" s="23" t="s">
        <v>2472</v>
      </c>
      <c r="C667" s="32">
        <v>205</v>
      </c>
    </row>
    <row r="668" spans="2:3">
      <c r="B668" s="23" t="s">
        <v>1527</v>
      </c>
      <c r="C668" s="32">
        <v>1199</v>
      </c>
    </row>
    <row r="669" spans="2:3">
      <c r="B669" s="23" t="s">
        <v>2473</v>
      </c>
      <c r="C669" s="32">
        <v>230</v>
      </c>
    </row>
    <row r="670" spans="2:3">
      <c r="B670" s="23" t="s">
        <v>2474</v>
      </c>
      <c r="C670" s="32">
        <v>1323</v>
      </c>
    </row>
    <row r="671" spans="2:3">
      <c r="B671" s="23" t="s">
        <v>2475</v>
      </c>
      <c r="C671" s="32">
        <v>3</v>
      </c>
    </row>
    <row r="672" spans="2:3">
      <c r="B672" s="23" t="s">
        <v>2476</v>
      </c>
      <c r="C672" s="32">
        <v>299</v>
      </c>
    </row>
    <row r="673" spans="2:3">
      <c r="B673" s="23" t="s">
        <v>2477</v>
      </c>
      <c r="C673" s="32">
        <v>368</v>
      </c>
    </row>
    <row r="674" spans="2:3">
      <c r="B674" s="23" t="s">
        <v>2478</v>
      </c>
      <c r="C674" s="32">
        <v>1301</v>
      </c>
    </row>
    <row r="675" spans="2:3">
      <c r="B675" s="23" t="s">
        <v>2189</v>
      </c>
      <c r="C675" s="32">
        <v>66</v>
      </c>
    </row>
    <row r="676" spans="2:3">
      <c r="B676" s="23" t="s">
        <v>2190</v>
      </c>
      <c r="C676" s="32">
        <v>1956</v>
      </c>
    </row>
    <row r="677" spans="2:3">
      <c r="B677" s="23" t="s">
        <v>2007</v>
      </c>
      <c r="C677" s="32">
        <v>7250</v>
      </c>
    </row>
    <row r="678" spans="2:3">
      <c r="B678" s="23" t="s">
        <v>2479</v>
      </c>
      <c r="C678" s="32">
        <v>338</v>
      </c>
    </row>
    <row r="679" spans="2:3">
      <c r="B679" s="23" t="s">
        <v>2191</v>
      </c>
      <c r="C679" s="32">
        <v>593</v>
      </c>
    </row>
    <row r="680" spans="2:3">
      <c r="B680" s="23" t="s">
        <v>2008</v>
      </c>
      <c r="C680" s="32">
        <v>511</v>
      </c>
    </row>
    <row r="681" spans="2:3">
      <c r="B681" s="23" t="s">
        <v>2480</v>
      </c>
      <c r="C681" s="32">
        <v>1319</v>
      </c>
    </row>
    <row r="682" spans="2:3">
      <c r="B682" s="23" t="s">
        <v>2481</v>
      </c>
      <c r="C682" s="32">
        <v>398</v>
      </c>
    </row>
    <row r="683" spans="2:3">
      <c r="B683" s="23" t="s">
        <v>2482</v>
      </c>
      <c r="C683" s="32">
        <v>2271</v>
      </c>
    </row>
    <row r="684" spans="2:3">
      <c r="B684" s="23" t="s">
        <v>2099</v>
      </c>
      <c r="C684" s="32">
        <v>261</v>
      </c>
    </row>
    <row r="685" spans="2:3">
      <c r="B685" s="23" t="s">
        <v>2009</v>
      </c>
      <c r="C685" s="32">
        <v>2212</v>
      </c>
    </row>
    <row r="686" spans="2:3">
      <c r="B686" s="23" t="s">
        <v>2483</v>
      </c>
      <c r="C686" s="32">
        <v>61</v>
      </c>
    </row>
    <row r="687" spans="2:3">
      <c r="B687" s="23" t="s">
        <v>2484</v>
      </c>
      <c r="C687" s="32">
        <v>89</v>
      </c>
    </row>
    <row r="688" spans="2:3">
      <c r="B688" s="23" t="s">
        <v>2485</v>
      </c>
      <c r="C688" s="32">
        <v>1065</v>
      </c>
    </row>
    <row r="689" spans="2:3">
      <c r="B689" s="23" t="s">
        <v>2486</v>
      </c>
      <c r="C689" s="32">
        <v>1356</v>
      </c>
    </row>
    <row r="690" spans="2:3">
      <c r="B690" s="23" t="s">
        <v>2192</v>
      </c>
      <c r="C690" s="32">
        <v>603</v>
      </c>
    </row>
    <row r="691" spans="2:3">
      <c r="B691" s="23" t="s">
        <v>2487</v>
      </c>
      <c r="C691" s="32">
        <v>1440</v>
      </c>
    </row>
    <row r="692" spans="2:3">
      <c r="B692" s="23" t="s">
        <v>2488</v>
      </c>
      <c r="C692" s="32">
        <v>1639</v>
      </c>
    </row>
    <row r="693" spans="2:3">
      <c r="B693" s="23" t="s">
        <v>2489</v>
      </c>
      <c r="C693" s="32">
        <v>281</v>
      </c>
    </row>
    <row r="694" spans="2:3">
      <c r="B694" s="23" t="s">
        <v>2193</v>
      </c>
      <c r="C694" s="32">
        <v>491</v>
      </c>
    </row>
    <row r="695" spans="2:3">
      <c r="B695" s="23" t="s">
        <v>2490</v>
      </c>
      <c r="C695" s="32">
        <v>3690</v>
      </c>
    </row>
    <row r="696" spans="2:3">
      <c r="B696" s="23" t="s">
        <v>2491</v>
      </c>
      <c r="C696" s="32">
        <v>222</v>
      </c>
    </row>
    <row r="697" spans="2:3">
      <c r="B697" s="23" t="s">
        <v>2194</v>
      </c>
      <c r="C697" s="32">
        <v>2246</v>
      </c>
    </row>
    <row r="698" spans="2:3">
      <c r="B698" s="23" t="s">
        <v>2492</v>
      </c>
      <c r="C698" s="32">
        <v>667</v>
      </c>
    </row>
    <row r="699" spans="2:3">
      <c r="B699" s="23" t="s">
        <v>2493</v>
      </c>
      <c r="C699" s="32">
        <v>56</v>
      </c>
    </row>
    <row r="700" spans="2:3">
      <c r="B700" s="23" t="s">
        <v>2100</v>
      </c>
      <c r="C700" s="32">
        <v>3198</v>
      </c>
    </row>
    <row r="701" spans="2:3">
      <c r="B701" s="23" t="s">
        <v>2494</v>
      </c>
      <c r="C701" s="32">
        <v>2039</v>
      </c>
    </row>
    <row r="702" spans="2:3">
      <c r="B702" s="23" t="s">
        <v>2195</v>
      </c>
      <c r="C702" s="32">
        <v>44</v>
      </c>
    </row>
    <row r="703" spans="2:3">
      <c r="B703" s="23" t="s">
        <v>2196</v>
      </c>
      <c r="C703" s="32">
        <v>169</v>
      </c>
    </row>
    <row r="704" spans="2:3">
      <c r="B704" s="23" t="s">
        <v>2495</v>
      </c>
      <c r="C704" s="32">
        <v>905</v>
      </c>
    </row>
    <row r="705" spans="2:3">
      <c r="B705" s="23" t="s">
        <v>2010</v>
      </c>
      <c r="C705" s="32">
        <v>4941</v>
      </c>
    </row>
    <row r="706" spans="2:3">
      <c r="B706" s="23" t="s">
        <v>2496</v>
      </c>
      <c r="C706" s="32">
        <v>1084</v>
      </c>
    </row>
    <row r="707" spans="2:3">
      <c r="B707" s="23" t="s">
        <v>2497</v>
      </c>
      <c r="C707" s="32">
        <v>1471</v>
      </c>
    </row>
    <row r="708" spans="2:3">
      <c r="B708" s="23" t="s">
        <v>2498</v>
      </c>
      <c r="C708" s="32">
        <v>1019</v>
      </c>
    </row>
    <row r="709" spans="2:3">
      <c r="B709" s="23" t="s">
        <v>2499</v>
      </c>
      <c r="C709" s="32">
        <v>1804</v>
      </c>
    </row>
    <row r="710" spans="2:3">
      <c r="B710" s="23" t="s">
        <v>2500</v>
      </c>
      <c r="C710" s="32">
        <v>586</v>
      </c>
    </row>
    <row r="711" spans="2:3">
      <c r="B711" s="23" t="s">
        <v>2197</v>
      </c>
      <c r="C711" s="32">
        <v>740</v>
      </c>
    </row>
    <row r="712" spans="2:3">
      <c r="B712" s="23" t="s">
        <v>2501</v>
      </c>
      <c r="C712" s="32">
        <v>1218</v>
      </c>
    </row>
    <row r="713" spans="2:3">
      <c r="B713" s="23" t="s">
        <v>2502</v>
      </c>
      <c r="C713" s="32">
        <v>4</v>
      </c>
    </row>
    <row r="714" spans="2:3">
      <c r="B714" s="23" t="s">
        <v>2011</v>
      </c>
      <c r="C714" s="32">
        <v>972</v>
      </c>
    </row>
    <row r="715" spans="2:3">
      <c r="B715" s="23" t="s">
        <v>2503</v>
      </c>
      <c r="C715" s="32">
        <v>5</v>
      </c>
    </row>
    <row r="716" spans="2:3">
      <c r="B716" s="23" t="s">
        <v>2504</v>
      </c>
      <c r="C716" s="32">
        <v>944</v>
      </c>
    </row>
    <row r="717" spans="2:3">
      <c r="B717" s="23" t="s">
        <v>2505</v>
      </c>
      <c r="C717" s="32">
        <v>428</v>
      </c>
    </row>
    <row r="718" spans="2:3">
      <c r="B718" s="23" t="s">
        <v>2506</v>
      </c>
      <c r="C718" s="32">
        <v>1576</v>
      </c>
    </row>
    <row r="719" spans="2:3">
      <c r="B719" s="23" t="s">
        <v>2507</v>
      </c>
      <c r="C719" s="32">
        <v>242</v>
      </c>
    </row>
    <row r="720" spans="2:3">
      <c r="B720" s="23" t="s">
        <v>2508</v>
      </c>
      <c r="C720" s="32">
        <v>1586</v>
      </c>
    </row>
    <row r="721" spans="2:3">
      <c r="B721" s="23" t="s">
        <v>2509</v>
      </c>
      <c r="C721" s="32">
        <v>361</v>
      </c>
    </row>
    <row r="722" spans="2:3">
      <c r="B722" s="23" t="s">
        <v>2510</v>
      </c>
      <c r="C722" s="32">
        <v>955</v>
      </c>
    </row>
    <row r="723" spans="2:3">
      <c r="B723" s="23" t="s">
        <v>2511</v>
      </c>
      <c r="C723" s="32">
        <v>927</v>
      </c>
    </row>
    <row r="724" spans="2:3">
      <c r="B724" s="23" t="s">
        <v>2012</v>
      </c>
      <c r="C724" s="32">
        <v>1083</v>
      </c>
    </row>
    <row r="725" spans="2:3">
      <c r="B725" s="23" t="s">
        <v>2512</v>
      </c>
      <c r="C725" s="32">
        <v>824</v>
      </c>
    </row>
    <row r="726" spans="2:3">
      <c r="B726" s="23" t="s">
        <v>1528</v>
      </c>
      <c r="C726" s="32">
        <v>1169</v>
      </c>
    </row>
    <row r="727" spans="2:3">
      <c r="B727" s="23" t="s">
        <v>2513</v>
      </c>
      <c r="C727" s="32">
        <v>1029</v>
      </c>
    </row>
    <row r="728" spans="2:3">
      <c r="B728" s="23" t="s">
        <v>2514</v>
      </c>
      <c r="C728" s="32">
        <v>184</v>
      </c>
    </row>
    <row r="729" spans="2:3">
      <c r="B729" s="23" t="s">
        <v>2515</v>
      </c>
      <c r="C729" s="32">
        <v>44</v>
      </c>
    </row>
    <row r="730" spans="2:3">
      <c r="B730" s="23" t="s">
        <v>2516</v>
      </c>
      <c r="C730" s="32">
        <v>347</v>
      </c>
    </row>
    <row r="731" spans="2:3">
      <c r="B731" s="23" t="s">
        <v>2517</v>
      </c>
      <c r="C731" s="32">
        <v>508</v>
      </c>
    </row>
    <row r="732" spans="2:3">
      <c r="B732" s="23" t="s">
        <v>2518</v>
      </c>
      <c r="C732" s="32">
        <v>661</v>
      </c>
    </row>
    <row r="733" spans="2:3">
      <c r="B733" s="23" t="s">
        <v>2519</v>
      </c>
      <c r="C733" s="32">
        <v>1206</v>
      </c>
    </row>
    <row r="734" spans="2:3">
      <c r="B734" s="23" t="s">
        <v>2520</v>
      </c>
      <c r="C734" s="32">
        <v>1152</v>
      </c>
    </row>
    <row r="735" spans="2:3">
      <c r="B735" s="23" t="s">
        <v>2198</v>
      </c>
      <c r="C735" s="32">
        <v>718</v>
      </c>
    </row>
    <row r="736" spans="2:3">
      <c r="B736" s="23" t="s">
        <v>1529</v>
      </c>
      <c r="C736" s="32">
        <v>1254</v>
      </c>
    </row>
    <row r="737" spans="2:3">
      <c r="B737" s="23" t="s">
        <v>2521</v>
      </c>
      <c r="C737" s="32">
        <v>2031</v>
      </c>
    </row>
    <row r="738" spans="2:3">
      <c r="B738" s="23" t="s">
        <v>2522</v>
      </c>
      <c r="C738" s="32">
        <v>1067</v>
      </c>
    </row>
    <row r="739" spans="2:3">
      <c r="B739" s="23" t="s">
        <v>2101</v>
      </c>
      <c r="C739" s="32">
        <v>7234</v>
      </c>
    </row>
    <row r="740" spans="2:3">
      <c r="B740" s="23" t="s">
        <v>2523</v>
      </c>
      <c r="C740" s="32">
        <v>805</v>
      </c>
    </row>
    <row r="741" spans="2:3">
      <c r="B741" s="23" t="s">
        <v>2013</v>
      </c>
      <c r="C741" s="32">
        <v>170</v>
      </c>
    </row>
    <row r="742" spans="2:3">
      <c r="B742" s="23" t="s">
        <v>2524</v>
      </c>
      <c r="C742" s="32">
        <v>270</v>
      </c>
    </row>
    <row r="743" spans="2:3">
      <c r="B743" s="23" t="s">
        <v>2525</v>
      </c>
      <c r="C743" s="32">
        <v>1298</v>
      </c>
    </row>
    <row r="744" spans="2:3">
      <c r="B744" s="23" t="s">
        <v>2199</v>
      </c>
      <c r="C744" s="32">
        <v>128</v>
      </c>
    </row>
    <row r="745" spans="2:3">
      <c r="B745" s="23" t="s">
        <v>2526</v>
      </c>
      <c r="C745" s="32">
        <v>630</v>
      </c>
    </row>
    <row r="746" spans="2:3">
      <c r="B746" s="23" t="s">
        <v>977</v>
      </c>
      <c r="C746" s="32">
        <v>3674</v>
      </c>
    </row>
    <row r="747" spans="2:3">
      <c r="B747" s="23" t="s">
        <v>2527</v>
      </c>
      <c r="C747" s="32">
        <v>1584</v>
      </c>
    </row>
    <row r="748" spans="2:3">
      <c r="B748" s="23" t="s">
        <v>2528</v>
      </c>
      <c r="C748" s="32">
        <v>44</v>
      </c>
    </row>
    <row r="749" spans="2:3">
      <c r="B749" s="23" t="s">
        <v>2529</v>
      </c>
      <c r="C749" s="32">
        <v>366</v>
      </c>
    </row>
    <row r="750" spans="2:3">
      <c r="B750" s="23" t="s">
        <v>2530</v>
      </c>
      <c r="C750" s="32">
        <v>38</v>
      </c>
    </row>
    <row r="751" spans="2:3">
      <c r="B751" s="23" t="s">
        <v>2014</v>
      </c>
      <c r="C751" s="32">
        <v>518</v>
      </c>
    </row>
    <row r="752" spans="2:3">
      <c r="B752" s="23" t="s">
        <v>2531</v>
      </c>
      <c r="C752" s="32">
        <v>7</v>
      </c>
    </row>
    <row r="753" spans="2:3">
      <c r="B753" s="23" t="s">
        <v>2201</v>
      </c>
      <c r="C753" s="32">
        <v>3178</v>
      </c>
    </row>
    <row r="754" spans="2:3">
      <c r="B754" s="23" t="s">
        <v>2202</v>
      </c>
      <c r="C754" s="32">
        <v>410</v>
      </c>
    </row>
    <row r="755" spans="2:3">
      <c r="B755" s="23" t="s">
        <v>2015</v>
      </c>
      <c r="C755" s="32">
        <v>109</v>
      </c>
    </row>
    <row r="756" spans="2:3">
      <c r="B756" s="23" t="s">
        <v>2532</v>
      </c>
      <c r="C756" s="32">
        <v>679</v>
      </c>
    </row>
    <row r="757" spans="2:3">
      <c r="B757" s="23" t="s">
        <v>2016</v>
      </c>
      <c r="C757" s="32">
        <v>1047</v>
      </c>
    </row>
    <row r="758" spans="2:3">
      <c r="B758" s="23" t="s">
        <v>2533</v>
      </c>
      <c r="C758" s="32">
        <v>240</v>
      </c>
    </row>
    <row r="759" spans="2:3">
      <c r="B759" s="23" t="s">
        <v>2534</v>
      </c>
      <c r="C759" s="32">
        <v>328</v>
      </c>
    </row>
    <row r="760" spans="2:3">
      <c r="B760" s="23" t="s">
        <v>2203</v>
      </c>
      <c r="C760" s="32">
        <v>878</v>
      </c>
    </row>
    <row r="761" spans="2:3">
      <c r="B761" s="23" t="s">
        <v>2204</v>
      </c>
      <c r="C761" s="32">
        <v>1197</v>
      </c>
    </row>
    <row r="762" spans="2:3">
      <c r="B762" s="23" t="s">
        <v>2535</v>
      </c>
      <c r="C762" s="32">
        <v>2087</v>
      </c>
    </row>
    <row r="763" spans="2:3">
      <c r="B763" s="23" t="s">
        <v>2536</v>
      </c>
      <c r="C763" s="32">
        <v>4198</v>
      </c>
    </row>
    <row r="764" spans="2:3">
      <c r="B764" s="23" t="s">
        <v>2537</v>
      </c>
      <c r="C764" s="32">
        <v>217</v>
      </c>
    </row>
    <row r="765" spans="2:3">
      <c r="B765" s="23" t="s">
        <v>2538</v>
      </c>
      <c r="C765" s="32">
        <v>460</v>
      </c>
    </row>
    <row r="766" spans="2:3">
      <c r="B766" s="23" t="s">
        <v>2539</v>
      </c>
      <c r="C766" s="32">
        <v>1048</v>
      </c>
    </row>
    <row r="768" spans="2:3">
      <c r="B768" s="26" t="s">
        <v>198</v>
      </c>
      <c r="C768" s="25" t="s">
        <v>197</v>
      </c>
    </row>
    <row r="769" spans="2:3">
      <c r="B769" s="23" t="s">
        <v>2329</v>
      </c>
      <c r="C769" s="32">
        <v>50</v>
      </c>
    </row>
    <row r="770" spans="2:3">
      <c r="B770" s="23" t="s">
        <v>2088</v>
      </c>
      <c r="C770" s="32">
        <v>102</v>
      </c>
    </row>
    <row r="771" spans="2:3">
      <c r="B771" s="23" t="s">
        <v>2334</v>
      </c>
      <c r="C771" s="32">
        <v>3</v>
      </c>
    </row>
    <row r="772" spans="2:3">
      <c r="B772" s="23" t="s">
        <v>2336</v>
      </c>
      <c r="C772" s="32">
        <v>48</v>
      </c>
    </row>
    <row r="773" spans="2:3">
      <c r="B773" s="23" t="s">
        <v>2337</v>
      </c>
      <c r="C773" s="32">
        <v>50</v>
      </c>
    </row>
    <row r="774" spans="2:3">
      <c r="B774" s="23" t="s">
        <v>2338</v>
      </c>
      <c r="C774" s="32">
        <v>120</v>
      </c>
    </row>
    <row r="775" spans="2:3">
      <c r="B775" s="23" t="s">
        <v>1988</v>
      </c>
      <c r="C775" s="32">
        <v>60</v>
      </c>
    </row>
    <row r="776" spans="2:3">
      <c r="B776" s="23" t="s">
        <v>2339</v>
      </c>
      <c r="C776" s="32">
        <v>15</v>
      </c>
    </row>
    <row r="777" spans="2:3">
      <c r="B777" s="23" t="s">
        <v>2341</v>
      </c>
      <c r="C777" s="32">
        <v>3</v>
      </c>
    </row>
    <row r="778" spans="2:3">
      <c r="B778" s="23" t="s">
        <v>2342</v>
      </c>
      <c r="C778" s="32">
        <v>5</v>
      </c>
    </row>
    <row r="779" spans="2:3">
      <c r="B779" s="23" t="s">
        <v>2344</v>
      </c>
      <c r="C779" s="32">
        <v>1</v>
      </c>
    </row>
    <row r="780" spans="2:3">
      <c r="B780" s="23" t="s">
        <v>2091</v>
      </c>
      <c r="C780" s="32">
        <v>185</v>
      </c>
    </row>
    <row r="781" spans="2:3">
      <c r="B781" s="23" t="s">
        <v>2346</v>
      </c>
      <c r="C781" s="32">
        <v>20</v>
      </c>
    </row>
    <row r="782" spans="2:3">
      <c r="B782" s="23" t="s">
        <v>2348</v>
      </c>
      <c r="C782" s="32">
        <v>14</v>
      </c>
    </row>
    <row r="783" spans="2:3">
      <c r="B783" s="23" t="s">
        <v>2350</v>
      </c>
      <c r="C783" s="32">
        <v>68</v>
      </c>
    </row>
    <row r="784" spans="2:3">
      <c r="B784" s="23" t="s">
        <v>2351</v>
      </c>
      <c r="C784" s="32">
        <v>92</v>
      </c>
    </row>
    <row r="785" spans="2:3">
      <c r="B785" s="23" t="s">
        <v>2353</v>
      </c>
      <c r="C785" s="32">
        <v>3</v>
      </c>
    </row>
    <row r="786" spans="2:3">
      <c r="B786" s="23" t="s">
        <v>2430</v>
      </c>
      <c r="C786" s="32">
        <v>22</v>
      </c>
    </row>
    <row r="787" spans="2:3">
      <c r="B787" s="23" t="s">
        <v>2357</v>
      </c>
      <c r="C787" s="32">
        <v>8</v>
      </c>
    </row>
    <row r="788" spans="2:3">
      <c r="B788" s="23" t="s">
        <v>2169</v>
      </c>
      <c r="C788" s="32">
        <v>10</v>
      </c>
    </row>
    <row r="789" spans="2:3">
      <c r="B789" s="23" t="s">
        <v>2360</v>
      </c>
      <c r="C789" s="32">
        <v>1</v>
      </c>
    </row>
    <row r="790" spans="2:3">
      <c r="B790" s="23" t="s">
        <v>2362</v>
      </c>
      <c r="C790" s="32">
        <v>3</v>
      </c>
    </row>
    <row r="791" spans="2:3">
      <c r="B791" s="23" t="s">
        <v>2364</v>
      </c>
      <c r="C791" s="32">
        <v>12</v>
      </c>
    </row>
    <row r="792" spans="2:3">
      <c r="B792" s="23" t="s">
        <v>2366</v>
      </c>
      <c r="C792" s="32">
        <v>4</v>
      </c>
    </row>
    <row r="793" spans="2:3">
      <c r="B793" s="23" t="s">
        <v>2370</v>
      </c>
      <c r="C793" s="32">
        <v>23</v>
      </c>
    </row>
    <row r="794" spans="2:3">
      <c r="B794" s="23" t="s">
        <v>2172</v>
      </c>
      <c r="C794" s="32">
        <v>80</v>
      </c>
    </row>
    <row r="795" spans="2:3">
      <c r="B795" s="23" t="s">
        <v>1991</v>
      </c>
      <c r="C795" s="32">
        <v>2312</v>
      </c>
    </row>
    <row r="796" spans="2:3">
      <c r="B796" s="23" t="s">
        <v>1992</v>
      </c>
      <c r="C796" s="32">
        <v>42</v>
      </c>
    </row>
    <row r="797" spans="2:3">
      <c r="B797" s="23" t="s">
        <v>1993</v>
      </c>
      <c r="C797" s="32">
        <v>27</v>
      </c>
    </row>
    <row r="798" spans="2:3">
      <c r="B798" s="23" t="s">
        <v>2374</v>
      </c>
      <c r="C798" s="32">
        <v>128</v>
      </c>
    </row>
    <row r="799" spans="2:3">
      <c r="B799" s="23" t="s">
        <v>2092</v>
      </c>
      <c r="C799" s="32">
        <v>13</v>
      </c>
    </row>
    <row r="800" spans="2:3">
      <c r="B800" s="23" t="s">
        <v>1994</v>
      </c>
      <c r="C800" s="32">
        <v>180</v>
      </c>
    </row>
    <row r="801" spans="2:3">
      <c r="B801" s="23" t="s">
        <v>2375</v>
      </c>
      <c r="C801" s="32">
        <v>24</v>
      </c>
    </row>
    <row r="802" spans="2:3">
      <c r="B802" s="23" t="s">
        <v>2377</v>
      </c>
      <c r="C802" s="32">
        <v>15</v>
      </c>
    </row>
    <row r="803" spans="2:3">
      <c r="B803" s="23" t="s">
        <v>2378</v>
      </c>
      <c r="C803" s="32">
        <v>1</v>
      </c>
    </row>
    <row r="804" spans="2:3">
      <c r="B804" s="23" t="s">
        <v>2380</v>
      </c>
      <c r="C804" s="32">
        <v>35</v>
      </c>
    </row>
    <row r="805" spans="2:3">
      <c r="B805" s="23" t="s">
        <v>2381</v>
      </c>
      <c r="C805" s="32">
        <v>28</v>
      </c>
    </row>
    <row r="806" spans="2:3">
      <c r="B806" s="23" t="s">
        <v>2383</v>
      </c>
      <c r="C806" s="32">
        <v>10</v>
      </c>
    </row>
    <row r="807" spans="2:3">
      <c r="B807" s="23" t="s">
        <v>2385</v>
      </c>
      <c r="C807" s="32">
        <v>29</v>
      </c>
    </row>
    <row r="808" spans="2:3">
      <c r="B808" s="23" t="s">
        <v>1995</v>
      </c>
      <c r="C808" s="32">
        <v>1</v>
      </c>
    </row>
    <row r="809" spans="2:3">
      <c r="B809" s="23" t="s">
        <v>2387</v>
      </c>
      <c r="C809" s="32">
        <v>1</v>
      </c>
    </row>
    <row r="810" spans="2:3">
      <c r="B810" s="23" t="s">
        <v>2388</v>
      </c>
      <c r="C810" s="32">
        <v>200</v>
      </c>
    </row>
    <row r="811" spans="2:3">
      <c r="B811" s="23" t="s">
        <v>2389</v>
      </c>
      <c r="C811" s="32">
        <v>20</v>
      </c>
    </row>
    <row r="812" spans="2:3">
      <c r="B812" s="23" t="s">
        <v>2390</v>
      </c>
      <c r="C812" s="32">
        <v>478</v>
      </c>
    </row>
    <row r="813" spans="2:3">
      <c r="B813" s="23" t="s">
        <v>2391</v>
      </c>
      <c r="C813" s="32">
        <v>27</v>
      </c>
    </row>
    <row r="814" spans="2:3">
      <c r="B814" s="23" t="s">
        <v>2178</v>
      </c>
      <c r="C814" s="32">
        <v>20</v>
      </c>
    </row>
    <row r="815" spans="2:3">
      <c r="B815" s="23" t="s">
        <v>1996</v>
      </c>
      <c r="C815" s="32">
        <v>171</v>
      </c>
    </row>
    <row r="816" spans="2:3">
      <c r="B816" s="23" t="s">
        <v>2394</v>
      </c>
      <c r="C816" s="32">
        <v>308</v>
      </c>
    </row>
    <row r="817" spans="2:3">
      <c r="B817" s="23" t="s">
        <v>2396</v>
      </c>
      <c r="C817" s="32">
        <v>114</v>
      </c>
    </row>
    <row r="818" spans="2:3">
      <c r="B818" s="23" t="s">
        <v>2397</v>
      </c>
      <c r="C818" s="32">
        <v>17</v>
      </c>
    </row>
    <row r="819" spans="2:3">
      <c r="B819" s="23" t="s">
        <v>1997</v>
      </c>
      <c r="C819" s="32">
        <v>307</v>
      </c>
    </row>
    <row r="820" spans="2:3">
      <c r="B820" s="23" t="s">
        <v>2402</v>
      </c>
      <c r="C820" s="32">
        <v>1</v>
      </c>
    </row>
    <row r="821" spans="2:3">
      <c r="B821" s="23" t="s">
        <v>1523</v>
      </c>
      <c r="C821" s="32">
        <v>103</v>
      </c>
    </row>
    <row r="822" spans="2:3">
      <c r="B822" s="23" t="s">
        <v>2431</v>
      </c>
      <c r="C822" s="32">
        <v>708</v>
      </c>
    </row>
    <row r="823" spans="2:3">
      <c r="B823" s="23" t="s">
        <v>2403</v>
      </c>
      <c r="C823" s="32">
        <v>93</v>
      </c>
    </row>
    <row r="824" spans="2:3">
      <c r="B824" s="23" t="s">
        <v>2404</v>
      </c>
      <c r="C824" s="32">
        <v>2</v>
      </c>
    </row>
    <row r="825" spans="2:3">
      <c r="B825" s="23" t="s">
        <v>2405</v>
      </c>
      <c r="C825" s="32">
        <v>95</v>
      </c>
    </row>
    <row r="826" spans="2:3">
      <c r="B826" s="23" t="s">
        <v>2408</v>
      </c>
      <c r="C826" s="32">
        <v>2</v>
      </c>
    </row>
    <row r="827" spans="2:3">
      <c r="B827" s="23" t="s">
        <v>2179</v>
      </c>
      <c r="C827" s="32">
        <v>3</v>
      </c>
    </row>
    <row r="828" spans="2:3">
      <c r="B828" s="23" t="s">
        <v>1524</v>
      </c>
      <c r="C828" s="32">
        <v>3</v>
      </c>
    </row>
    <row r="829" spans="2:3">
      <c r="B829" s="23" t="s">
        <v>2094</v>
      </c>
      <c r="C829" s="32">
        <v>135</v>
      </c>
    </row>
    <row r="830" spans="2:3">
      <c r="B830" s="23" t="s">
        <v>2412</v>
      </c>
      <c r="C830" s="32">
        <v>85</v>
      </c>
    </row>
    <row r="831" spans="2:3">
      <c r="B831" s="23" t="s">
        <v>1998</v>
      </c>
      <c r="C831" s="32">
        <v>89</v>
      </c>
    </row>
    <row r="832" spans="2:3">
      <c r="B832" s="23" t="s">
        <v>2413</v>
      </c>
      <c r="C832" s="32">
        <v>57</v>
      </c>
    </row>
    <row r="833" spans="2:3">
      <c r="B833" s="23" t="s">
        <v>2414</v>
      </c>
      <c r="C833" s="32">
        <v>22</v>
      </c>
    </row>
    <row r="834" spans="2:3">
      <c r="B834" s="23" t="s">
        <v>2416</v>
      </c>
      <c r="C834" s="32">
        <v>7</v>
      </c>
    </row>
    <row r="835" spans="2:3">
      <c r="B835" s="23" t="s">
        <v>976</v>
      </c>
      <c r="C835" s="32">
        <v>291</v>
      </c>
    </row>
    <row r="836" spans="2:3">
      <c r="B836" s="23" t="s">
        <v>2418</v>
      </c>
      <c r="C836" s="32">
        <v>9</v>
      </c>
    </row>
    <row r="837" spans="2:3">
      <c r="B837" s="23" t="s">
        <v>1999</v>
      </c>
      <c r="C837" s="32">
        <v>8</v>
      </c>
    </row>
    <row r="838" spans="2:3">
      <c r="B838" s="23" t="s">
        <v>2180</v>
      </c>
      <c r="C838" s="32">
        <v>225</v>
      </c>
    </row>
    <row r="839" spans="2:3">
      <c r="B839" s="23" t="s">
        <v>2000</v>
      </c>
      <c r="C839" s="32">
        <v>6</v>
      </c>
    </row>
    <row r="840" spans="2:3">
      <c r="B840" s="23" t="s">
        <v>2001</v>
      </c>
      <c r="C840" s="32">
        <v>71</v>
      </c>
    </row>
    <row r="841" spans="2:3">
      <c r="B841" s="23" t="s">
        <v>2425</v>
      </c>
      <c r="C841" s="32">
        <v>7</v>
      </c>
    </row>
    <row r="842" spans="2:3">
      <c r="B842" s="23" t="s">
        <v>2182</v>
      </c>
      <c r="C842" s="32">
        <v>74</v>
      </c>
    </row>
    <row r="843" spans="2:3">
      <c r="B843" s="23" t="s">
        <v>2428</v>
      </c>
      <c r="C843" s="32">
        <v>15</v>
      </c>
    </row>
    <row r="844" spans="2:3">
      <c r="B844" s="23" t="s">
        <v>2429</v>
      </c>
      <c r="C844" s="32">
        <v>171</v>
      </c>
    </row>
    <row r="845" spans="2:3">
      <c r="B845" s="23" t="s">
        <v>2432</v>
      </c>
      <c r="C845" s="32">
        <v>879</v>
      </c>
    </row>
    <row r="846" spans="2:3">
      <c r="B846" s="23" t="s">
        <v>2184</v>
      </c>
      <c r="C846" s="32">
        <v>1031</v>
      </c>
    </row>
    <row r="847" spans="2:3">
      <c r="B847" s="23" t="s">
        <v>2433</v>
      </c>
      <c r="C847" s="32">
        <v>717</v>
      </c>
    </row>
    <row r="848" spans="2:3">
      <c r="B848" s="23" t="s">
        <v>2095</v>
      </c>
      <c r="C848" s="32">
        <v>206</v>
      </c>
    </row>
    <row r="849" spans="2:3">
      <c r="B849" s="23" t="s">
        <v>2434</v>
      </c>
      <c r="C849" s="32">
        <v>1134</v>
      </c>
    </row>
    <row r="850" spans="2:3">
      <c r="B850" s="23" t="s">
        <v>2002</v>
      </c>
      <c r="C850" s="32">
        <v>295</v>
      </c>
    </row>
    <row r="851" spans="2:3">
      <c r="B851" s="23" t="s">
        <v>2435</v>
      </c>
      <c r="C851" s="32">
        <v>808</v>
      </c>
    </row>
    <row r="852" spans="2:3">
      <c r="B852" s="23" t="s">
        <v>2436</v>
      </c>
      <c r="C852" s="32">
        <v>265</v>
      </c>
    </row>
    <row r="853" spans="2:3">
      <c r="B853" s="23" t="s">
        <v>2437</v>
      </c>
      <c r="C853" s="32">
        <v>1373</v>
      </c>
    </row>
    <row r="854" spans="2:3">
      <c r="B854" s="23" t="s">
        <v>2096</v>
      </c>
      <c r="C854" s="32">
        <v>814</v>
      </c>
    </row>
    <row r="855" spans="2:3">
      <c r="B855" s="23" t="s">
        <v>2185</v>
      </c>
      <c r="C855" s="32">
        <v>324</v>
      </c>
    </row>
    <row r="856" spans="2:3">
      <c r="B856" s="23" t="s">
        <v>2186</v>
      </c>
      <c r="C856" s="32">
        <v>7</v>
      </c>
    </row>
    <row r="857" spans="2:3">
      <c r="B857" s="23" t="s">
        <v>2438</v>
      </c>
      <c r="C857" s="32">
        <v>487</v>
      </c>
    </row>
    <row r="858" spans="2:3">
      <c r="B858" s="23" t="s">
        <v>2439</v>
      </c>
      <c r="C858" s="32">
        <v>382</v>
      </c>
    </row>
    <row r="859" spans="2:3">
      <c r="B859" s="23" t="s">
        <v>2440</v>
      </c>
      <c r="C859" s="32">
        <v>446</v>
      </c>
    </row>
    <row r="860" spans="2:3">
      <c r="B860" s="23" t="s">
        <v>2097</v>
      </c>
      <c r="C860" s="32">
        <v>211</v>
      </c>
    </row>
    <row r="861" spans="2:3">
      <c r="B861" s="23" t="s">
        <v>2003</v>
      </c>
      <c r="C861" s="32">
        <v>2653</v>
      </c>
    </row>
    <row r="862" spans="2:3">
      <c r="B862" s="23" t="s">
        <v>2441</v>
      </c>
      <c r="C862" s="32">
        <v>2055</v>
      </c>
    </row>
    <row r="863" spans="2:3">
      <c r="B863" s="23" t="s">
        <v>2004</v>
      </c>
      <c r="C863" s="32">
        <v>2666</v>
      </c>
    </row>
    <row r="864" spans="2:3">
      <c r="B864" s="23" t="s">
        <v>2442</v>
      </c>
      <c r="C864" s="32">
        <v>91</v>
      </c>
    </row>
    <row r="865" spans="2:3">
      <c r="B865" s="23" t="s">
        <v>1965</v>
      </c>
      <c r="C865" s="32">
        <v>496</v>
      </c>
    </row>
    <row r="866" spans="2:3">
      <c r="B866" s="23" t="s">
        <v>2443</v>
      </c>
      <c r="C866" s="32">
        <v>20</v>
      </c>
    </row>
    <row r="867" spans="2:3">
      <c r="B867" s="23" t="s">
        <v>2444</v>
      </c>
      <c r="C867" s="32">
        <v>1454</v>
      </c>
    </row>
    <row r="868" spans="2:3">
      <c r="B868" s="23" t="s">
        <v>1525</v>
      </c>
      <c r="C868" s="32">
        <v>2643</v>
      </c>
    </row>
    <row r="869" spans="2:3">
      <c r="B869" s="23" t="s">
        <v>2445</v>
      </c>
      <c r="C869" s="32">
        <v>2</v>
      </c>
    </row>
    <row r="870" spans="2:3">
      <c r="B870" s="23" t="s">
        <v>2446</v>
      </c>
      <c r="C870" s="32">
        <v>644</v>
      </c>
    </row>
    <row r="871" spans="2:3">
      <c r="B871" s="23" t="s">
        <v>2447</v>
      </c>
      <c r="C871" s="32">
        <v>907</v>
      </c>
    </row>
    <row r="872" spans="2:3">
      <c r="B872" s="23" t="s">
        <v>2448</v>
      </c>
      <c r="C872" s="32">
        <v>278</v>
      </c>
    </row>
    <row r="873" spans="2:3">
      <c r="B873" s="23" t="s">
        <v>2449</v>
      </c>
      <c r="C873" s="32">
        <v>1707</v>
      </c>
    </row>
    <row r="874" spans="2:3">
      <c r="B874" s="23" t="s">
        <v>2450</v>
      </c>
      <c r="C874" s="32">
        <v>1478</v>
      </c>
    </row>
    <row r="875" spans="2:3">
      <c r="B875" s="23" t="s">
        <v>2098</v>
      </c>
      <c r="C875" s="32">
        <v>512</v>
      </c>
    </row>
    <row r="876" spans="2:3">
      <c r="B876" s="23" t="s">
        <v>2451</v>
      </c>
      <c r="C876" s="32">
        <v>1056</v>
      </c>
    </row>
    <row r="877" spans="2:3">
      <c r="B877" s="23" t="s">
        <v>2452</v>
      </c>
      <c r="C877" s="32">
        <v>156</v>
      </c>
    </row>
    <row r="878" spans="2:3">
      <c r="B878" s="23" t="s">
        <v>2453</v>
      </c>
      <c r="C878" s="32">
        <v>629</v>
      </c>
    </row>
    <row r="879" spans="2:3">
      <c r="B879" s="23" t="s">
        <v>2454</v>
      </c>
      <c r="C879" s="32">
        <v>1</v>
      </c>
    </row>
    <row r="880" spans="2:3">
      <c r="B880" s="23" t="s">
        <v>1526</v>
      </c>
      <c r="C880" s="32">
        <v>1766</v>
      </c>
    </row>
    <row r="881" spans="2:3">
      <c r="B881" s="23" t="s">
        <v>2455</v>
      </c>
      <c r="C881" s="32">
        <v>508</v>
      </c>
    </row>
    <row r="882" spans="2:3">
      <c r="B882" s="23" t="s">
        <v>2456</v>
      </c>
      <c r="C882" s="32">
        <v>450</v>
      </c>
    </row>
    <row r="883" spans="2:3">
      <c r="B883" s="23" t="s">
        <v>2457</v>
      </c>
      <c r="C883" s="32">
        <v>361</v>
      </c>
    </row>
    <row r="884" spans="2:3">
      <c r="B884" s="23" t="s">
        <v>2458</v>
      </c>
      <c r="C884" s="32">
        <v>817</v>
      </c>
    </row>
    <row r="885" spans="2:3">
      <c r="B885" s="23" t="s">
        <v>2459</v>
      </c>
      <c r="C885" s="32">
        <v>477</v>
      </c>
    </row>
    <row r="886" spans="2:3">
      <c r="B886" s="23" t="s">
        <v>2460</v>
      </c>
      <c r="C886" s="32">
        <v>176</v>
      </c>
    </row>
    <row r="887" spans="2:3">
      <c r="B887" s="23" t="s">
        <v>2461</v>
      </c>
      <c r="C887" s="32">
        <v>1177</v>
      </c>
    </row>
    <row r="888" spans="2:3">
      <c r="B888" s="23" t="s">
        <v>2462</v>
      </c>
      <c r="C888" s="32">
        <v>282</v>
      </c>
    </row>
    <row r="889" spans="2:3">
      <c r="B889" s="23" t="s">
        <v>2463</v>
      </c>
      <c r="C889" s="32">
        <v>377</v>
      </c>
    </row>
    <row r="890" spans="2:3">
      <c r="B890" s="23" t="s">
        <v>2187</v>
      </c>
      <c r="C890" s="32">
        <v>230</v>
      </c>
    </row>
    <row r="891" spans="2:3">
      <c r="B891" s="23" t="s">
        <v>2464</v>
      </c>
      <c r="C891" s="32">
        <v>620</v>
      </c>
    </row>
    <row r="892" spans="2:3">
      <c r="B892" s="23" t="s">
        <v>2465</v>
      </c>
      <c r="C892" s="32">
        <v>3</v>
      </c>
    </row>
    <row r="893" spans="2:3">
      <c r="B893" s="23" t="s">
        <v>2005</v>
      </c>
      <c r="C893" s="32">
        <v>48</v>
      </c>
    </row>
    <row r="894" spans="2:3">
      <c r="B894" s="23" t="s">
        <v>2466</v>
      </c>
      <c r="C894" s="32">
        <v>927</v>
      </c>
    </row>
    <row r="895" spans="2:3">
      <c r="B895" s="23" t="s">
        <v>2006</v>
      </c>
      <c r="C895" s="32">
        <v>1849</v>
      </c>
    </row>
    <row r="896" spans="2:3">
      <c r="B896" s="23" t="s">
        <v>2467</v>
      </c>
      <c r="C896" s="32">
        <v>97</v>
      </c>
    </row>
    <row r="897" spans="2:3">
      <c r="B897" s="23" t="s">
        <v>2468</v>
      </c>
      <c r="C897" s="32">
        <v>13</v>
      </c>
    </row>
    <row r="898" spans="2:3">
      <c r="B898" s="23" t="s">
        <v>2469</v>
      </c>
      <c r="C898" s="32">
        <v>611</v>
      </c>
    </row>
    <row r="899" spans="2:3">
      <c r="B899" s="23" t="s">
        <v>2470</v>
      </c>
      <c r="C899" s="32">
        <v>733</v>
      </c>
    </row>
    <row r="900" spans="2:3">
      <c r="B900" s="23" t="s">
        <v>2188</v>
      </c>
      <c r="C900" s="32">
        <v>804</v>
      </c>
    </row>
    <row r="901" spans="2:3">
      <c r="B901" s="23" t="s">
        <v>2471</v>
      </c>
      <c r="C901" s="32">
        <v>177</v>
      </c>
    </row>
    <row r="902" spans="2:3">
      <c r="B902" s="23" t="s">
        <v>2472</v>
      </c>
      <c r="C902" s="32">
        <v>205</v>
      </c>
    </row>
    <row r="903" spans="2:3">
      <c r="B903" s="23" t="s">
        <v>1527</v>
      </c>
      <c r="C903" s="32">
        <v>1199</v>
      </c>
    </row>
    <row r="904" spans="2:3">
      <c r="B904" s="23" t="s">
        <v>2473</v>
      </c>
      <c r="C904" s="32">
        <v>230</v>
      </c>
    </row>
    <row r="905" spans="2:3">
      <c r="B905" s="23" t="s">
        <v>2474</v>
      </c>
      <c r="C905" s="32">
        <v>1323</v>
      </c>
    </row>
    <row r="906" spans="2:3">
      <c r="B906" s="23" t="s">
        <v>2475</v>
      </c>
      <c r="C906" s="32">
        <v>3</v>
      </c>
    </row>
    <row r="907" spans="2:3">
      <c r="B907" s="23" t="s">
        <v>2476</v>
      </c>
      <c r="C907" s="32">
        <v>299</v>
      </c>
    </row>
    <row r="908" spans="2:3">
      <c r="B908" s="23" t="s">
        <v>2477</v>
      </c>
      <c r="C908" s="32">
        <v>368</v>
      </c>
    </row>
    <row r="909" spans="2:3">
      <c r="B909" s="23" t="s">
        <v>2478</v>
      </c>
      <c r="C909" s="32">
        <v>1301</v>
      </c>
    </row>
    <row r="910" spans="2:3">
      <c r="B910" s="23" t="s">
        <v>2189</v>
      </c>
      <c r="C910" s="32">
        <v>66</v>
      </c>
    </row>
    <row r="911" spans="2:3">
      <c r="B911" s="23" t="s">
        <v>2190</v>
      </c>
      <c r="C911" s="32">
        <v>1956</v>
      </c>
    </row>
    <row r="912" spans="2:3">
      <c r="B912" s="23" t="s">
        <v>2007</v>
      </c>
      <c r="C912" s="32">
        <v>7250</v>
      </c>
    </row>
    <row r="913" spans="2:3">
      <c r="B913" s="23" t="s">
        <v>2479</v>
      </c>
      <c r="C913" s="32">
        <v>338</v>
      </c>
    </row>
    <row r="914" spans="2:3">
      <c r="B914" s="23" t="s">
        <v>2191</v>
      </c>
      <c r="C914" s="32">
        <v>593</v>
      </c>
    </row>
    <row r="915" spans="2:3">
      <c r="B915" s="23" t="s">
        <v>2008</v>
      </c>
      <c r="C915" s="32">
        <v>511</v>
      </c>
    </row>
    <row r="916" spans="2:3">
      <c r="B916" s="23" t="s">
        <v>2480</v>
      </c>
      <c r="C916" s="32">
        <v>1319</v>
      </c>
    </row>
    <row r="917" spans="2:3">
      <c r="B917" s="23" t="s">
        <v>2481</v>
      </c>
      <c r="C917" s="32">
        <v>398</v>
      </c>
    </row>
    <row r="918" spans="2:3">
      <c r="B918" s="23" t="s">
        <v>2482</v>
      </c>
      <c r="C918" s="32">
        <v>2271</v>
      </c>
    </row>
    <row r="919" spans="2:3">
      <c r="B919" s="23" t="s">
        <v>2099</v>
      </c>
      <c r="C919" s="32">
        <v>261</v>
      </c>
    </row>
    <row r="920" spans="2:3">
      <c r="B920" s="23" t="s">
        <v>2009</v>
      </c>
      <c r="C920" s="32">
        <v>2212</v>
      </c>
    </row>
    <row r="921" spans="2:3">
      <c r="B921" s="23" t="s">
        <v>2483</v>
      </c>
      <c r="C921" s="32">
        <v>61</v>
      </c>
    </row>
    <row r="922" spans="2:3">
      <c r="B922" s="23" t="s">
        <v>2484</v>
      </c>
      <c r="C922" s="32">
        <v>89</v>
      </c>
    </row>
    <row r="923" spans="2:3">
      <c r="B923" s="23" t="s">
        <v>2485</v>
      </c>
      <c r="C923" s="32">
        <v>1065</v>
      </c>
    </row>
    <row r="924" spans="2:3">
      <c r="B924" s="23" t="s">
        <v>2486</v>
      </c>
      <c r="C924" s="32">
        <v>1356</v>
      </c>
    </row>
    <row r="925" spans="2:3">
      <c r="B925" s="23" t="s">
        <v>2192</v>
      </c>
      <c r="C925" s="32">
        <v>603</v>
      </c>
    </row>
    <row r="926" spans="2:3">
      <c r="B926" s="23" t="s">
        <v>2487</v>
      </c>
      <c r="C926" s="32">
        <v>1440</v>
      </c>
    </row>
    <row r="927" spans="2:3">
      <c r="B927" s="23" t="s">
        <v>2488</v>
      </c>
      <c r="C927" s="32">
        <v>1639</v>
      </c>
    </row>
    <row r="928" spans="2:3">
      <c r="B928" s="23" t="s">
        <v>2489</v>
      </c>
      <c r="C928" s="32">
        <v>281</v>
      </c>
    </row>
    <row r="929" spans="2:3">
      <c r="B929" s="23" t="s">
        <v>2193</v>
      </c>
      <c r="C929" s="32">
        <v>491</v>
      </c>
    </row>
    <row r="930" spans="2:3">
      <c r="B930" s="23" t="s">
        <v>2490</v>
      </c>
      <c r="C930" s="32">
        <v>3690</v>
      </c>
    </row>
    <row r="931" spans="2:3">
      <c r="B931" s="23" t="s">
        <v>2491</v>
      </c>
      <c r="C931" s="32">
        <v>222</v>
      </c>
    </row>
    <row r="932" spans="2:3">
      <c r="B932" s="23" t="s">
        <v>2194</v>
      </c>
      <c r="C932" s="32">
        <v>2246</v>
      </c>
    </row>
    <row r="933" spans="2:3">
      <c r="B933" s="23" t="s">
        <v>2492</v>
      </c>
      <c r="C933" s="32">
        <v>667</v>
      </c>
    </row>
    <row r="934" spans="2:3">
      <c r="B934" s="23" t="s">
        <v>2493</v>
      </c>
      <c r="C934" s="32">
        <v>56</v>
      </c>
    </row>
    <row r="935" spans="2:3">
      <c r="B935" s="23" t="s">
        <v>2100</v>
      </c>
      <c r="C935" s="32">
        <v>3198</v>
      </c>
    </row>
    <row r="936" spans="2:3">
      <c r="B936" s="23" t="s">
        <v>2494</v>
      </c>
      <c r="C936" s="32">
        <v>2039</v>
      </c>
    </row>
    <row r="937" spans="2:3">
      <c r="B937" s="23" t="s">
        <v>2195</v>
      </c>
      <c r="C937" s="32">
        <v>44</v>
      </c>
    </row>
    <row r="938" spans="2:3">
      <c r="B938" s="23" t="s">
        <v>2196</v>
      </c>
      <c r="C938" s="32">
        <v>169</v>
      </c>
    </row>
    <row r="939" spans="2:3">
      <c r="B939" s="23" t="s">
        <v>2495</v>
      </c>
      <c r="C939" s="32">
        <v>905</v>
      </c>
    </row>
    <row r="940" spans="2:3">
      <c r="B940" s="23" t="s">
        <v>2010</v>
      </c>
      <c r="C940" s="32">
        <v>4941</v>
      </c>
    </row>
    <row r="941" spans="2:3">
      <c r="B941" s="23" t="s">
        <v>2496</v>
      </c>
      <c r="C941" s="32">
        <v>1084</v>
      </c>
    </row>
    <row r="942" spans="2:3">
      <c r="B942" s="23" t="s">
        <v>2497</v>
      </c>
      <c r="C942" s="32">
        <v>1471</v>
      </c>
    </row>
    <row r="943" spans="2:3">
      <c r="B943" s="23" t="s">
        <v>2498</v>
      </c>
      <c r="C943" s="32">
        <v>1019</v>
      </c>
    </row>
    <row r="944" spans="2:3">
      <c r="B944" s="23" t="s">
        <v>2499</v>
      </c>
      <c r="C944" s="32">
        <v>1804</v>
      </c>
    </row>
    <row r="945" spans="2:3">
      <c r="B945" s="23" t="s">
        <v>2500</v>
      </c>
      <c r="C945" s="32">
        <v>586</v>
      </c>
    </row>
    <row r="946" spans="2:3">
      <c r="B946" s="23" t="s">
        <v>2197</v>
      </c>
      <c r="C946" s="32">
        <v>740</v>
      </c>
    </row>
    <row r="947" spans="2:3">
      <c r="B947" s="23" t="s">
        <v>2501</v>
      </c>
      <c r="C947" s="32">
        <v>1218</v>
      </c>
    </row>
    <row r="948" spans="2:3">
      <c r="B948" s="23" t="s">
        <v>2502</v>
      </c>
      <c r="C948" s="32">
        <v>4</v>
      </c>
    </row>
    <row r="949" spans="2:3">
      <c r="B949" s="23" t="s">
        <v>2011</v>
      </c>
      <c r="C949" s="32">
        <v>972</v>
      </c>
    </row>
    <row r="950" spans="2:3">
      <c r="B950" s="23" t="s">
        <v>2503</v>
      </c>
      <c r="C950" s="32">
        <v>5</v>
      </c>
    </row>
    <row r="951" spans="2:3">
      <c r="B951" s="23" t="s">
        <v>2504</v>
      </c>
      <c r="C951" s="32">
        <v>944</v>
      </c>
    </row>
    <row r="952" spans="2:3">
      <c r="B952" s="23" t="s">
        <v>2505</v>
      </c>
      <c r="C952" s="32">
        <v>428</v>
      </c>
    </row>
    <row r="953" spans="2:3">
      <c r="B953" s="23" t="s">
        <v>2506</v>
      </c>
      <c r="C953" s="32">
        <v>1576</v>
      </c>
    </row>
    <row r="954" spans="2:3">
      <c r="B954" s="23" t="s">
        <v>2507</v>
      </c>
      <c r="C954" s="32">
        <v>242</v>
      </c>
    </row>
    <row r="955" spans="2:3">
      <c r="B955" s="23" t="s">
        <v>2508</v>
      </c>
      <c r="C955" s="32">
        <v>1586</v>
      </c>
    </row>
    <row r="956" spans="2:3">
      <c r="B956" s="23" t="s">
        <v>2509</v>
      </c>
      <c r="C956" s="32">
        <v>361</v>
      </c>
    </row>
    <row r="957" spans="2:3">
      <c r="B957" s="23" t="s">
        <v>2510</v>
      </c>
      <c r="C957" s="32">
        <v>955</v>
      </c>
    </row>
    <row r="958" spans="2:3">
      <c r="B958" s="23" t="s">
        <v>2511</v>
      </c>
      <c r="C958" s="32">
        <v>927</v>
      </c>
    </row>
    <row r="959" spans="2:3">
      <c r="B959" s="23" t="s">
        <v>2012</v>
      </c>
      <c r="C959" s="32">
        <v>1083</v>
      </c>
    </row>
    <row r="960" spans="2:3">
      <c r="B960" s="23" t="s">
        <v>2512</v>
      </c>
      <c r="C960" s="32">
        <v>824</v>
      </c>
    </row>
    <row r="961" spans="2:3">
      <c r="B961" s="23" t="s">
        <v>1528</v>
      </c>
      <c r="C961" s="32">
        <v>1169</v>
      </c>
    </row>
    <row r="962" spans="2:3">
      <c r="B962" s="23" t="s">
        <v>2513</v>
      </c>
      <c r="C962" s="32">
        <v>1029</v>
      </c>
    </row>
    <row r="963" spans="2:3">
      <c r="B963" s="23" t="s">
        <v>2514</v>
      </c>
      <c r="C963" s="32">
        <v>184</v>
      </c>
    </row>
    <row r="964" spans="2:3">
      <c r="B964" s="23" t="s">
        <v>2515</v>
      </c>
      <c r="C964" s="32">
        <v>44</v>
      </c>
    </row>
    <row r="965" spans="2:3">
      <c r="B965" s="23" t="s">
        <v>2516</v>
      </c>
      <c r="C965" s="32">
        <v>347</v>
      </c>
    </row>
    <row r="966" spans="2:3">
      <c r="B966" s="23" t="s">
        <v>2517</v>
      </c>
      <c r="C966" s="32">
        <v>508</v>
      </c>
    </row>
    <row r="967" spans="2:3">
      <c r="B967" s="23" t="s">
        <v>2518</v>
      </c>
      <c r="C967" s="32">
        <v>661</v>
      </c>
    </row>
    <row r="968" spans="2:3">
      <c r="B968" s="23" t="s">
        <v>2519</v>
      </c>
      <c r="C968" s="32">
        <v>1206</v>
      </c>
    </row>
    <row r="969" spans="2:3">
      <c r="B969" s="23" t="s">
        <v>2520</v>
      </c>
      <c r="C969" s="32">
        <v>1152</v>
      </c>
    </row>
    <row r="970" spans="2:3">
      <c r="B970" s="23" t="s">
        <v>2198</v>
      </c>
      <c r="C970" s="32">
        <v>718</v>
      </c>
    </row>
    <row r="971" spans="2:3">
      <c r="B971" s="23" t="s">
        <v>1529</v>
      </c>
      <c r="C971" s="32">
        <v>1254</v>
      </c>
    </row>
    <row r="972" spans="2:3">
      <c r="B972" s="23" t="s">
        <v>2521</v>
      </c>
      <c r="C972" s="32">
        <v>2031</v>
      </c>
    </row>
    <row r="973" spans="2:3">
      <c r="B973" s="23" t="s">
        <v>2522</v>
      </c>
      <c r="C973" s="32">
        <v>1067</v>
      </c>
    </row>
    <row r="974" spans="2:3">
      <c r="B974" s="23" t="s">
        <v>2101</v>
      </c>
      <c r="C974" s="32">
        <v>7234</v>
      </c>
    </row>
    <row r="975" spans="2:3">
      <c r="B975" s="23" t="s">
        <v>2523</v>
      </c>
      <c r="C975" s="32">
        <v>805</v>
      </c>
    </row>
    <row r="976" spans="2:3">
      <c r="B976" s="23" t="s">
        <v>2013</v>
      </c>
      <c r="C976" s="32">
        <v>170</v>
      </c>
    </row>
    <row r="977" spans="2:3">
      <c r="B977" s="23" t="s">
        <v>2524</v>
      </c>
      <c r="C977" s="32">
        <v>270</v>
      </c>
    </row>
    <row r="978" spans="2:3">
      <c r="B978" s="23" t="s">
        <v>2525</v>
      </c>
      <c r="C978" s="32">
        <v>1298</v>
      </c>
    </row>
    <row r="979" spans="2:3">
      <c r="B979" s="23" t="s">
        <v>2199</v>
      </c>
      <c r="C979" s="32">
        <v>128</v>
      </c>
    </row>
    <row r="980" spans="2:3">
      <c r="B980" s="23" t="s">
        <v>2526</v>
      </c>
      <c r="C980" s="32">
        <v>630</v>
      </c>
    </row>
    <row r="981" spans="2:3">
      <c r="B981" s="23" t="s">
        <v>977</v>
      </c>
      <c r="C981" s="32">
        <v>3674</v>
      </c>
    </row>
    <row r="982" spans="2:3">
      <c r="B982" s="23" t="s">
        <v>2527</v>
      </c>
      <c r="C982" s="32">
        <v>1584</v>
      </c>
    </row>
    <row r="983" spans="2:3">
      <c r="B983" s="23" t="s">
        <v>2528</v>
      </c>
      <c r="C983" s="32">
        <v>44</v>
      </c>
    </row>
    <row r="984" spans="2:3">
      <c r="B984" s="23" t="s">
        <v>2529</v>
      </c>
      <c r="C984" s="32">
        <v>366</v>
      </c>
    </row>
    <row r="985" spans="2:3">
      <c r="B985" s="23" t="s">
        <v>2530</v>
      </c>
      <c r="C985" s="32">
        <v>38</v>
      </c>
    </row>
    <row r="986" spans="2:3">
      <c r="B986" s="23" t="s">
        <v>2014</v>
      </c>
      <c r="C986" s="32">
        <v>518</v>
      </c>
    </row>
    <row r="987" spans="2:3">
      <c r="B987" s="23" t="s">
        <v>2531</v>
      </c>
      <c r="C987" s="32">
        <v>7</v>
      </c>
    </row>
    <row r="988" spans="2:3">
      <c r="B988" s="23" t="s">
        <v>2201</v>
      </c>
      <c r="C988" s="32">
        <v>3178</v>
      </c>
    </row>
    <row r="989" spans="2:3">
      <c r="B989" s="23" t="s">
        <v>2202</v>
      </c>
      <c r="C989" s="32">
        <v>410</v>
      </c>
    </row>
    <row r="990" spans="2:3">
      <c r="B990" s="23" t="s">
        <v>2015</v>
      </c>
      <c r="C990" s="32">
        <v>109</v>
      </c>
    </row>
    <row r="991" spans="2:3">
      <c r="B991" s="23" t="s">
        <v>2532</v>
      </c>
      <c r="C991" s="32">
        <v>679</v>
      </c>
    </row>
    <row r="992" spans="2:3">
      <c r="B992" s="23" t="s">
        <v>2016</v>
      </c>
      <c r="C992" s="32">
        <v>1047</v>
      </c>
    </row>
    <row r="993" spans="2:3">
      <c r="B993" s="23" t="s">
        <v>2533</v>
      </c>
      <c r="C993" s="32">
        <v>240</v>
      </c>
    </row>
    <row r="994" spans="2:3">
      <c r="B994" s="23" t="s">
        <v>2534</v>
      </c>
      <c r="C994" s="32">
        <v>328</v>
      </c>
    </row>
    <row r="995" spans="2:3">
      <c r="B995" s="23" t="s">
        <v>2203</v>
      </c>
      <c r="C995" s="32">
        <v>878</v>
      </c>
    </row>
    <row r="996" spans="2:3">
      <c r="B996" s="23" t="s">
        <v>2204</v>
      </c>
      <c r="C996" s="32">
        <v>1197</v>
      </c>
    </row>
    <row r="997" spans="2:3">
      <c r="B997" s="23" t="s">
        <v>2535</v>
      </c>
      <c r="C997" s="32">
        <v>2087</v>
      </c>
    </row>
    <row r="998" spans="2:3">
      <c r="B998" s="23" t="s">
        <v>2536</v>
      </c>
      <c r="C998" s="32">
        <v>4198</v>
      </c>
    </row>
    <row r="999" spans="2:3">
      <c r="B999" s="23" t="s">
        <v>2537</v>
      </c>
      <c r="C999" s="32">
        <v>217</v>
      </c>
    </row>
    <row r="1000" spans="2:3">
      <c r="B1000" s="23" t="s">
        <v>2538</v>
      </c>
      <c r="C1000" s="32">
        <v>460</v>
      </c>
    </row>
    <row r="1001" spans="2:3">
      <c r="B1001" s="23" t="s">
        <v>2539</v>
      </c>
      <c r="C1001" s="32">
        <v>1048</v>
      </c>
    </row>
    <row r="1004" spans="2:3">
      <c r="B1004" s="26" t="s">
        <v>898</v>
      </c>
      <c r="C1004" s="25" t="s">
        <v>200</v>
      </c>
    </row>
    <row r="1005" spans="2:3">
      <c r="B1005" s="23" t="s">
        <v>2329</v>
      </c>
      <c r="C1005" s="32">
        <v>30170473</v>
      </c>
    </row>
    <row r="1006" spans="2:3">
      <c r="B1006" s="23" t="s">
        <v>2088</v>
      </c>
      <c r="C1006" s="32">
        <v>70664790.540000007</v>
      </c>
    </row>
    <row r="1007" spans="2:3">
      <c r="B1007" s="23" t="s">
        <v>2334</v>
      </c>
      <c r="C1007" s="32">
        <v>1859814.99</v>
      </c>
    </row>
    <row r="1008" spans="2:3">
      <c r="B1008" s="23" t="s">
        <v>2336</v>
      </c>
      <c r="C1008" s="32">
        <v>34814666.390000001</v>
      </c>
    </row>
    <row r="1009" spans="2:3">
      <c r="B1009" s="23" t="s">
        <v>2337</v>
      </c>
      <c r="C1009" s="32">
        <v>39981985.060000002</v>
      </c>
    </row>
    <row r="1010" spans="2:3">
      <c r="B1010" s="23" t="s">
        <v>2338</v>
      </c>
      <c r="C1010" s="32">
        <v>97128169.200000003</v>
      </c>
    </row>
    <row r="1011" spans="2:3">
      <c r="B1011" s="23" t="s">
        <v>1988</v>
      </c>
      <c r="C1011" s="32">
        <v>53548025.25</v>
      </c>
    </row>
    <row r="1012" spans="2:3">
      <c r="B1012" s="23" t="s">
        <v>2339</v>
      </c>
      <c r="C1012" s="32">
        <v>12915774.75</v>
      </c>
    </row>
    <row r="1013" spans="2:3">
      <c r="B1013" s="23" t="s">
        <v>2341</v>
      </c>
      <c r="C1013" s="32">
        <v>2276274.13</v>
      </c>
    </row>
    <row r="1014" spans="2:3">
      <c r="B1014" s="23" t="s">
        <v>2342</v>
      </c>
      <c r="C1014" s="32">
        <v>4284262.5</v>
      </c>
    </row>
    <row r="1015" spans="2:3">
      <c r="B1015" s="23" t="s">
        <v>2344</v>
      </c>
      <c r="C1015" s="32">
        <v>763743.75</v>
      </c>
    </row>
    <row r="1016" spans="2:3">
      <c r="B1016" s="23" t="s">
        <v>2091</v>
      </c>
      <c r="C1016" s="32">
        <v>140410497.56</v>
      </c>
    </row>
    <row r="1017" spans="2:3">
      <c r="B1017" s="23" t="s">
        <v>2346</v>
      </c>
      <c r="C1017" s="32">
        <v>17773375</v>
      </c>
    </row>
    <row r="1018" spans="2:3">
      <c r="B1018" s="23" t="s">
        <v>2348</v>
      </c>
      <c r="C1018" s="32">
        <v>16397509.98</v>
      </c>
    </row>
    <row r="1019" spans="2:3">
      <c r="B1019" s="23" t="s">
        <v>2350</v>
      </c>
      <c r="C1019" s="32">
        <v>62096093.810000002</v>
      </c>
    </row>
    <row r="1020" spans="2:3">
      <c r="B1020" s="23" t="s">
        <v>2351</v>
      </c>
      <c r="C1020" s="32">
        <v>97961567.340000004</v>
      </c>
    </row>
    <row r="1021" spans="2:3">
      <c r="B1021" s="23" t="s">
        <v>2353</v>
      </c>
      <c r="C1021" s="32">
        <v>3323880</v>
      </c>
    </row>
    <row r="1022" spans="2:3">
      <c r="B1022" s="23" t="s">
        <v>2430</v>
      </c>
      <c r="C1022" s="32">
        <v>18977401.079999998</v>
      </c>
    </row>
    <row r="1023" spans="2:3">
      <c r="B1023" s="23" t="s">
        <v>2357</v>
      </c>
      <c r="C1023" s="32">
        <v>9052950</v>
      </c>
    </row>
    <row r="1024" spans="2:3">
      <c r="B1024" s="23" t="s">
        <v>2169</v>
      </c>
      <c r="C1024" s="32">
        <v>8042250</v>
      </c>
    </row>
    <row r="1025" spans="2:3">
      <c r="B1025" s="23" t="s">
        <v>2360</v>
      </c>
      <c r="C1025" s="32">
        <v>1340750</v>
      </c>
    </row>
    <row r="1026" spans="2:3">
      <c r="B1026" s="23" t="s">
        <v>2362</v>
      </c>
      <c r="C1026" s="32">
        <v>3194991.25</v>
      </c>
    </row>
    <row r="1027" spans="2:3">
      <c r="B1027" s="23" t="s">
        <v>2364</v>
      </c>
      <c r="C1027" s="32">
        <v>13003339.5</v>
      </c>
    </row>
    <row r="1028" spans="2:3">
      <c r="B1028" s="23" t="s">
        <v>2366</v>
      </c>
      <c r="C1028" s="32">
        <v>2976875</v>
      </c>
    </row>
    <row r="1029" spans="2:3">
      <c r="B1029" s="23" t="s">
        <v>2370</v>
      </c>
      <c r="C1029" s="32">
        <v>21850325</v>
      </c>
    </row>
    <row r="1030" spans="2:3">
      <c r="B1030" s="23" t="s">
        <v>2172</v>
      </c>
      <c r="C1030" s="32">
        <v>53584282.5</v>
      </c>
    </row>
    <row r="1031" spans="2:3">
      <c r="B1031" s="23" t="s">
        <v>1991</v>
      </c>
      <c r="C1031" s="32">
        <v>2097484536.0799999</v>
      </c>
    </row>
    <row r="1032" spans="2:3">
      <c r="B1032" s="23" t="s">
        <v>1992</v>
      </c>
      <c r="C1032" s="32">
        <v>33622672.5</v>
      </c>
    </row>
    <row r="1033" spans="2:3">
      <c r="B1033" s="23" t="s">
        <v>1993</v>
      </c>
      <c r="C1033" s="32">
        <v>26468890.559999999</v>
      </c>
    </row>
    <row r="1034" spans="2:3">
      <c r="B1034" s="23" t="s">
        <v>2374</v>
      </c>
      <c r="C1034" s="32">
        <v>107595023.23</v>
      </c>
    </row>
    <row r="1035" spans="2:3">
      <c r="B1035" s="23" t="s">
        <v>2092</v>
      </c>
      <c r="C1035" s="32">
        <v>10943790</v>
      </c>
    </row>
    <row r="1036" spans="2:3">
      <c r="B1036" s="23" t="s">
        <v>1994</v>
      </c>
      <c r="C1036" s="32">
        <v>154934430.84</v>
      </c>
    </row>
    <row r="1037" spans="2:3">
      <c r="B1037" s="23" t="s">
        <v>2375</v>
      </c>
      <c r="C1037" s="32">
        <v>27219524.399999999</v>
      </c>
    </row>
    <row r="1038" spans="2:3">
      <c r="B1038" s="23" t="s">
        <v>2377</v>
      </c>
      <c r="C1038" s="32">
        <v>11530500</v>
      </c>
    </row>
    <row r="1039" spans="2:3">
      <c r="B1039" s="23" t="s">
        <v>2378</v>
      </c>
      <c r="C1039" s="32">
        <v>869115</v>
      </c>
    </row>
    <row r="1040" spans="2:3">
      <c r="B1040" s="23" t="s">
        <v>2380</v>
      </c>
      <c r="C1040" s="32">
        <v>26457613.879999999</v>
      </c>
    </row>
    <row r="1041" spans="2:3">
      <c r="B1041" s="23" t="s">
        <v>2381</v>
      </c>
      <c r="C1041" s="32">
        <v>19922125</v>
      </c>
    </row>
    <row r="1042" spans="2:3">
      <c r="B1042" s="23" t="s">
        <v>2383</v>
      </c>
      <c r="C1042" s="32">
        <v>14564205.060000001</v>
      </c>
    </row>
    <row r="1043" spans="2:3">
      <c r="B1043" s="23" t="s">
        <v>2385</v>
      </c>
      <c r="C1043" s="32">
        <v>17654218.690000001</v>
      </c>
    </row>
    <row r="1044" spans="2:3">
      <c r="B1044" s="23" t="s">
        <v>1995</v>
      </c>
      <c r="C1044" s="32">
        <v>557595</v>
      </c>
    </row>
    <row r="1045" spans="2:3">
      <c r="B1045" s="23" t="s">
        <v>2387</v>
      </c>
      <c r="C1045" s="32">
        <v>802910</v>
      </c>
    </row>
    <row r="1046" spans="2:3">
      <c r="B1046" s="23" t="s">
        <v>2388</v>
      </c>
      <c r="C1046" s="32">
        <v>135160000</v>
      </c>
    </row>
    <row r="1047" spans="2:3">
      <c r="B1047" s="23" t="s">
        <v>2389</v>
      </c>
      <c r="C1047" s="32">
        <v>18488250</v>
      </c>
    </row>
    <row r="1048" spans="2:3">
      <c r="B1048" s="23" t="s">
        <v>2390</v>
      </c>
      <c r="C1048" s="32">
        <v>447256996.92000002</v>
      </c>
    </row>
    <row r="1049" spans="2:3">
      <c r="B1049" s="23" t="s">
        <v>2391</v>
      </c>
      <c r="C1049" s="32">
        <v>19222519.760000002</v>
      </c>
    </row>
    <row r="1050" spans="2:3">
      <c r="B1050" s="23" t="s">
        <v>2178</v>
      </c>
      <c r="C1050" s="32">
        <v>19350607.5</v>
      </c>
    </row>
    <row r="1051" spans="2:3">
      <c r="B1051" s="23" t="s">
        <v>1996</v>
      </c>
      <c r="C1051" s="32">
        <v>106060350.29000001</v>
      </c>
    </row>
    <row r="1052" spans="2:3">
      <c r="B1052" s="23" t="s">
        <v>2394</v>
      </c>
      <c r="C1052" s="32">
        <v>263988601.11000001</v>
      </c>
    </row>
    <row r="1053" spans="2:3">
      <c r="B1053" s="23" t="s">
        <v>2396</v>
      </c>
      <c r="C1053" s="32">
        <v>114160789.95999999</v>
      </c>
    </row>
    <row r="1054" spans="2:3">
      <c r="B1054" s="23" t="s">
        <v>2397</v>
      </c>
      <c r="C1054" s="32">
        <v>18483465</v>
      </c>
    </row>
    <row r="1055" spans="2:3">
      <c r="B1055" s="23" t="s">
        <v>1997</v>
      </c>
      <c r="C1055" s="32">
        <v>189566564.55000001</v>
      </c>
    </row>
    <row r="1056" spans="2:3">
      <c r="B1056" s="23" t="s">
        <v>2402</v>
      </c>
      <c r="C1056" s="32">
        <v>1249605</v>
      </c>
    </row>
    <row r="1057" spans="2:3">
      <c r="B1057" s="23" t="s">
        <v>1523</v>
      </c>
      <c r="C1057" s="32">
        <v>65341141.439999998</v>
      </c>
    </row>
    <row r="1058" spans="2:3">
      <c r="B1058" s="23" t="s">
        <v>2431</v>
      </c>
      <c r="C1058" s="32">
        <v>783071958.51999998</v>
      </c>
    </row>
    <row r="1059" spans="2:3">
      <c r="B1059" s="23" t="s">
        <v>2403</v>
      </c>
      <c r="C1059" s="32">
        <v>96625459.579999998</v>
      </c>
    </row>
    <row r="1060" spans="2:3">
      <c r="B1060" s="23" t="s">
        <v>2404</v>
      </c>
      <c r="C1060" s="32">
        <v>2219700</v>
      </c>
    </row>
    <row r="1061" spans="2:3">
      <c r="B1061" s="23" t="s">
        <v>2405</v>
      </c>
      <c r="C1061" s="32">
        <v>106340337.83</v>
      </c>
    </row>
    <row r="1062" spans="2:3">
      <c r="B1062" s="23" t="s">
        <v>2408</v>
      </c>
      <c r="C1062" s="32">
        <v>1694581.25</v>
      </c>
    </row>
    <row r="1063" spans="2:3">
      <c r="B1063" s="23" t="s">
        <v>2179</v>
      </c>
      <c r="C1063" s="32">
        <v>3629699.64</v>
      </c>
    </row>
    <row r="1064" spans="2:3">
      <c r="B1064" s="23" t="s">
        <v>1524</v>
      </c>
      <c r="C1064" s="32">
        <v>2806240.8</v>
      </c>
    </row>
    <row r="1065" spans="2:3">
      <c r="B1065" s="23" t="s">
        <v>2094</v>
      </c>
      <c r="C1065" s="32">
        <v>102439037.16</v>
      </c>
    </row>
    <row r="1066" spans="2:3">
      <c r="B1066" s="23" t="s">
        <v>2412</v>
      </c>
      <c r="C1066" s="32">
        <v>118766322.09999999</v>
      </c>
    </row>
    <row r="1067" spans="2:3">
      <c r="B1067" s="23" t="s">
        <v>1998</v>
      </c>
      <c r="C1067" s="32">
        <v>61803862.090000004</v>
      </c>
    </row>
    <row r="1068" spans="2:3">
      <c r="B1068" s="23" t="s">
        <v>2413</v>
      </c>
      <c r="C1068" s="32">
        <v>36462670</v>
      </c>
    </row>
    <row r="1069" spans="2:3">
      <c r="B1069" s="23" t="s">
        <v>2414</v>
      </c>
      <c r="C1069" s="32">
        <v>21265335</v>
      </c>
    </row>
    <row r="1070" spans="2:3">
      <c r="B1070" s="23" t="s">
        <v>2416</v>
      </c>
      <c r="C1070" s="32">
        <v>6704887.6100000003</v>
      </c>
    </row>
    <row r="1071" spans="2:3">
      <c r="B1071" s="23" t="s">
        <v>976</v>
      </c>
      <c r="C1071" s="32">
        <v>178140602.25999999</v>
      </c>
    </row>
    <row r="1072" spans="2:3">
      <c r="B1072" s="23" t="s">
        <v>2418</v>
      </c>
      <c r="C1072" s="32">
        <v>5706557.6399999997</v>
      </c>
    </row>
    <row r="1073" spans="2:3">
      <c r="B1073" s="23" t="s">
        <v>1999</v>
      </c>
      <c r="C1073" s="32">
        <v>6380220</v>
      </c>
    </row>
    <row r="1074" spans="2:3">
      <c r="B1074" s="23" t="s">
        <v>2180</v>
      </c>
      <c r="C1074" s="32">
        <v>130557612.38</v>
      </c>
    </row>
    <row r="1075" spans="2:3">
      <c r="B1075" s="23" t="s">
        <v>2000</v>
      </c>
      <c r="C1075" s="32">
        <v>5943510</v>
      </c>
    </row>
    <row r="1076" spans="2:3">
      <c r="B1076" s="23" t="s">
        <v>2001</v>
      </c>
      <c r="C1076" s="32">
        <v>43919951.640000001</v>
      </c>
    </row>
    <row r="1077" spans="2:3">
      <c r="B1077" s="23" t="s">
        <v>2425</v>
      </c>
      <c r="C1077" s="32">
        <v>6807955</v>
      </c>
    </row>
    <row r="1078" spans="2:3">
      <c r="B1078" s="23" t="s">
        <v>2182</v>
      </c>
      <c r="C1078" s="32">
        <v>75245731.469999999</v>
      </c>
    </row>
    <row r="1079" spans="2:3">
      <c r="B1079" s="23" t="s">
        <v>2428</v>
      </c>
      <c r="C1079" s="32">
        <v>9637200</v>
      </c>
    </row>
    <row r="1080" spans="2:3">
      <c r="B1080" s="23" t="s">
        <v>2429</v>
      </c>
      <c r="C1080" s="32">
        <v>138377184.30000001</v>
      </c>
    </row>
    <row r="1081" spans="2:3">
      <c r="B1081" s="23" t="s">
        <v>2432</v>
      </c>
      <c r="C1081" s="32">
        <v>563021865.79999995</v>
      </c>
    </row>
    <row r="1082" spans="2:3">
      <c r="B1082" s="23" t="s">
        <v>2184</v>
      </c>
      <c r="C1082" s="32">
        <v>1025525599.92</v>
      </c>
    </row>
    <row r="1083" spans="2:3">
      <c r="B1083" s="23" t="s">
        <v>2433</v>
      </c>
      <c r="C1083" s="32">
        <v>413040398</v>
      </c>
    </row>
    <row r="1084" spans="2:3">
      <c r="B1084" s="23" t="s">
        <v>2095</v>
      </c>
      <c r="C1084" s="32">
        <v>143943510.03</v>
      </c>
    </row>
    <row r="1085" spans="2:3">
      <c r="B1085" s="23" t="s">
        <v>2434</v>
      </c>
      <c r="C1085" s="32">
        <v>1042562211.6</v>
      </c>
    </row>
    <row r="1086" spans="2:3">
      <c r="B1086" s="23" t="s">
        <v>2002</v>
      </c>
      <c r="C1086" s="32">
        <v>178915679</v>
      </c>
    </row>
    <row r="1087" spans="2:3">
      <c r="B1087" s="23" t="s">
        <v>2435</v>
      </c>
      <c r="C1087" s="32">
        <v>963474455.70000005</v>
      </c>
    </row>
    <row r="1088" spans="2:3">
      <c r="B1088" s="23" t="s">
        <v>2436</v>
      </c>
      <c r="C1088" s="32">
        <v>221344754.53999999</v>
      </c>
    </row>
    <row r="1089" spans="2:3">
      <c r="B1089" s="23" t="s">
        <v>2437</v>
      </c>
      <c r="C1089" s="32">
        <v>787667886.36000001</v>
      </c>
    </row>
    <row r="1090" spans="2:3">
      <c r="B1090" s="23" t="s">
        <v>2096</v>
      </c>
      <c r="C1090" s="32">
        <v>459101147.49000001</v>
      </c>
    </row>
    <row r="1091" spans="2:3">
      <c r="B1091" s="23" t="s">
        <v>2185</v>
      </c>
      <c r="C1091" s="32">
        <v>269349975.33999997</v>
      </c>
    </row>
    <row r="1092" spans="2:3">
      <c r="B1092" s="23" t="s">
        <v>2186</v>
      </c>
      <c r="C1092" s="32">
        <v>8801999.5</v>
      </c>
    </row>
    <row r="1093" spans="2:3">
      <c r="B1093" s="23" t="s">
        <v>2438</v>
      </c>
      <c r="C1093" s="32">
        <v>303531909.33999997</v>
      </c>
    </row>
    <row r="1094" spans="2:3">
      <c r="B1094" s="23" t="s">
        <v>2439</v>
      </c>
      <c r="C1094" s="32">
        <v>275370249.63999999</v>
      </c>
    </row>
    <row r="1095" spans="2:3">
      <c r="B1095" s="23" t="s">
        <v>2440</v>
      </c>
      <c r="C1095" s="32">
        <v>350872665.37</v>
      </c>
    </row>
    <row r="1096" spans="2:3">
      <c r="B1096" s="23" t="s">
        <v>2097</v>
      </c>
      <c r="C1096" s="32">
        <v>178675999.53999999</v>
      </c>
    </row>
    <row r="1097" spans="2:3">
      <c r="B1097" s="23" t="s">
        <v>2003</v>
      </c>
      <c r="C1097" s="32">
        <v>1934245317.6700001</v>
      </c>
    </row>
    <row r="1098" spans="2:3">
      <c r="B1098" s="23" t="s">
        <v>2441</v>
      </c>
      <c r="C1098" s="32">
        <v>1518496836.46</v>
      </c>
    </row>
    <row r="1099" spans="2:3">
      <c r="B1099" s="23" t="s">
        <v>2004</v>
      </c>
      <c r="C1099" s="32">
        <v>2264022711.4699998</v>
      </c>
    </row>
    <row r="1100" spans="2:3">
      <c r="B1100" s="23" t="s">
        <v>2442</v>
      </c>
      <c r="C1100" s="32">
        <v>72398750.349999994</v>
      </c>
    </row>
    <row r="1101" spans="2:3">
      <c r="B1101" s="23" t="s">
        <v>1965</v>
      </c>
      <c r="C1101" s="32">
        <v>426242174.31</v>
      </c>
    </row>
    <row r="1102" spans="2:3">
      <c r="B1102" s="23" t="s">
        <v>2443</v>
      </c>
      <c r="C1102" s="32">
        <v>17376480</v>
      </c>
    </row>
    <row r="1103" spans="2:3">
      <c r="B1103" s="23" t="s">
        <v>2444</v>
      </c>
      <c r="C1103" s="32">
        <v>815215704.24000001</v>
      </c>
    </row>
    <row r="1104" spans="2:3">
      <c r="B1104" s="23" t="s">
        <v>1525</v>
      </c>
      <c r="C1104" s="32">
        <v>1941452628.02</v>
      </c>
    </row>
    <row r="1105" spans="2:3">
      <c r="B1105" s="23" t="s">
        <v>2445</v>
      </c>
      <c r="C1105" s="32">
        <v>1071881.25</v>
      </c>
    </row>
    <row r="1106" spans="2:3">
      <c r="B1106" s="23" t="s">
        <v>2446</v>
      </c>
      <c r="C1106" s="32">
        <v>479128667.29000002</v>
      </c>
    </row>
    <row r="1107" spans="2:3">
      <c r="B1107" s="23" t="s">
        <v>2447</v>
      </c>
      <c r="C1107" s="32">
        <v>783803312.11000001</v>
      </c>
    </row>
    <row r="1108" spans="2:3">
      <c r="B1108" s="23" t="s">
        <v>2448</v>
      </c>
      <c r="C1108" s="32">
        <v>224735325.84999999</v>
      </c>
    </row>
    <row r="1109" spans="2:3">
      <c r="B1109" s="23" t="s">
        <v>2449</v>
      </c>
      <c r="C1109" s="32">
        <v>1314520595.8800001</v>
      </c>
    </row>
    <row r="1110" spans="2:3">
      <c r="B1110" s="23" t="s">
        <v>2450</v>
      </c>
      <c r="C1110" s="32">
        <v>921780476.63999999</v>
      </c>
    </row>
    <row r="1111" spans="2:3">
      <c r="B1111" s="23" t="s">
        <v>2098</v>
      </c>
      <c r="C1111" s="32">
        <v>366743083.54000002</v>
      </c>
    </row>
    <row r="1112" spans="2:3">
      <c r="B1112" s="23" t="s">
        <v>2451</v>
      </c>
      <c r="C1112" s="32">
        <v>929419739.75</v>
      </c>
    </row>
    <row r="1113" spans="2:3">
      <c r="B1113" s="23" t="s">
        <v>2452</v>
      </c>
      <c r="C1113" s="32">
        <v>98126351</v>
      </c>
    </row>
    <row r="1114" spans="2:3">
      <c r="B1114" s="23" t="s">
        <v>2453</v>
      </c>
      <c r="C1114" s="32">
        <v>726224150.24000001</v>
      </c>
    </row>
    <row r="1115" spans="2:3">
      <c r="B1115" s="23" t="s">
        <v>2454</v>
      </c>
      <c r="C1115" s="32">
        <v>829871.25</v>
      </c>
    </row>
    <row r="1116" spans="2:3">
      <c r="B1116" s="23" t="s">
        <v>1526</v>
      </c>
      <c r="C1116" s="32">
        <v>1326150035.3299999</v>
      </c>
    </row>
    <row r="1117" spans="2:3">
      <c r="B1117" s="23" t="s">
        <v>2455</v>
      </c>
      <c r="C1117" s="32">
        <v>489633511.19999999</v>
      </c>
    </row>
    <row r="1118" spans="2:3">
      <c r="B1118" s="23" t="s">
        <v>2456</v>
      </c>
      <c r="C1118" s="32">
        <v>396695097.19999999</v>
      </c>
    </row>
    <row r="1119" spans="2:3">
      <c r="B1119" s="23" t="s">
        <v>2457</v>
      </c>
      <c r="C1119" s="32">
        <v>369090412.62</v>
      </c>
    </row>
    <row r="1120" spans="2:3">
      <c r="B1120" s="23" t="s">
        <v>2458</v>
      </c>
      <c r="C1120" s="32">
        <v>689659642.5</v>
      </c>
    </row>
    <row r="1121" spans="2:3">
      <c r="B1121" s="23" t="s">
        <v>2459</v>
      </c>
      <c r="C1121" s="32">
        <v>531581927.94</v>
      </c>
    </row>
    <row r="1122" spans="2:3">
      <c r="B1122" s="23" t="s">
        <v>2460</v>
      </c>
      <c r="C1122" s="32">
        <v>213283315.56999999</v>
      </c>
    </row>
    <row r="1123" spans="2:3">
      <c r="B1123" s="23" t="s">
        <v>2461</v>
      </c>
      <c r="C1123" s="32">
        <v>1142143052.5999999</v>
      </c>
    </row>
    <row r="1124" spans="2:3">
      <c r="B1124" s="23" t="s">
        <v>2462</v>
      </c>
      <c r="C1124" s="32">
        <v>228183217.19999999</v>
      </c>
    </row>
    <row r="1125" spans="2:3">
      <c r="B1125" s="23" t="s">
        <v>2463</v>
      </c>
      <c r="C1125" s="32">
        <v>425307870.14999998</v>
      </c>
    </row>
    <row r="1126" spans="2:3">
      <c r="B1126" s="23" t="s">
        <v>2187</v>
      </c>
      <c r="C1126" s="32">
        <v>181820499</v>
      </c>
    </row>
    <row r="1127" spans="2:3">
      <c r="B1127" s="23" t="s">
        <v>2464</v>
      </c>
      <c r="C1127" s="32">
        <v>306576367.38999999</v>
      </c>
    </row>
    <row r="1128" spans="2:3">
      <c r="B1128" s="23" t="s">
        <v>2465</v>
      </c>
      <c r="C1128" s="32">
        <v>2654025.0299999998</v>
      </c>
    </row>
    <row r="1129" spans="2:3">
      <c r="B1129" s="23" t="s">
        <v>2005</v>
      </c>
      <c r="C1129" s="32">
        <v>46100749.82</v>
      </c>
    </row>
    <row r="1130" spans="2:3">
      <c r="B1130" s="23" t="s">
        <v>2466</v>
      </c>
      <c r="C1130" s="32">
        <v>1228588405.6800001</v>
      </c>
    </row>
    <row r="1131" spans="2:3">
      <c r="B1131" s="23" t="s">
        <v>2006</v>
      </c>
      <c r="C1131" s="32">
        <v>1292706422.3900001</v>
      </c>
    </row>
    <row r="1132" spans="2:3">
      <c r="B1132" s="23" t="s">
        <v>2467</v>
      </c>
      <c r="C1132" s="32">
        <v>84109656.030000001</v>
      </c>
    </row>
    <row r="1133" spans="2:3">
      <c r="B1133" s="23" t="s">
        <v>2468</v>
      </c>
      <c r="C1133" s="32">
        <v>10919632.59</v>
      </c>
    </row>
    <row r="1134" spans="2:3">
      <c r="B1134" s="23" t="s">
        <v>2469</v>
      </c>
      <c r="C1134" s="32">
        <v>648559103.75</v>
      </c>
    </row>
    <row r="1135" spans="2:3">
      <c r="B1135" s="23" t="s">
        <v>2470</v>
      </c>
      <c r="C1135" s="32">
        <v>645852737.51999998</v>
      </c>
    </row>
    <row r="1136" spans="2:3">
      <c r="B1136" s="23" t="s">
        <v>2188</v>
      </c>
      <c r="C1136" s="32">
        <v>803539315</v>
      </c>
    </row>
    <row r="1137" spans="2:3">
      <c r="B1137" s="23" t="s">
        <v>2471</v>
      </c>
      <c r="C1137" s="32">
        <v>188347026.68000001</v>
      </c>
    </row>
    <row r="1138" spans="2:3">
      <c r="B1138" s="23" t="s">
        <v>2472</v>
      </c>
      <c r="C1138" s="32">
        <v>250782141.31</v>
      </c>
    </row>
    <row r="1139" spans="2:3">
      <c r="B1139" s="23" t="s">
        <v>1527</v>
      </c>
      <c r="C1139" s="32">
        <v>1292363057.26</v>
      </c>
    </row>
    <row r="1140" spans="2:3">
      <c r="B1140" s="23" t="s">
        <v>2473</v>
      </c>
      <c r="C1140" s="32">
        <v>167454951.90000001</v>
      </c>
    </row>
    <row r="1141" spans="2:3">
      <c r="B1141" s="23" t="s">
        <v>2474</v>
      </c>
      <c r="C1141" s="32">
        <v>862756373.70000005</v>
      </c>
    </row>
    <row r="1142" spans="2:3">
      <c r="B1142" s="23" t="s">
        <v>2475</v>
      </c>
      <c r="C1142" s="32">
        <v>4011100.2</v>
      </c>
    </row>
    <row r="1143" spans="2:3">
      <c r="B1143" s="23" t="s">
        <v>2476</v>
      </c>
      <c r="C1143" s="32">
        <v>203171587.97999999</v>
      </c>
    </row>
    <row r="1144" spans="2:3">
      <c r="B1144" s="23" t="s">
        <v>2477</v>
      </c>
      <c r="C1144" s="32">
        <v>323079055.51999998</v>
      </c>
    </row>
    <row r="1145" spans="2:3">
      <c r="B1145" s="23" t="s">
        <v>2478</v>
      </c>
      <c r="C1145" s="32">
        <v>1226632732.4000001</v>
      </c>
    </row>
    <row r="1146" spans="2:3">
      <c r="B1146" s="23" t="s">
        <v>2189</v>
      </c>
      <c r="C1146" s="32">
        <v>36988157.329999998</v>
      </c>
    </row>
    <row r="1147" spans="2:3">
      <c r="B1147" s="23" t="s">
        <v>2190</v>
      </c>
      <c r="C1147" s="32">
        <v>1296738123.72</v>
      </c>
    </row>
    <row r="1148" spans="2:3">
      <c r="B1148" s="23" t="s">
        <v>2007</v>
      </c>
      <c r="C1148" s="32">
        <v>6525988063.8199997</v>
      </c>
    </row>
    <row r="1149" spans="2:3">
      <c r="B1149" s="23" t="s">
        <v>2479</v>
      </c>
      <c r="C1149" s="32">
        <v>267617953.78999999</v>
      </c>
    </row>
    <row r="1150" spans="2:3">
      <c r="B1150" s="23" t="s">
        <v>2191</v>
      </c>
      <c r="C1150" s="32">
        <v>474512431.77999997</v>
      </c>
    </row>
    <row r="1151" spans="2:3">
      <c r="B1151" s="23" t="s">
        <v>2008</v>
      </c>
      <c r="C1151" s="32">
        <v>464060179.10000002</v>
      </c>
    </row>
    <row r="1152" spans="2:3">
      <c r="B1152" s="23" t="s">
        <v>2480</v>
      </c>
      <c r="C1152" s="32">
        <v>1866564163.26</v>
      </c>
    </row>
    <row r="1153" spans="2:3">
      <c r="B1153" s="23" t="s">
        <v>2481</v>
      </c>
      <c r="C1153" s="32">
        <v>344501208.67000002</v>
      </c>
    </row>
    <row r="1154" spans="2:3">
      <c r="B1154" s="23" t="s">
        <v>2482</v>
      </c>
      <c r="C1154" s="32">
        <v>1833908030.72</v>
      </c>
    </row>
    <row r="1155" spans="2:3">
      <c r="B1155" s="23" t="s">
        <v>2099</v>
      </c>
      <c r="C1155" s="32">
        <v>217225200.30000001</v>
      </c>
    </row>
    <row r="1156" spans="2:3">
      <c r="B1156" s="23" t="s">
        <v>2009</v>
      </c>
      <c r="C1156" s="32">
        <v>1878018035.25</v>
      </c>
    </row>
    <row r="1157" spans="2:3">
      <c r="B1157" s="23" t="s">
        <v>2483</v>
      </c>
      <c r="C1157" s="32">
        <v>59934249.5</v>
      </c>
    </row>
    <row r="1158" spans="2:3">
      <c r="B1158" s="23" t="s">
        <v>2484</v>
      </c>
      <c r="C1158" s="32">
        <v>99266922.299999997</v>
      </c>
    </row>
    <row r="1159" spans="2:3">
      <c r="B1159" s="23" t="s">
        <v>2485</v>
      </c>
      <c r="C1159" s="32">
        <v>595579507</v>
      </c>
    </row>
    <row r="1160" spans="2:3">
      <c r="B1160" s="23" t="s">
        <v>2486</v>
      </c>
      <c r="C1160" s="32">
        <v>1025540946.39</v>
      </c>
    </row>
    <row r="1161" spans="2:3">
      <c r="B1161" s="23" t="s">
        <v>2192</v>
      </c>
      <c r="C1161" s="32">
        <v>396321143.10000002</v>
      </c>
    </row>
    <row r="1162" spans="2:3">
      <c r="B1162" s="23" t="s">
        <v>2487</v>
      </c>
      <c r="C1162" s="32">
        <v>1214647372.6099999</v>
      </c>
    </row>
    <row r="1163" spans="2:3">
      <c r="B1163" s="23" t="s">
        <v>2488</v>
      </c>
      <c r="C1163" s="32">
        <v>1332749798.2</v>
      </c>
    </row>
    <row r="1164" spans="2:3">
      <c r="B1164" s="23" t="s">
        <v>2489</v>
      </c>
      <c r="C1164" s="32">
        <v>206664017.31</v>
      </c>
    </row>
    <row r="1165" spans="2:3">
      <c r="B1165" s="23" t="s">
        <v>2193</v>
      </c>
      <c r="C1165" s="32">
        <v>719553587.88</v>
      </c>
    </row>
    <row r="1166" spans="2:3">
      <c r="B1166" s="23" t="s">
        <v>2490</v>
      </c>
      <c r="C1166" s="32">
        <v>2568076712.1500001</v>
      </c>
    </row>
    <row r="1167" spans="2:3">
      <c r="B1167" s="23" t="s">
        <v>2491</v>
      </c>
      <c r="C1167" s="32">
        <v>252259290.08000001</v>
      </c>
    </row>
    <row r="1168" spans="2:3">
      <c r="B1168" s="23" t="s">
        <v>2194</v>
      </c>
      <c r="C1168" s="32">
        <v>1677839421.48</v>
      </c>
    </row>
    <row r="1169" spans="2:3">
      <c r="B1169" s="23" t="s">
        <v>2492</v>
      </c>
      <c r="C1169" s="32">
        <v>862089899.03999996</v>
      </c>
    </row>
    <row r="1170" spans="2:3">
      <c r="B1170" s="23" t="s">
        <v>2493</v>
      </c>
      <c r="C1170" s="32">
        <v>49778820</v>
      </c>
    </row>
    <row r="1171" spans="2:3">
      <c r="B1171" s="23" t="s">
        <v>2100</v>
      </c>
      <c r="C1171" s="32">
        <v>2566040961.7600002</v>
      </c>
    </row>
    <row r="1172" spans="2:3">
      <c r="B1172" s="23" t="s">
        <v>2494</v>
      </c>
      <c r="C1172" s="32">
        <v>1220603488.78</v>
      </c>
    </row>
    <row r="1173" spans="2:3">
      <c r="B1173" s="23" t="s">
        <v>2195</v>
      </c>
      <c r="C1173" s="32">
        <v>27712091.25</v>
      </c>
    </row>
    <row r="1174" spans="2:3">
      <c r="B1174" s="23" t="s">
        <v>2196</v>
      </c>
      <c r="C1174" s="32">
        <v>120993360.52</v>
      </c>
    </row>
    <row r="1175" spans="2:3">
      <c r="B1175" s="23" t="s">
        <v>2495</v>
      </c>
      <c r="C1175" s="32">
        <v>685113581.88</v>
      </c>
    </row>
    <row r="1176" spans="2:3">
      <c r="B1176" s="23" t="s">
        <v>2010</v>
      </c>
      <c r="C1176" s="32">
        <v>2720743278.3000002</v>
      </c>
    </row>
    <row r="1177" spans="2:3">
      <c r="B1177" s="23" t="s">
        <v>2496</v>
      </c>
      <c r="C1177" s="32">
        <v>839327619.13</v>
      </c>
    </row>
    <row r="1178" spans="2:3">
      <c r="B1178" s="23" t="s">
        <v>2497</v>
      </c>
      <c r="C1178" s="32">
        <v>986142280.70000005</v>
      </c>
    </row>
    <row r="1179" spans="2:3">
      <c r="B1179" s="23" t="s">
        <v>2498</v>
      </c>
      <c r="C1179" s="32">
        <v>891202910.53999996</v>
      </c>
    </row>
    <row r="1180" spans="2:3">
      <c r="B1180" s="23" t="s">
        <v>2499</v>
      </c>
      <c r="C1180" s="32">
        <v>1632693461.6300001</v>
      </c>
    </row>
    <row r="1181" spans="2:3">
      <c r="B1181" s="23" t="s">
        <v>2500</v>
      </c>
      <c r="C1181" s="32">
        <v>423333740.27999997</v>
      </c>
    </row>
    <row r="1182" spans="2:3">
      <c r="B1182" s="23" t="s">
        <v>2197</v>
      </c>
      <c r="C1182" s="32">
        <v>725847412.10000002</v>
      </c>
    </row>
    <row r="1183" spans="2:3">
      <c r="B1183" s="23" t="s">
        <v>2501</v>
      </c>
      <c r="C1183" s="32">
        <v>767532272.10000002</v>
      </c>
    </row>
    <row r="1184" spans="2:3">
      <c r="B1184" s="23" t="s">
        <v>2502</v>
      </c>
      <c r="C1184" s="32">
        <v>3247560</v>
      </c>
    </row>
    <row r="1185" spans="2:3">
      <c r="B1185" s="23" t="s">
        <v>2011</v>
      </c>
      <c r="C1185" s="32">
        <v>612833185.55999994</v>
      </c>
    </row>
    <row r="1186" spans="2:3">
      <c r="B1186" s="23" t="s">
        <v>2503</v>
      </c>
      <c r="C1186" s="32">
        <v>4110080</v>
      </c>
    </row>
    <row r="1187" spans="2:3">
      <c r="B1187" s="23" t="s">
        <v>2504</v>
      </c>
      <c r="C1187" s="32">
        <v>801735784.66999996</v>
      </c>
    </row>
    <row r="1188" spans="2:3">
      <c r="B1188" s="23" t="s">
        <v>2505</v>
      </c>
      <c r="C1188" s="32">
        <v>295584221.72000003</v>
      </c>
    </row>
    <row r="1189" spans="2:3">
      <c r="B1189" s="23" t="s">
        <v>2506</v>
      </c>
      <c r="C1189" s="32">
        <v>1412448460.22</v>
      </c>
    </row>
    <row r="1190" spans="2:3">
      <c r="B1190" s="23" t="s">
        <v>2507</v>
      </c>
      <c r="C1190" s="32">
        <v>256549616.19</v>
      </c>
    </row>
    <row r="1191" spans="2:3">
      <c r="B1191" s="23" t="s">
        <v>2508</v>
      </c>
      <c r="C1191" s="32">
        <v>1104380980.8800001</v>
      </c>
    </row>
    <row r="1192" spans="2:3">
      <c r="B1192" s="23" t="s">
        <v>2509</v>
      </c>
      <c r="C1192" s="32">
        <v>209708484.25</v>
      </c>
    </row>
    <row r="1193" spans="2:3">
      <c r="B1193" s="23" t="s">
        <v>2510</v>
      </c>
      <c r="C1193" s="32">
        <v>478952217.94</v>
      </c>
    </row>
    <row r="1194" spans="2:3">
      <c r="B1194" s="23" t="s">
        <v>2511</v>
      </c>
      <c r="C1194" s="32">
        <v>930848990.39999998</v>
      </c>
    </row>
    <row r="1195" spans="2:3">
      <c r="B1195" s="23" t="s">
        <v>2012</v>
      </c>
      <c r="C1195" s="32">
        <v>664197965.39999998</v>
      </c>
    </row>
    <row r="1196" spans="2:3">
      <c r="B1196" s="23" t="s">
        <v>2512</v>
      </c>
      <c r="C1196" s="32">
        <v>995969022.29999995</v>
      </c>
    </row>
    <row r="1197" spans="2:3">
      <c r="B1197" s="23" t="s">
        <v>1528</v>
      </c>
      <c r="C1197" s="32">
        <v>734209743.98000002</v>
      </c>
    </row>
    <row r="1198" spans="2:3">
      <c r="B1198" s="23" t="s">
        <v>2513</v>
      </c>
      <c r="C1198" s="32">
        <v>1113108662.55</v>
      </c>
    </row>
    <row r="1199" spans="2:3">
      <c r="B1199" s="23" t="s">
        <v>2514</v>
      </c>
      <c r="C1199" s="32">
        <v>180497060.46000001</v>
      </c>
    </row>
    <row r="1200" spans="2:3">
      <c r="B1200" s="23" t="s">
        <v>2515</v>
      </c>
      <c r="C1200" s="32">
        <v>48383701.200000003</v>
      </c>
    </row>
    <row r="1201" spans="2:3">
      <c r="B1201" s="23" t="s">
        <v>2516</v>
      </c>
      <c r="C1201" s="32">
        <v>384157237.06</v>
      </c>
    </row>
    <row r="1202" spans="2:3">
      <c r="B1202" s="23" t="s">
        <v>2517</v>
      </c>
      <c r="C1202" s="32">
        <v>394081326.25999999</v>
      </c>
    </row>
    <row r="1203" spans="2:3">
      <c r="B1203" s="23" t="s">
        <v>2518</v>
      </c>
      <c r="C1203" s="32">
        <v>483936970.07999998</v>
      </c>
    </row>
    <row r="1204" spans="2:3">
      <c r="B1204" s="23" t="s">
        <v>2519</v>
      </c>
      <c r="C1204" s="32">
        <v>1021267322.39</v>
      </c>
    </row>
    <row r="1205" spans="2:3">
      <c r="B1205" s="23" t="s">
        <v>2520</v>
      </c>
      <c r="C1205" s="32">
        <v>727134586.36000001</v>
      </c>
    </row>
    <row r="1206" spans="2:3">
      <c r="B1206" s="23" t="s">
        <v>2198</v>
      </c>
      <c r="C1206" s="32">
        <v>889418494.08000004</v>
      </c>
    </row>
    <row r="1207" spans="2:3">
      <c r="B1207" s="23" t="s">
        <v>1529</v>
      </c>
      <c r="C1207" s="32">
        <v>1152216074.4000001</v>
      </c>
    </row>
    <row r="1208" spans="2:3">
      <c r="B1208" s="23" t="s">
        <v>2521</v>
      </c>
      <c r="C1208" s="32">
        <v>1168791702.5</v>
      </c>
    </row>
    <row r="1209" spans="2:3">
      <c r="B1209" s="23" t="s">
        <v>2522</v>
      </c>
      <c r="C1209" s="32">
        <v>1276393504.4000001</v>
      </c>
    </row>
    <row r="1210" spans="2:3">
      <c r="B1210" s="23" t="s">
        <v>2101</v>
      </c>
      <c r="C1210" s="32">
        <v>5450805777.8199997</v>
      </c>
    </row>
    <row r="1211" spans="2:3">
      <c r="B1211" s="23" t="s">
        <v>2523</v>
      </c>
      <c r="C1211" s="32">
        <v>1090622957.8299999</v>
      </c>
    </row>
    <row r="1212" spans="2:3">
      <c r="B1212" s="23" t="s">
        <v>2013</v>
      </c>
      <c r="C1212" s="32">
        <v>113459885.37</v>
      </c>
    </row>
    <row r="1213" spans="2:3">
      <c r="B1213" s="23" t="s">
        <v>2524</v>
      </c>
      <c r="C1213" s="32">
        <v>167010040.19999999</v>
      </c>
    </row>
    <row r="1214" spans="2:3">
      <c r="B1214" s="23" t="s">
        <v>2525</v>
      </c>
      <c r="C1214" s="32">
        <v>1178560961.4300001</v>
      </c>
    </row>
    <row r="1215" spans="2:3">
      <c r="B1215" s="23" t="s">
        <v>2199</v>
      </c>
      <c r="C1215" s="32">
        <v>134088938</v>
      </c>
    </row>
    <row r="1216" spans="2:3">
      <c r="B1216" s="23" t="s">
        <v>2526</v>
      </c>
      <c r="C1216" s="32">
        <v>601051495.51999998</v>
      </c>
    </row>
    <row r="1217" spans="2:3">
      <c r="B1217" s="23" t="s">
        <v>977</v>
      </c>
      <c r="C1217" s="32">
        <v>2262815891.3800001</v>
      </c>
    </row>
    <row r="1218" spans="2:3">
      <c r="B1218" s="23" t="s">
        <v>2527</v>
      </c>
      <c r="C1218" s="32">
        <v>850253694</v>
      </c>
    </row>
    <row r="1219" spans="2:3">
      <c r="B1219" s="23" t="s">
        <v>2528</v>
      </c>
      <c r="C1219" s="32">
        <v>27045287.149999999</v>
      </c>
    </row>
    <row r="1220" spans="2:3">
      <c r="B1220" s="23" t="s">
        <v>2529</v>
      </c>
      <c r="C1220" s="32">
        <v>205897557.91</v>
      </c>
    </row>
    <row r="1221" spans="2:3">
      <c r="B1221" s="23" t="s">
        <v>2530</v>
      </c>
      <c r="C1221" s="32">
        <v>36564825.450000003</v>
      </c>
    </row>
    <row r="1222" spans="2:3">
      <c r="B1222" s="23" t="s">
        <v>2014</v>
      </c>
      <c r="C1222" s="32">
        <v>400103471.69999999</v>
      </c>
    </row>
    <row r="1223" spans="2:3">
      <c r="B1223" s="23" t="s">
        <v>2531</v>
      </c>
      <c r="C1223" s="32">
        <v>3825452.4</v>
      </c>
    </row>
    <row r="1224" spans="2:3">
      <c r="B1224" s="23" t="s">
        <v>2201</v>
      </c>
      <c r="C1224" s="32">
        <v>1823284360.7</v>
      </c>
    </row>
    <row r="1225" spans="2:3">
      <c r="B1225" s="23" t="s">
        <v>2202</v>
      </c>
      <c r="C1225" s="32">
        <v>344263164.85000002</v>
      </c>
    </row>
    <row r="1226" spans="2:3">
      <c r="B1226" s="23" t="s">
        <v>2015</v>
      </c>
      <c r="C1226" s="32">
        <v>99461909.760000005</v>
      </c>
    </row>
    <row r="1227" spans="2:3">
      <c r="B1227" s="23" t="s">
        <v>2532</v>
      </c>
      <c r="C1227" s="32">
        <v>472422169.05000001</v>
      </c>
    </row>
    <row r="1228" spans="2:3">
      <c r="B1228" s="23" t="s">
        <v>2016</v>
      </c>
      <c r="C1228" s="32">
        <v>648805176.48000002</v>
      </c>
    </row>
    <row r="1229" spans="2:3">
      <c r="B1229" s="23" t="s">
        <v>2533</v>
      </c>
      <c r="C1229" s="32">
        <v>297888239.24000001</v>
      </c>
    </row>
    <row r="1230" spans="2:3">
      <c r="B1230" s="23" t="s">
        <v>2534</v>
      </c>
      <c r="C1230" s="32">
        <v>302758224.33999997</v>
      </c>
    </row>
    <row r="1231" spans="2:3">
      <c r="B1231" s="23" t="s">
        <v>2203</v>
      </c>
      <c r="C1231" s="32">
        <v>891438201.42999995</v>
      </c>
    </row>
    <row r="1232" spans="2:3">
      <c r="B1232" s="23" t="s">
        <v>2204</v>
      </c>
      <c r="C1232" s="32">
        <v>897272924.34000003</v>
      </c>
    </row>
    <row r="1233" spans="2:3">
      <c r="B1233" s="23" t="s">
        <v>2535</v>
      </c>
      <c r="C1233" s="32">
        <v>2219444109.54</v>
      </c>
    </row>
    <row r="1234" spans="2:3">
      <c r="B1234" s="23" t="s">
        <v>2536</v>
      </c>
      <c r="C1234" s="32">
        <v>2673257224</v>
      </c>
    </row>
    <row r="1235" spans="2:3">
      <c r="B1235" s="23" t="s">
        <v>2537</v>
      </c>
      <c r="C1235" s="32">
        <v>199083691.80000001</v>
      </c>
    </row>
    <row r="1236" spans="2:3">
      <c r="B1236" s="23" t="s">
        <v>2538</v>
      </c>
      <c r="C1236" s="32">
        <v>369007420.19999999</v>
      </c>
    </row>
    <row r="1237" spans="2:3">
      <c r="B1237" s="23" t="s">
        <v>2539</v>
      </c>
      <c r="C1237" s="32">
        <v>1065483681.9299999</v>
      </c>
    </row>
    <row r="1238" spans="2:3">
      <c r="C1238" s="87">
        <f>SUM(C1004:C1237)</f>
        <v>126358533496.38994</v>
      </c>
    </row>
    <row r="1240" spans="2:3">
      <c r="B1240" s="26" t="s">
        <v>199</v>
      </c>
      <c r="C1240" s="25" t="s">
        <v>200</v>
      </c>
    </row>
    <row r="1241" spans="2:3">
      <c r="B1241" s="23" t="s">
        <v>2329</v>
      </c>
      <c r="C1241" s="32">
        <v>29103122.02</v>
      </c>
    </row>
    <row r="1242" spans="2:3">
      <c r="B1242" s="23" t="s">
        <v>2088</v>
      </c>
      <c r="C1242" s="32">
        <v>72272190.120000005</v>
      </c>
    </row>
    <row r="1243" spans="2:3">
      <c r="B1243" s="23" t="s">
        <v>2334</v>
      </c>
      <c r="C1243" s="32">
        <v>1774675.64</v>
      </c>
    </row>
    <row r="1244" spans="2:3">
      <c r="B1244" s="23" t="s">
        <v>2336</v>
      </c>
      <c r="C1244" s="32">
        <v>34741394.399999999</v>
      </c>
    </row>
    <row r="1245" spans="2:3">
      <c r="B1245" s="23" t="s">
        <v>2337</v>
      </c>
      <c r="C1245" s="32">
        <v>39596565.350000001</v>
      </c>
    </row>
    <row r="1246" spans="2:3">
      <c r="B1246" s="23" t="s">
        <v>2338</v>
      </c>
      <c r="C1246" s="32">
        <v>94463246.420000002</v>
      </c>
    </row>
    <row r="1247" spans="2:3">
      <c r="B1247" s="23" t="s">
        <v>1988</v>
      </c>
      <c r="C1247" s="32">
        <v>51294629</v>
      </c>
    </row>
    <row r="1248" spans="2:3">
      <c r="B1248" s="23" t="s">
        <v>2339</v>
      </c>
      <c r="C1248" s="32">
        <v>12386175.300000001</v>
      </c>
    </row>
    <row r="1249" spans="2:3">
      <c r="B1249" s="23" t="s">
        <v>2341</v>
      </c>
      <c r="C1249" s="32">
        <v>2285910</v>
      </c>
    </row>
    <row r="1250" spans="2:3">
      <c r="B1250" s="23" t="s">
        <v>2342</v>
      </c>
      <c r="C1250" s="32">
        <v>4339226.16</v>
      </c>
    </row>
    <row r="1251" spans="2:3">
      <c r="B1251" s="23" t="s">
        <v>2344</v>
      </c>
      <c r="C1251" s="32">
        <v>774977</v>
      </c>
    </row>
    <row r="1252" spans="2:3">
      <c r="B1252" s="23" t="s">
        <v>2091</v>
      </c>
      <c r="C1252" s="32">
        <v>133869746.56999999</v>
      </c>
    </row>
    <row r="1253" spans="2:3">
      <c r="B1253" s="23" t="s">
        <v>2346</v>
      </c>
      <c r="C1253" s="32">
        <v>17937161.309999999</v>
      </c>
    </row>
    <row r="1254" spans="2:3">
      <c r="B1254" s="23" t="s">
        <v>2348</v>
      </c>
      <c r="C1254" s="32">
        <v>16355461.6</v>
      </c>
    </row>
    <row r="1255" spans="2:3">
      <c r="B1255" s="23" t="s">
        <v>2350</v>
      </c>
      <c r="C1255" s="32">
        <v>60353262.509999998</v>
      </c>
    </row>
    <row r="1256" spans="2:3">
      <c r="B1256" s="23" t="s">
        <v>2351</v>
      </c>
      <c r="C1256" s="32">
        <v>95942729.540000007</v>
      </c>
    </row>
    <row r="1257" spans="2:3">
      <c r="B1257" s="23" t="s">
        <v>2353</v>
      </c>
      <c r="C1257" s="32">
        <v>3386440.22</v>
      </c>
    </row>
    <row r="1258" spans="2:3">
      <c r="B1258" s="23" t="s">
        <v>2430</v>
      </c>
      <c r="C1258" s="32">
        <v>17522279.640000001</v>
      </c>
    </row>
    <row r="1259" spans="2:3">
      <c r="B1259" s="23" t="s">
        <v>2357</v>
      </c>
      <c r="C1259" s="32">
        <v>9252912.0999999996</v>
      </c>
    </row>
    <row r="1260" spans="2:3">
      <c r="B1260" s="23" t="s">
        <v>2169</v>
      </c>
      <c r="C1260" s="32">
        <v>8134500</v>
      </c>
    </row>
    <row r="1261" spans="2:3">
      <c r="B1261" s="23" t="s">
        <v>2360</v>
      </c>
      <c r="C1261" s="32">
        <v>1330219.02</v>
      </c>
    </row>
    <row r="1262" spans="2:3">
      <c r="B1262" s="23" t="s">
        <v>2362</v>
      </c>
      <c r="C1262" s="32">
        <v>3209928.65</v>
      </c>
    </row>
    <row r="1263" spans="2:3">
      <c r="B1263" s="23" t="s">
        <v>2364</v>
      </c>
      <c r="C1263" s="32">
        <v>12902598</v>
      </c>
    </row>
    <row r="1264" spans="2:3">
      <c r="B1264" s="23" t="s">
        <v>2366</v>
      </c>
      <c r="C1264" s="32">
        <v>2963608.67</v>
      </c>
    </row>
    <row r="1265" spans="2:3">
      <c r="B1265" s="23" t="s">
        <v>2370</v>
      </c>
      <c r="C1265" s="32">
        <v>22006719.52</v>
      </c>
    </row>
    <row r="1266" spans="2:3">
      <c r="B1266" s="23" t="s">
        <v>2172</v>
      </c>
      <c r="C1266" s="32">
        <v>53831437.810000002</v>
      </c>
    </row>
    <row r="1267" spans="2:3">
      <c r="B1267" s="23" t="s">
        <v>1991</v>
      </c>
      <c r="C1267" s="32">
        <v>2091697408.3399999</v>
      </c>
    </row>
    <row r="1268" spans="2:3">
      <c r="B1268" s="23" t="s">
        <v>1992</v>
      </c>
      <c r="C1268" s="32">
        <v>33988180.810000002</v>
      </c>
    </row>
    <row r="1269" spans="2:3">
      <c r="B1269" s="23" t="s">
        <v>1993</v>
      </c>
      <c r="C1269" s="32">
        <v>25665569.579999998</v>
      </c>
    </row>
    <row r="1270" spans="2:3">
      <c r="B1270" s="23" t="s">
        <v>2374</v>
      </c>
      <c r="C1270" s="32">
        <v>105555653.54000001</v>
      </c>
    </row>
    <row r="1271" spans="2:3">
      <c r="B1271" s="23" t="s">
        <v>2092</v>
      </c>
      <c r="C1271" s="32">
        <v>10844753.380000001</v>
      </c>
    </row>
    <row r="1272" spans="2:3">
      <c r="B1272" s="23" t="s">
        <v>1994</v>
      </c>
      <c r="C1272" s="32">
        <v>154307160.90000001</v>
      </c>
    </row>
    <row r="1273" spans="2:3">
      <c r="B1273" s="23" t="s">
        <v>2375</v>
      </c>
      <c r="C1273" s="32">
        <v>26942067.620000001</v>
      </c>
    </row>
    <row r="1274" spans="2:3">
      <c r="B1274" s="23" t="s">
        <v>2377</v>
      </c>
      <c r="C1274" s="32">
        <v>11459565.060000001</v>
      </c>
    </row>
    <row r="1275" spans="2:3">
      <c r="B1275" s="23" t="s">
        <v>2378</v>
      </c>
      <c r="C1275" s="32">
        <v>852149.25</v>
      </c>
    </row>
    <row r="1276" spans="2:3">
      <c r="B1276" s="23" t="s">
        <v>2380</v>
      </c>
      <c r="C1276" s="32">
        <v>25617516.16</v>
      </c>
    </row>
    <row r="1277" spans="2:3">
      <c r="B1277" s="23" t="s">
        <v>2381</v>
      </c>
      <c r="C1277" s="32">
        <v>19590427.030000001</v>
      </c>
    </row>
    <row r="1278" spans="2:3">
      <c r="B1278" s="23" t="s">
        <v>2383</v>
      </c>
      <c r="C1278" s="32">
        <v>14479959.970000001</v>
      </c>
    </row>
    <row r="1279" spans="2:3">
      <c r="B1279" s="23" t="s">
        <v>2385</v>
      </c>
      <c r="C1279" s="32">
        <v>17705474.52</v>
      </c>
    </row>
    <row r="1280" spans="2:3">
      <c r="B1280" s="23" t="s">
        <v>1995</v>
      </c>
      <c r="C1280" s="32">
        <v>555092.6</v>
      </c>
    </row>
    <row r="1281" spans="2:3">
      <c r="B1281" s="23" t="s">
        <v>2387</v>
      </c>
      <c r="C1281" s="32">
        <v>778727.16</v>
      </c>
    </row>
    <row r="1282" spans="2:3">
      <c r="B1282" s="23" t="s">
        <v>2388</v>
      </c>
      <c r="C1282" s="32">
        <v>135121783.56999999</v>
      </c>
    </row>
    <row r="1283" spans="2:3">
      <c r="B1283" s="23" t="s">
        <v>2389</v>
      </c>
      <c r="C1283" s="32">
        <v>18155188.870000001</v>
      </c>
    </row>
    <row r="1284" spans="2:3">
      <c r="B1284" s="23" t="s">
        <v>2390</v>
      </c>
      <c r="C1284" s="32">
        <v>435682228.29000002</v>
      </c>
    </row>
    <row r="1285" spans="2:3">
      <c r="B1285" s="23" t="s">
        <v>2391</v>
      </c>
      <c r="C1285" s="32">
        <v>19343801.760000002</v>
      </c>
    </row>
    <row r="1286" spans="2:3">
      <c r="B1286" s="23" t="s">
        <v>2178</v>
      </c>
      <c r="C1286" s="32">
        <v>19614356</v>
      </c>
    </row>
    <row r="1287" spans="2:3">
      <c r="B1287" s="23" t="s">
        <v>1996</v>
      </c>
      <c r="C1287" s="32">
        <v>105526577.79000001</v>
      </c>
    </row>
    <row r="1288" spans="2:3">
      <c r="B1288" s="23" t="s">
        <v>2394</v>
      </c>
      <c r="C1288" s="32">
        <v>260477816.36000001</v>
      </c>
    </row>
    <row r="1289" spans="2:3">
      <c r="B1289" s="23" t="s">
        <v>2396</v>
      </c>
      <c r="C1289" s="32">
        <v>112167914.91</v>
      </c>
    </row>
    <row r="1290" spans="2:3">
      <c r="B1290" s="23" t="s">
        <v>2397</v>
      </c>
      <c r="C1290" s="32">
        <v>18338201.690000001</v>
      </c>
    </row>
    <row r="1291" spans="2:3">
      <c r="B1291" s="23" t="s">
        <v>1997</v>
      </c>
      <c r="C1291" s="32">
        <v>189383791.69</v>
      </c>
    </row>
    <row r="1292" spans="2:3">
      <c r="B1292" s="23" t="s">
        <v>2402</v>
      </c>
      <c r="C1292" s="32">
        <v>1215771.1599999999</v>
      </c>
    </row>
    <row r="1293" spans="2:3">
      <c r="B1293" s="23" t="s">
        <v>1523</v>
      </c>
      <c r="C1293" s="32">
        <v>64635008.600000001</v>
      </c>
    </row>
    <row r="1294" spans="2:3">
      <c r="B1294" s="23" t="s">
        <v>2431</v>
      </c>
      <c r="C1294" s="32">
        <v>769955954.27999997</v>
      </c>
    </row>
    <row r="1295" spans="2:3">
      <c r="B1295" s="23" t="s">
        <v>2403</v>
      </c>
      <c r="C1295" s="32">
        <v>93665038.099999994</v>
      </c>
    </row>
    <row r="1296" spans="2:3">
      <c r="B1296" s="23" t="s">
        <v>2404</v>
      </c>
      <c r="C1296" s="32">
        <v>2215939.2400000002</v>
      </c>
    </row>
    <row r="1297" spans="2:3">
      <c r="B1297" s="23" t="s">
        <v>2405</v>
      </c>
      <c r="C1297" s="32">
        <v>105931817.79000001</v>
      </c>
    </row>
    <row r="1298" spans="2:3">
      <c r="B1298" s="23" t="s">
        <v>2408</v>
      </c>
      <c r="C1298" s="32">
        <v>1702081.34</v>
      </c>
    </row>
    <row r="1299" spans="2:3">
      <c r="B1299" s="23" t="s">
        <v>2179</v>
      </c>
      <c r="C1299" s="32">
        <v>3670684.4</v>
      </c>
    </row>
    <row r="1300" spans="2:3">
      <c r="B1300" s="23" t="s">
        <v>1524</v>
      </c>
      <c r="C1300" s="32">
        <v>2773037.75</v>
      </c>
    </row>
    <row r="1301" spans="2:3">
      <c r="B1301" s="23" t="s">
        <v>2094</v>
      </c>
      <c r="C1301" s="32">
        <v>102400581.09</v>
      </c>
    </row>
    <row r="1302" spans="2:3">
      <c r="B1302" s="23" t="s">
        <v>2412</v>
      </c>
      <c r="C1302" s="32">
        <v>120489938.8</v>
      </c>
    </row>
    <row r="1303" spans="2:3">
      <c r="B1303" s="23" t="s">
        <v>1998</v>
      </c>
      <c r="C1303" s="32">
        <v>59595373.729999997</v>
      </c>
    </row>
    <row r="1304" spans="2:3">
      <c r="B1304" s="23" t="s">
        <v>2413</v>
      </c>
      <c r="C1304" s="32">
        <v>35522014.07</v>
      </c>
    </row>
    <row r="1305" spans="2:3">
      <c r="B1305" s="23" t="s">
        <v>2414</v>
      </c>
      <c r="C1305" s="32">
        <v>20927890.629999999</v>
      </c>
    </row>
    <row r="1306" spans="2:3">
      <c r="B1306" s="23" t="s">
        <v>2416</v>
      </c>
      <c r="C1306" s="32">
        <v>6710653.5</v>
      </c>
    </row>
    <row r="1307" spans="2:3">
      <c r="B1307" s="23" t="s">
        <v>976</v>
      </c>
      <c r="C1307" s="32">
        <v>178774607.71000001</v>
      </c>
    </row>
    <row r="1308" spans="2:3">
      <c r="B1308" s="23" t="s">
        <v>2418</v>
      </c>
      <c r="C1308" s="32">
        <v>5615329.8600000003</v>
      </c>
    </row>
    <row r="1309" spans="2:3">
      <c r="B1309" s="23" t="s">
        <v>1999</v>
      </c>
      <c r="C1309" s="32">
        <v>6354017.7300000004</v>
      </c>
    </row>
    <row r="1310" spans="2:3">
      <c r="B1310" s="23" t="s">
        <v>2180</v>
      </c>
      <c r="C1310" s="32">
        <v>130816827.7</v>
      </c>
    </row>
    <row r="1311" spans="2:3">
      <c r="B1311" s="23" t="s">
        <v>2000</v>
      </c>
      <c r="C1311" s="32">
        <v>5872079.8799999999</v>
      </c>
    </row>
    <row r="1312" spans="2:3">
      <c r="B1312" s="23" t="s">
        <v>2001</v>
      </c>
      <c r="C1312" s="32">
        <v>44778069.090000004</v>
      </c>
    </row>
    <row r="1313" spans="2:3">
      <c r="B1313" s="23" t="s">
        <v>2425</v>
      </c>
      <c r="C1313" s="32">
        <v>6810377.8399999999</v>
      </c>
    </row>
    <row r="1314" spans="2:3">
      <c r="B1314" s="23" t="s">
        <v>2182</v>
      </c>
      <c r="C1314" s="32">
        <v>74712594.049999997</v>
      </c>
    </row>
    <row r="1315" spans="2:3">
      <c r="B1315" s="23" t="s">
        <v>2428</v>
      </c>
      <c r="C1315" s="32">
        <v>9608333</v>
      </c>
    </row>
    <row r="1316" spans="2:3">
      <c r="B1316" s="23" t="s">
        <v>2429</v>
      </c>
      <c r="C1316" s="32">
        <v>137321818.5</v>
      </c>
    </row>
    <row r="1317" spans="2:3">
      <c r="B1317" s="23" t="s">
        <v>2432</v>
      </c>
      <c r="C1317" s="32">
        <v>621218557.60000002</v>
      </c>
    </row>
    <row r="1318" spans="2:3">
      <c r="B1318" s="23" t="s">
        <v>2184</v>
      </c>
      <c r="C1318" s="32">
        <v>987476129.92999995</v>
      </c>
    </row>
    <row r="1319" spans="2:3">
      <c r="B1319" s="23" t="s">
        <v>2433</v>
      </c>
      <c r="C1319" s="32">
        <v>403005634.49000001</v>
      </c>
    </row>
    <row r="1320" spans="2:3">
      <c r="B1320" s="23" t="s">
        <v>2095</v>
      </c>
      <c r="C1320" s="32">
        <v>158692680.59999999</v>
      </c>
    </row>
    <row r="1321" spans="2:3">
      <c r="B1321" s="23" t="s">
        <v>2434</v>
      </c>
      <c r="C1321" s="32">
        <v>1058660402.9400001</v>
      </c>
    </row>
    <row r="1322" spans="2:3">
      <c r="B1322" s="23" t="s">
        <v>2002</v>
      </c>
      <c r="C1322" s="32">
        <v>181660420.44</v>
      </c>
    </row>
    <row r="1323" spans="2:3">
      <c r="B1323" s="23" t="s">
        <v>2435</v>
      </c>
      <c r="C1323" s="32">
        <v>947202258.14999998</v>
      </c>
    </row>
    <row r="1324" spans="2:3">
      <c r="B1324" s="23" t="s">
        <v>2436</v>
      </c>
      <c r="C1324" s="32">
        <v>224924120.86000001</v>
      </c>
    </row>
    <row r="1325" spans="2:3">
      <c r="B1325" s="23" t="s">
        <v>2437</v>
      </c>
      <c r="C1325" s="32">
        <v>727745510.14999998</v>
      </c>
    </row>
    <row r="1326" spans="2:3">
      <c r="B1326" s="23" t="s">
        <v>2096</v>
      </c>
      <c r="C1326" s="32">
        <v>468917687.43000001</v>
      </c>
    </row>
    <row r="1327" spans="2:3">
      <c r="B1327" s="23" t="s">
        <v>2185</v>
      </c>
      <c r="C1327" s="32">
        <v>272787125.44999999</v>
      </c>
    </row>
    <row r="1328" spans="2:3">
      <c r="B1328" s="23" t="s">
        <v>2186</v>
      </c>
      <c r="C1328" s="32">
        <v>8869875.7400000002</v>
      </c>
    </row>
    <row r="1329" spans="2:3">
      <c r="B1329" s="23" t="s">
        <v>2438</v>
      </c>
      <c r="C1329" s="32">
        <v>297682050.12</v>
      </c>
    </row>
    <row r="1330" spans="2:3">
      <c r="B1330" s="23" t="s">
        <v>2439</v>
      </c>
      <c r="C1330" s="32">
        <v>277751508.26999998</v>
      </c>
    </row>
    <row r="1331" spans="2:3">
      <c r="B1331" s="23" t="s">
        <v>2440</v>
      </c>
      <c r="C1331" s="32">
        <v>325741430.50999999</v>
      </c>
    </row>
    <row r="1332" spans="2:3">
      <c r="B1332" s="23" t="s">
        <v>2097</v>
      </c>
      <c r="C1332" s="32">
        <v>163534562.69</v>
      </c>
    </row>
    <row r="1333" spans="2:3">
      <c r="B1333" s="23" t="s">
        <v>2003</v>
      </c>
      <c r="C1333" s="32">
        <v>1920653475.0699999</v>
      </c>
    </row>
    <row r="1334" spans="2:3">
      <c r="B1334" s="23" t="s">
        <v>2441</v>
      </c>
      <c r="C1334" s="32">
        <v>1456299311.48</v>
      </c>
    </row>
    <row r="1335" spans="2:3">
      <c r="B1335" s="23" t="s">
        <v>2004</v>
      </c>
      <c r="C1335" s="32">
        <v>2251271073.7199998</v>
      </c>
    </row>
    <row r="1336" spans="2:3">
      <c r="B1336" s="23" t="s">
        <v>2442</v>
      </c>
      <c r="C1336" s="32">
        <v>73726053.969999999</v>
      </c>
    </row>
    <row r="1337" spans="2:3">
      <c r="B1337" s="23" t="s">
        <v>1965</v>
      </c>
      <c r="C1337" s="32">
        <v>469058241.77999997</v>
      </c>
    </row>
    <row r="1338" spans="2:3">
      <c r="B1338" s="23" t="s">
        <v>2443</v>
      </c>
      <c r="C1338" s="32">
        <v>16647680</v>
      </c>
    </row>
    <row r="1339" spans="2:3">
      <c r="B1339" s="23" t="s">
        <v>2444</v>
      </c>
      <c r="C1339" s="32">
        <v>812113403.85000002</v>
      </c>
    </row>
    <row r="1340" spans="2:3">
      <c r="B1340" s="23" t="s">
        <v>1525</v>
      </c>
      <c r="C1340" s="32">
        <v>1958400672.1900001</v>
      </c>
    </row>
    <row r="1341" spans="2:3">
      <c r="B1341" s="23" t="s">
        <v>2445</v>
      </c>
      <c r="C1341" s="32">
        <v>1100606.25</v>
      </c>
    </row>
    <row r="1342" spans="2:3">
      <c r="B1342" s="23" t="s">
        <v>2446</v>
      </c>
      <c r="C1342" s="32">
        <v>458942807.64999998</v>
      </c>
    </row>
    <row r="1343" spans="2:3">
      <c r="B1343" s="23" t="s">
        <v>2447</v>
      </c>
      <c r="C1343" s="32">
        <v>795606119.44000006</v>
      </c>
    </row>
    <row r="1344" spans="2:3">
      <c r="B1344" s="23" t="s">
        <v>2448</v>
      </c>
      <c r="C1344" s="32">
        <v>221433895.50999999</v>
      </c>
    </row>
    <row r="1345" spans="2:3">
      <c r="B1345" s="23" t="s">
        <v>2449</v>
      </c>
      <c r="C1345" s="32">
        <v>1382514809.9000001</v>
      </c>
    </row>
    <row r="1346" spans="2:3">
      <c r="B1346" s="23" t="s">
        <v>2450</v>
      </c>
      <c r="C1346" s="32">
        <v>852987095.63</v>
      </c>
    </row>
    <row r="1347" spans="2:3">
      <c r="B1347" s="23" t="s">
        <v>2098</v>
      </c>
      <c r="C1347" s="32">
        <v>356322509.57999998</v>
      </c>
    </row>
    <row r="1348" spans="2:3">
      <c r="B1348" s="23" t="s">
        <v>2451</v>
      </c>
      <c r="C1348" s="32">
        <v>906954622</v>
      </c>
    </row>
    <row r="1349" spans="2:3">
      <c r="B1349" s="23" t="s">
        <v>2452</v>
      </c>
      <c r="C1349" s="32">
        <v>104999394.37</v>
      </c>
    </row>
    <row r="1350" spans="2:3">
      <c r="B1350" s="23" t="s">
        <v>2453</v>
      </c>
      <c r="C1350" s="32">
        <v>735074645.91999996</v>
      </c>
    </row>
    <row r="1351" spans="2:3">
      <c r="B1351" s="23" t="s">
        <v>2454</v>
      </c>
      <c r="C1351" s="32">
        <v>811112.25</v>
      </c>
    </row>
    <row r="1352" spans="2:3">
      <c r="B1352" s="23" t="s">
        <v>1526</v>
      </c>
      <c r="C1352" s="32">
        <v>1344515070.1700001</v>
      </c>
    </row>
    <row r="1353" spans="2:3">
      <c r="B1353" s="23" t="s">
        <v>2455</v>
      </c>
      <c r="C1353" s="32">
        <v>501227038.17000002</v>
      </c>
    </row>
    <row r="1354" spans="2:3">
      <c r="B1354" s="23" t="s">
        <v>2456</v>
      </c>
      <c r="C1354" s="32">
        <v>382077784.89999998</v>
      </c>
    </row>
    <row r="1355" spans="2:3">
      <c r="B1355" s="23" t="s">
        <v>2457</v>
      </c>
      <c r="C1355" s="32">
        <v>362217273.74000001</v>
      </c>
    </row>
    <row r="1356" spans="2:3">
      <c r="B1356" s="23" t="s">
        <v>2458</v>
      </c>
      <c r="C1356" s="32">
        <v>660214128</v>
      </c>
    </row>
    <row r="1357" spans="2:3">
      <c r="B1357" s="23" t="s">
        <v>2459</v>
      </c>
      <c r="C1357" s="32">
        <v>498542201.66000003</v>
      </c>
    </row>
    <row r="1358" spans="2:3">
      <c r="B1358" s="23" t="s">
        <v>2460</v>
      </c>
      <c r="C1358" s="32">
        <v>208074426.58000001</v>
      </c>
    </row>
    <row r="1359" spans="2:3">
      <c r="B1359" s="23" t="s">
        <v>2461</v>
      </c>
      <c r="C1359" s="32">
        <v>1201197966.5</v>
      </c>
    </row>
    <row r="1360" spans="2:3">
      <c r="B1360" s="23" t="s">
        <v>2462</v>
      </c>
      <c r="C1360" s="32">
        <v>226047871.62</v>
      </c>
    </row>
    <row r="1361" spans="2:3">
      <c r="B1361" s="23" t="s">
        <v>2463</v>
      </c>
      <c r="C1361" s="32">
        <v>413922482.75999999</v>
      </c>
    </row>
    <row r="1362" spans="2:3">
      <c r="B1362" s="23" t="s">
        <v>2187</v>
      </c>
      <c r="C1362" s="32">
        <v>179923486.38999999</v>
      </c>
    </row>
    <row r="1363" spans="2:3">
      <c r="B1363" s="23" t="s">
        <v>2464</v>
      </c>
      <c r="C1363" s="32">
        <v>301705916.38</v>
      </c>
    </row>
    <row r="1364" spans="2:3">
      <c r="B1364" s="23" t="s">
        <v>2465</v>
      </c>
      <c r="C1364" s="32">
        <v>2616464.9700000002</v>
      </c>
    </row>
    <row r="1365" spans="2:3">
      <c r="B1365" s="23" t="s">
        <v>2005</v>
      </c>
      <c r="C1365" s="32">
        <v>44835420.240000002</v>
      </c>
    </row>
    <row r="1366" spans="2:3">
      <c r="B1366" s="23" t="s">
        <v>2466</v>
      </c>
      <c r="C1366" s="32">
        <v>1036936527.6</v>
      </c>
    </row>
    <row r="1367" spans="2:3">
      <c r="B1367" s="23" t="s">
        <v>2006</v>
      </c>
      <c r="C1367" s="32">
        <v>1257467134.3699999</v>
      </c>
    </row>
    <row r="1368" spans="2:3">
      <c r="B1368" s="23" t="s">
        <v>2467</v>
      </c>
      <c r="C1368" s="32">
        <v>84036787.950000003</v>
      </c>
    </row>
    <row r="1369" spans="2:3">
      <c r="B1369" s="23" t="s">
        <v>2468</v>
      </c>
      <c r="C1369" s="32">
        <v>10996781.25</v>
      </c>
    </row>
    <row r="1370" spans="2:3">
      <c r="B1370" s="23" t="s">
        <v>2469</v>
      </c>
      <c r="C1370" s="32">
        <v>685908444.98000002</v>
      </c>
    </row>
    <row r="1371" spans="2:3">
      <c r="B1371" s="23" t="s">
        <v>2470</v>
      </c>
      <c r="C1371" s="32">
        <v>721512017.73000002</v>
      </c>
    </row>
    <row r="1372" spans="2:3">
      <c r="B1372" s="23" t="s">
        <v>2188</v>
      </c>
      <c r="C1372" s="32">
        <v>787382231.53999996</v>
      </c>
    </row>
    <row r="1373" spans="2:3">
      <c r="B1373" s="23" t="s">
        <v>2471</v>
      </c>
      <c r="C1373" s="32">
        <v>188834496.12</v>
      </c>
    </row>
    <row r="1374" spans="2:3">
      <c r="B1374" s="23" t="s">
        <v>2472</v>
      </c>
      <c r="C1374" s="32">
        <v>219320765.08000001</v>
      </c>
    </row>
    <row r="1375" spans="2:3">
      <c r="B1375" s="23" t="s">
        <v>1527</v>
      </c>
      <c r="C1375" s="32">
        <v>1290291751.1300001</v>
      </c>
    </row>
    <row r="1376" spans="2:3">
      <c r="B1376" s="23" t="s">
        <v>2473</v>
      </c>
      <c r="C1376" s="32">
        <v>159689226.65000001</v>
      </c>
    </row>
    <row r="1377" spans="2:3">
      <c r="B1377" s="23" t="s">
        <v>2474</v>
      </c>
      <c r="C1377" s="32">
        <v>906622022.05999994</v>
      </c>
    </row>
    <row r="1378" spans="2:3">
      <c r="B1378" s="23" t="s">
        <v>2475</v>
      </c>
      <c r="C1378" s="32">
        <v>3942700.2</v>
      </c>
    </row>
    <row r="1379" spans="2:3">
      <c r="B1379" s="23" t="s">
        <v>2476</v>
      </c>
      <c r="C1379" s="32">
        <v>202879042</v>
      </c>
    </row>
    <row r="1380" spans="2:3">
      <c r="B1380" s="23" t="s">
        <v>2477</v>
      </c>
      <c r="C1380" s="32">
        <v>329103193.38</v>
      </c>
    </row>
    <row r="1381" spans="2:3">
      <c r="B1381" s="23" t="s">
        <v>2478</v>
      </c>
      <c r="C1381" s="32">
        <v>1175238859.8499999</v>
      </c>
    </row>
    <row r="1382" spans="2:3">
      <c r="B1382" s="23" t="s">
        <v>2189</v>
      </c>
      <c r="C1382" s="32">
        <v>36144797.369999997</v>
      </c>
    </row>
    <row r="1383" spans="2:3">
      <c r="B1383" s="23" t="s">
        <v>2190</v>
      </c>
      <c r="C1383" s="32">
        <v>1187873473.8099999</v>
      </c>
    </row>
    <row r="1384" spans="2:3">
      <c r="B1384" s="23" t="s">
        <v>2007</v>
      </c>
      <c r="C1384" s="32">
        <v>6479434114.8400002</v>
      </c>
    </row>
    <row r="1385" spans="2:3">
      <c r="B1385" s="23" t="s">
        <v>2479</v>
      </c>
      <c r="C1385" s="32">
        <v>266135597.86000001</v>
      </c>
    </row>
    <row r="1386" spans="2:3">
      <c r="B1386" s="23" t="s">
        <v>2191</v>
      </c>
      <c r="C1386" s="32">
        <v>482623878.77999997</v>
      </c>
    </row>
    <row r="1387" spans="2:3">
      <c r="B1387" s="23" t="s">
        <v>2008</v>
      </c>
      <c r="C1387" s="32">
        <v>464135556.77999997</v>
      </c>
    </row>
    <row r="1388" spans="2:3">
      <c r="B1388" s="23" t="s">
        <v>2480</v>
      </c>
      <c r="C1388" s="32">
        <v>1941546748.6500001</v>
      </c>
    </row>
    <row r="1389" spans="2:3">
      <c r="B1389" s="23" t="s">
        <v>2481</v>
      </c>
      <c r="C1389" s="32">
        <v>331127676.26999998</v>
      </c>
    </row>
    <row r="1390" spans="2:3">
      <c r="B1390" s="23" t="s">
        <v>2482</v>
      </c>
      <c r="C1390" s="32">
        <v>1704149708.4000001</v>
      </c>
    </row>
    <row r="1391" spans="2:3">
      <c r="B1391" s="23" t="s">
        <v>2099</v>
      </c>
      <c r="C1391" s="32">
        <v>214467323.81999999</v>
      </c>
    </row>
    <row r="1392" spans="2:3">
      <c r="B1392" s="23" t="s">
        <v>2009</v>
      </c>
      <c r="C1392" s="32">
        <v>1820842163.99</v>
      </c>
    </row>
    <row r="1393" spans="2:3">
      <c r="B1393" s="23" t="s">
        <v>2483</v>
      </c>
      <c r="C1393" s="32">
        <v>60192875.549999997</v>
      </c>
    </row>
    <row r="1394" spans="2:3">
      <c r="B1394" s="23" t="s">
        <v>2484</v>
      </c>
      <c r="C1394" s="32">
        <v>95263799.700000003</v>
      </c>
    </row>
    <row r="1395" spans="2:3">
      <c r="B1395" s="23" t="s">
        <v>2485</v>
      </c>
      <c r="C1395" s="32">
        <v>614834259</v>
      </c>
    </row>
    <row r="1396" spans="2:3">
      <c r="B1396" s="23" t="s">
        <v>2486</v>
      </c>
      <c r="C1396" s="32">
        <v>895049722.94000006</v>
      </c>
    </row>
    <row r="1397" spans="2:3">
      <c r="B1397" s="23" t="s">
        <v>2192</v>
      </c>
      <c r="C1397" s="32">
        <v>375608743.39999998</v>
      </c>
    </row>
    <row r="1398" spans="2:3">
      <c r="B1398" s="23" t="s">
        <v>2487</v>
      </c>
      <c r="C1398" s="32">
        <v>1244888727.26</v>
      </c>
    </row>
    <row r="1399" spans="2:3">
      <c r="B1399" s="23" t="s">
        <v>2488</v>
      </c>
      <c r="C1399" s="32">
        <v>1415016275.6700001</v>
      </c>
    </row>
    <row r="1400" spans="2:3">
      <c r="B1400" s="23" t="s">
        <v>2489</v>
      </c>
      <c r="C1400" s="32">
        <v>211022012.18000001</v>
      </c>
    </row>
    <row r="1401" spans="2:3">
      <c r="B1401" s="23" t="s">
        <v>2193</v>
      </c>
      <c r="C1401" s="32">
        <v>710073649.07000005</v>
      </c>
    </row>
    <row r="1402" spans="2:3">
      <c r="B1402" s="23" t="s">
        <v>2490</v>
      </c>
      <c r="C1402" s="32">
        <v>2532821864.98</v>
      </c>
    </row>
    <row r="1403" spans="2:3">
      <c r="B1403" s="23" t="s">
        <v>2491</v>
      </c>
      <c r="C1403" s="32">
        <v>243799650.12</v>
      </c>
    </row>
    <row r="1404" spans="2:3">
      <c r="B1404" s="23" t="s">
        <v>2194</v>
      </c>
      <c r="C1404" s="32">
        <v>1605598296.48</v>
      </c>
    </row>
    <row r="1405" spans="2:3">
      <c r="B1405" s="23" t="s">
        <v>2492</v>
      </c>
      <c r="C1405" s="32">
        <v>873683600.64999998</v>
      </c>
    </row>
    <row r="1406" spans="2:3">
      <c r="B1406" s="23" t="s">
        <v>2493</v>
      </c>
      <c r="C1406" s="32">
        <v>50045417.240000002</v>
      </c>
    </row>
    <row r="1407" spans="2:3">
      <c r="B1407" s="23" t="s">
        <v>2100</v>
      </c>
      <c r="C1407" s="32">
        <v>2511728382.5500002</v>
      </c>
    </row>
    <row r="1408" spans="2:3">
      <c r="B1408" s="23" t="s">
        <v>2494</v>
      </c>
      <c r="C1408" s="32">
        <v>1215583851.6400001</v>
      </c>
    </row>
    <row r="1409" spans="2:3">
      <c r="B1409" s="23" t="s">
        <v>2195</v>
      </c>
      <c r="C1409" s="32">
        <v>28045643.170000002</v>
      </c>
    </row>
    <row r="1410" spans="2:3">
      <c r="B1410" s="23" t="s">
        <v>2196</v>
      </c>
      <c r="C1410" s="32">
        <v>121112842.64</v>
      </c>
    </row>
    <row r="1411" spans="2:3">
      <c r="B1411" s="23" t="s">
        <v>2495</v>
      </c>
      <c r="C1411" s="32">
        <v>712295505.37</v>
      </c>
    </row>
    <row r="1412" spans="2:3">
      <c r="B1412" s="23" t="s">
        <v>2010</v>
      </c>
      <c r="C1412" s="32">
        <v>2696241148.9499998</v>
      </c>
    </row>
    <row r="1413" spans="2:3">
      <c r="B1413" s="23" t="s">
        <v>2496</v>
      </c>
      <c r="C1413" s="32">
        <v>805967889.07000005</v>
      </c>
    </row>
    <row r="1414" spans="2:3">
      <c r="B1414" s="23" t="s">
        <v>2497</v>
      </c>
      <c r="C1414" s="32">
        <v>1106340118.6500001</v>
      </c>
    </row>
    <row r="1415" spans="2:3">
      <c r="B1415" s="23" t="s">
        <v>2498</v>
      </c>
      <c r="C1415" s="32">
        <v>872769941.38999999</v>
      </c>
    </row>
    <row r="1416" spans="2:3">
      <c r="B1416" s="23" t="s">
        <v>2499</v>
      </c>
      <c r="C1416" s="32">
        <v>1481374078.05</v>
      </c>
    </row>
    <row r="1417" spans="2:3">
      <c r="B1417" s="23" t="s">
        <v>2500</v>
      </c>
      <c r="C1417" s="32">
        <v>412896716.02999997</v>
      </c>
    </row>
    <row r="1418" spans="2:3">
      <c r="B1418" s="23" t="s">
        <v>2197</v>
      </c>
      <c r="C1418" s="32">
        <v>724130256.80999994</v>
      </c>
    </row>
    <row r="1419" spans="2:3">
      <c r="B1419" s="23" t="s">
        <v>2501</v>
      </c>
      <c r="C1419" s="32">
        <v>780388986.60000002</v>
      </c>
    </row>
    <row r="1420" spans="2:3">
      <c r="B1420" s="23" t="s">
        <v>2502</v>
      </c>
      <c r="C1420" s="32">
        <v>3253080</v>
      </c>
    </row>
    <row r="1421" spans="2:3">
      <c r="B1421" s="23" t="s">
        <v>2011</v>
      </c>
      <c r="C1421" s="32">
        <v>600836894.97000003</v>
      </c>
    </row>
    <row r="1422" spans="2:3">
      <c r="B1422" s="23" t="s">
        <v>2503</v>
      </c>
      <c r="C1422" s="32">
        <v>3977080</v>
      </c>
    </row>
    <row r="1423" spans="2:3">
      <c r="B1423" s="23" t="s">
        <v>2504</v>
      </c>
      <c r="C1423" s="32">
        <v>741768927.25</v>
      </c>
    </row>
    <row r="1424" spans="2:3">
      <c r="B1424" s="23" t="s">
        <v>2505</v>
      </c>
      <c r="C1424" s="32">
        <v>292501453.67000002</v>
      </c>
    </row>
    <row r="1425" spans="2:3">
      <c r="B1425" s="23" t="s">
        <v>2506</v>
      </c>
      <c r="C1425" s="32">
        <v>1322305993.51</v>
      </c>
    </row>
    <row r="1426" spans="2:3">
      <c r="B1426" s="23" t="s">
        <v>2507</v>
      </c>
      <c r="C1426" s="32">
        <v>239242940.81</v>
      </c>
    </row>
    <row r="1427" spans="2:3">
      <c r="B1427" s="23" t="s">
        <v>2508</v>
      </c>
      <c r="C1427" s="32">
        <v>1039508878.4400001</v>
      </c>
    </row>
    <row r="1428" spans="2:3">
      <c r="B1428" s="23" t="s">
        <v>2509</v>
      </c>
      <c r="C1428" s="32">
        <v>235655253.49000001</v>
      </c>
    </row>
    <row r="1429" spans="2:3">
      <c r="B1429" s="23" t="s">
        <v>2510</v>
      </c>
      <c r="C1429" s="32">
        <v>492289558</v>
      </c>
    </row>
    <row r="1430" spans="2:3">
      <c r="B1430" s="23" t="s">
        <v>2511</v>
      </c>
      <c r="C1430" s="32">
        <v>978938782.20000005</v>
      </c>
    </row>
    <row r="1431" spans="2:3">
      <c r="B1431" s="23" t="s">
        <v>2012</v>
      </c>
      <c r="C1431" s="32">
        <v>656210098.28999996</v>
      </c>
    </row>
    <row r="1432" spans="2:3">
      <c r="B1432" s="23" t="s">
        <v>2512</v>
      </c>
      <c r="C1432" s="32">
        <v>1008172366.65</v>
      </c>
    </row>
    <row r="1433" spans="2:3">
      <c r="B1433" s="23" t="s">
        <v>1528</v>
      </c>
      <c r="C1433" s="32">
        <v>748960248.41999996</v>
      </c>
    </row>
    <row r="1434" spans="2:3">
      <c r="B1434" s="23" t="s">
        <v>2513</v>
      </c>
      <c r="C1434" s="32">
        <v>1143297291.1800001</v>
      </c>
    </row>
    <row r="1435" spans="2:3">
      <c r="B1435" s="23" t="s">
        <v>2514</v>
      </c>
      <c r="C1435" s="32">
        <v>177834341.49000001</v>
      </c>
    </row>
    <row r="1436" spans="2:3">
      <c r="B1436" s="23" t="s">
        <v>2515</v>
      </c>
      <c r="C1436" s="32">
        <v>45873899.43</v>
      </c>
    </row>
    <row r="1437" spans="2:3">
      <c r="B1437" s="23" t="s">
        <v>2516</v>
      </c>
      <c r="C1437" s="32">
        <v>377927150.00999999</v>
      </c>
    </row>
    <row r="1438" spans="2:3">
      <c r="B1438" s="23" t="s">
        <v>2517</v>
      </c>
      <c r="C1438" s="32">
        <v>400350670.23000002</v>
      </c>
    </row>
    <row r="1439" spans="2:3">
      <c r="B1439" s="23" t="s">
        <v>2518</v>
      </c>
      <c r="C1439" s="32">
        <v>468398615.08999997</v>
      </c>
    </row>
    <row r="1440" spans="2:3">
      <c r="B1440" s="23" t="s">
        <v>2519</v>
      </c>
      <c r="C1440" s="32">
        <v>955926413.47000003</v>
      </c>
    </row>
    <row r="1441" spans="2:3">
      <c r="B1441" s="23" t="s">
        <v>2520</v>
      </c>
      <c r="C1441" s="32">
        <v>795577112.89999998</v>
      </c>
    </row>
    <row r="1442" spans="2:3">
      <c r="B1442" s="23" t="s">
        <v>2198</v>
      </c>
      <c r="C1442" s="32">
        <v>872750519.22000003</v>
      </c>
    </row>
    <row r="1443" spans="2:3">
      <c r="B1443" s="23" t="s">
        <v>1529</v>
      </c>
      <c r="C1443" s="32">
        <v>1192228736.05</v>
      </c>
    </row>
    <row r="1444" spans="2:3">
      <c r="B1444" s="23" t="s">
        <v>2521</v>
      </c>
      <c r="C1444" s="32">
        <v>1193712119.75</v>
      </c>
    </row>
    <row r="1445" spans="2:3">
      <c r="B1445" s="23" t="s">
        <v>2522</v>
      </c>
      <c r="C1445" s="32">
        <v>1285202934.5999999</v>
      </c>
    </row>
    <row r="1446" spans="2:3">
      <c r="B1446" s="23" t="s">
        <v>2101</v>
      </c>
      <c r="C1446" s="32">
        <v>5422953636.7600002</v>
      </c>
    </row>
    <row r="1447" spans="2:3">
      <c r="B1447" s="23" t="s">
        <v>2523</v>
      </c>
      <c r="C1447" s="32">
        <v>1074620951.1500001</v>
      </c>
    </row>
    <row r="1448" spans="2:3">
      <c r="B1448" s="23" t="s">
        <v>2013</v>
      </c>
      <c r="C1448" s="32">
        <v>112715531.15000001</v>
      </c>
    </row>
    <row r="1449" spans="2:3">
      <c r="B1449" s="23" t="s">
        <v>2524</v>
      </c>
      <c r="C1449" s="32">
        <v>167316316.28999999</v>
      </c>
    </row>
    <row r="1450" spans="2:3">
      <c r="B1450" s="23" t="s">
        <v>2525</v>
      </c>
      <c r="C1450" s="32">
        <v>1070438318.73</v>
      </c>
    </row>
    <row r="1451" spans="2:3">
      <c r="B1451" s="23" t="s">
        <v>2199</v>
      </c>
      <c r="C1451" s="32">
        <v>135089263.68000001</v>
      </c>
    </row>
    <row r="1452" spans="2:3">
      <c r="B1452" s="23" t="s">
        <v>2526</v>
      </c>
      <c r="C1452" s="32">
        <v>590793168.74000001</v>
      </c>
    </row>
    <row r="1453" spans="2:3">
      <c r="B1453" s="23" t="s">
        <v>977</v>
      </c>
      <c r="C1453" s="32">
        <v>2343834828.0799999</v>
      </c>
    </row>
    <row r="1454" spans="2:3">
      <c r="B1454" s="23" t="s">
        <v>2527</v>
      </c>
      <c r="C1454" s="32">
        <v>903418870.79999995</v>
      </c>
    </row>
    <row r="1455" spans="2:3">
      <c r="B1455" s="23" t="s">
        <v>2528</v>
      </c>
      <c r="C1455" s="32">
        <v>26904727.48</v>
      </c>
    </row>
    <row r="1456" spans="2:3">
      <c r="B1456" s="23" t="s">
        <v>2529</v>
      </c>
      <c r="C1456" s="32">
        <v>220408920.28</v>
      </c>
    </row>
    <row r="1457" spans="2:3">
      <c r="B1457" s="23" t="s">
        <v>2530</v>
      </c>
      <c r="C1457" s="32">
        <v>35216143.170000002</v>
      </c>
    </row>
    <row r="1458" spans="2:3">
      <c r="B1458" s="23" t="s">
        <v>2014</v>
      </c>
      <c r="C1458" s="32">
        <v>395804984.23000002</v>
      </c>
    </row>
    <row r="1459" spans="2:3">
      <c r="B1459" s="23" t="s">
        <v>2531</v>
      </c>
      <c r="C1459" s="32">
        <v>3845356.75</v>
      </c>
    </row>
    <row r="1460" spans="2:3">
      <c r="B1460" s="23" t="s">
        <v>2201</v>
      </c>
      <c r="C1460" s="32">
        <v>1818590496.6300001</v>
      </c>
    </row>
    <row r="1461" spans="2:3">
      <c r="B1461" s="23" t="s">
        <v>2202</v>
      </c>
      <c r="C1461" s="32">
        <v>347664760.69999999</v>
      </c>
    </row>
    <row r="1462" spans="2:3">
      <c r="B1462" s="23" t="s">
        <v>2015</v>
      </c>
      <c r="C1462" s="32">
        <v>99148202.099999994</v>
      </c>
    </row>
    <row r="1463" spans="2:3">
      <c r="B1463" s="23" t="s">
        <v>2532</v>
      </c>
      <c r="C1463" s="32">
        <v>460371880.42000002</v>
      </c>
    </row>
    <row r="1464" spans="2:3">
      <c r="B1464" s="23" t="s">
        <v>2016</v>
      </c>
      <c r="C1464" s="32">
        <v>639256211.16999996</v>
      </c>
    </row>
    <row r="1465" spans="2:3">
      <c r="B1465" s="23" t="s">
        <v>2533</v>
      </c>
      <c r="C1465" s="32">
        <v>268945423.13999999</v>
      </c>
    </row>
    <row r="1466" spans="2:3">
      <c r="B1466" s="23" t="s">
        <v>2534</v>
      </c>
      <c r="C1466" s="32">
        <v>295958093.50999999</v>
      </c>
    </row>
    <row r="1467" spans="2:3">
      <c r="B1467" s="23" t="s">
        <v>2203</v>
      </c>
      <c r="C1467" s="32">
        <v>832509843.35000002</v>
      </c>
    </row>
    <row r="1468" spans="2:3">
      <c r="B1468" s="23" t="s">
        <v>2204</v>
      </c>
      <c r="C1468" s="32">
        <v>851442573.79999995</v>
      </c>
    </row>
    <row r="1469" spans="2:3">
      <c r="B1469" s="23" t="s">
        <v>2535</v>
      </c>
      <c r="C1469" s="32">
        <v>2108088605.76</v>
      </c>
    </row>
    <row r="1470" spans="2:3">
      <c r="B1470" s="23" t="s">
        <v>2536</v>
      </c>
      <c r="C1470" s="32">
        <v>2759119716</v>
      </c>
    </row>
    <row r="1471" spans="2:3">
      <c r="B1471" s="23" t="s">
        <v>2537</v>
      </c>
      <c r="C1471" s="32">
        <v>198505052.16</v>
      </c>
    </row>
    <row r="1472" spans="2:3">
      <c r="B1472" s="23" t="s">
        <v>2538</v>
      </c>
      <c r="C1472" s="32">
        <v>358736789.39999998</v>
      </c>
    </row>
    <row r="1473" spans="2:6">
      <c r="B1473" s="23" t="s">
        <v>2539</v>
      </c>
      <c r="C1473" s="32">
        <v>1095000211.6700001</v>
      </c>
    </row>
    <row r="1474" spans="2:6">
      <c r="C1474" s="87">
        <f>SUM(C1240:C1473)</f>
        <v>125170680855.10992</v>
      </c>
    </row>
    <row r="1477" spans="2:6">
      <c r="B1477" s="20" t="s">
        <v>201</v>
      </c>
      <c r="C1477" s="87">
        <f xml:space="preserve"> C1474-C1238</f>
        <v>-1187852641.280014</v>
      </c>
    </row>
    <row r="1479" spans="2:6">
      <c r="B1479" s="20" t="s">
        <v>202</v>
      </c>
      <c r="C1479" s="21">
        <v>45535</v>
      </c>
      <c r="D1479" s="22"/>
      <c r="E1479" s="23"/>
      <c r="F1479" s="24"/>
    </row>
    <row r="1480" spans="2:6">
      <c r="B1480" s="20" t="s">
        <v>189</v>
      </c>
      <c r="C1480" s="25" t="s">
        <v>190</v>
      </c>
      <c r="D1480" s="20" t="s">
        <v>191</v>
      </c>
      <c r="E1480" s="26" t="s">
        <v>192</v>
      </c>
      <c r="F1480" s="27" t="s">
        <v>193</v>
      </c>
    </row>
    <row r="1481" spans="2:6">
      <c r="B1481" s="28" t="s">
        <v>162</v>
      </c>
      <c r="C1481" s="29" t="s">
        <v>162</v>
      </c>
      <c r="D1481" s="28" t="s">
        <v>162</v>
      </c>
      <c r="E1481" s="30" t="s">
        <v>162</v>
      </c>
      <c r="F1481" s="31" t="s">
        <v>162</v>
      </c>
    </row>
    <row r="1482" spans="2:6">
      <c r="B1482" s="2" t="s">
        <v>194</v>
      </c>
    </row>
    <row r="1483" spans="2:6">
      <c r="B1483" s="2"/>
    </row>
    <row r="1484" spans="2:6">
      <c r="B1484" s="2" t="s">
        <v>195</v>
      </c>
    </row>
    <row r="1485" spans="2:6">
      <c r="B1485" s="20" t="s">
        <v>196</v>
      </c>
      <c r="C1485" s="25" t="s">
        <v>197</v>
      </c>
      <c r="D1485" s="2"/>
    </row>
    <row r="1486" spans="2:6">
      <c r="B1486" s="22" t="s">
        <v>162</v>
      </c>
      <c r="C1486" s="32" t="s">
        <v>162</v>
      </c>
    </row>
    <row r="1488" spans="2:6">
      <c r="B1488" s="20" t="s">
        <v>198</v>
      </c>
      <c r="C1488" s="25" t="s">
        <v>197</v>
      </c>
    </row>
    <row r="1489" spans="2:5">
      <c r="B1489" s="22" t="s">
        <v>162</v>
      </c>
      <c r="C1489" s="32" t="s">
        <v>162</v>
      </c>
    </row>
    <row r="1491" spans="2:5">
      <c r="B1491" s="20" t="s">
        <v>162</v>
      </c>
      <c r="C1491" s="25" t="s">
        <v>162</v>
      </c>
    </row>
    <row r="1492" spans="2:5">
      <c r="B1492" s="22" t="s">
        <v>162</v>
      </c>
      <c r="C1492" s="32" t="s">
        <v>162</v>
      </c>
    </row>
    <row r="1494" spans="2:5">
      <c r="B1494" s="26" t="s">
        <v>199</v>
      </c>
      <c r="C1494" s="25" t="s">
        <v>200</v>
      </c>
    </row>
    <row r="1495" spans="2:5">
      <c r="B1495" s="23" t="s">
        <v>162</v>
      </c>
      <c r="C1495" s="32" t="s">
        <v>162</v>
      </c>
    </row>
    <row r="1497" spans="2:5">
      <c r="B1497" s="20" t="s">
        <v>201</v>
      </c>
      <c r="C1497" s="25" t="s">
        <v>162</v>
      </c>
    </row>
    <row r="1500" spans="2:5">
      <c r="B1500" s="2" t="s">
        <v>203</v>
      </c>
    </row>
    <row r="1502" spans="2:5">
      <c r="B1502" s="20" t="s">
        <v>189</v>
      </c>
      <c r="C1502" s="25" t="s">
        <v>204</v>
      </c>
      <c r="D1502" s="20" t="s">
        <v>205</v>
      </c>
      <c r="E1502" s="20" t="s">
        <v>206</v>
      </c>
    </row>
    <row r="1503" spans="2:5">
      <c r="B1503" s="22" t="s">
        <v>162</v>
      </c>
      <c r="C1503" s="32" t="s">
        <v>162</v>
      </c>
      <c r="D1503" s="22" t="s">
        <v>162</v>
      </c>
      <c r="E1503" s="22" t="s">
        <v>162</v>
      </c>
    </row>
    <row r="1506" spans="2:3">
      <c r="B1506" s="2" t="s">
        <v>207</v>
      </c>
      <c r="C1506" s="13" t="s">
        <v>162</v>
      </c>
    </row>
    <row r="1508" spans="2:3">
      <c r="B1508" s="2" t="s">
        <v>208</v>
      </c>
    </row>
    <row r="1510" spans="2:3">
      <c r="B1510" s="20" t="s">
        <v>209</v>
      </c>
      <c r="C1510" s="25" t="s">
        <v>197</v>
      </c>
    </row>
    <row r="1511" spans="2:3">
      <c r="B1511" s="22" t="s">
        <v>162</v>
      </c>
      <c r="C1511" s="32" t="s">
        <v>162</v>
      </c>
    </row>
    <row r="1514" spans="2:3">
      <c r="B1514" s="20" t="s">
        <v>210</v>
      </c>
      <c r="C1514" s="25" t="s">
        <v>211</v>
      </c>
    </row>
    <row r="1515" spans="2:3">
      <c r="B1515" s="22" t="s">
        <v>162</v>
      </c>
      <c r="C1515" s="32" t="s">
        <v>162</v>
      </c>
    </row>
    <row r="1518" spans="2:3">
      <c r="B1518" s="2" t="s">
        <v>212</v>
      </c>
    </row>
    <row r="1521" spans="2:6">
      <c r="B1521" s="2" t="s">
        <v>213</v>
      </c>
    </row>
    <row r="1523" spans="2:6">
      <c r="B1523" s="20" t="s">
        <v>189</v>
      </c>
      <c r="C1523" s="25" t="s">
        <v>214</v>
      </c>
      <c r="D1523" s="20" t="s">
        <v>204</v>
      </c>
      <c r="E1523" s="20" t="s">
        <v>205</v>
      </c>
      <c r="F1523" s="27" t="s">
        <v>206</v>
      </c>
    </row>
    <row r="1524" spans="2:6">
      <c r="B1524" s="22" t="s">
        <v>162</v>
      </c>
      <c r="C1524" s="32" t="s">
        <v>162</v>
      </c>
      <c r="D1524" s="22" t="s">
        <v>162</v>
      </c>
      <c r="E1524" s="22" t="s">
        <v>162</v>
      </c>
      <c r="F1524" s="33" t="s">
        <v>162</v>
      </c>
    </row>
    <row r="1527" spans="2:6">
      <c r="B1527" s="2" t="s">
        <v>207</v>
      </c>
      <c r="C1527" s="13" t="s">
        <v>162</v>
      </c>
      <c r="D1527" s="2"/>
      <c r="E1527" s="2"/>
      <c r="F1527" s="14"/>
    </row>
    <row r="1529" spans="2:6">
      <c r="B1529" s="2" t="s">
        <v>208</v>
      </c>
    </row>
    <row r="1531" spans="2:6">
      <c r="B1531" s="20" t="s">
        <v>209</v>
      </c>
      <c r="C1531" s="25" t="s">
        <v>197</v>
      </c>
      <c r="D1531" s="2"/>
    </row>
    <row r="1532" spans="2:6">
      <c r="B1532" s="22" t="s">
        <v>162</v>
      </c>
      <c r="C1532" s="32" t="s">
        <v>162</v>
      </c>
    </row>
    <row r="1535" spans="2:6">
      <c r="B1535" s="20" t="s">
        <v>210</v>
      </c>
      <c r="C1535" s="25" t="s">
        <v>211</v>
      </c>
      <c r="D1535" s="2"/>
    </row>
    <row r="1536" spans="2:6">
      <c r="B1536" s="22" t="s">
        <v>162</v>
      </c>
      <c r="C1536" s="32" t="s">
        <v>162</v>
      </c>
    </row>
    <row r="1539" spans="2:6">
      <c r="B1539" s="2" t="s">
        <v>212</v>
      </c>
    </row>
    <row r="1542" spans="2:6">
      <c r="B1542" s="2" t="s">
        <v>215</v>
      </c>
    </row>
    <row r="1543" spans="2:6">
      <c r="B1543" s="20" t="s">
        <v>189</v>
      </c>
      <c r="C1543" s="25" t="s">
        <v>216</v>
      </c>
      <c r="D1543" s="20" t="s">
        <v>217</v>
      </c>
      <c r="E1543" s="20" t="s">
        <v>218</v>
      </c>
      <c r="F1543" s="27" t="s">
        <v>219</v>
      </c>
    </row>
    <row r="1544" spans="2:6">
      <c r="B1544" s="22" t="s">
        <v>162</v>
      </c>
      <c r="C1544" s="32" t="s">
        <v>162</v>
      </c>
      <c r="D1544" s="22" t="s">
        <v>162</v>
      </c>
      <c r="E1544" s="22" t="s">
        <v>162</v>
      </c>
      <c r="F1544" s="33" t="s">
        <v>162</v>
      </c>
    </row>
    <row r="1545" spans="2:6">
      <c r="B1545" s="1" t="s">
        <v>220</v>
      </c>
    </row>
  </sheetData>
  <mergeCells count="3">
    <mergeCell ref="B1:E1"/>
    <mergeCell ref="C3:C7"/>
    <mergeCell ref="D3:D7"/>
  </mergeCells>
  <hyperlinks>
    <hyperlink ref="A1" location="Index!A1" display="Index" xr:uid="{BA04DAA3-9F42-4C04-9ED2-EEB442C1A03D}"/>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F561A-45D5-44BD-84C9-6E9AECF51093}">
  <dimension ref="A1:CB220"/>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122</v>
      </c>
      <c r="C1" s="272"/>
      <c r="D1" s="272"/>
      <c r="E1" s="272"/>
    </row>
    <row r="3" spans="1:5" ht="15" customHeight="1">
      <c r="B3" s="5" t="s">
        <v>2664</v>
      </c>
      <c r="C3" s="258"/>
      <c r="D3" s="273"/>
    </row>
    <row r="4" spans="1:5" ht="15" customHeight="1">
      <c r="B4" s="34" t="s">
        <v>2665</v>
      </c>
      <c r="C4" s="258"/>
      <c r="D4" s="273"/>
    </row>
    <row r="5" spans="1:5" ht="15" customHeight="1">
      <c r="B5" s="7" t="s">
        <v>129</v>
      </c>
      <c r="C5" s="258"/>
      <c r="D5" s="273"/>
    </row>
    <row r="6" spans="1:5" ht="15" customHeight="1">
      <c r="B6" s="7" t="s">
        <v>2666</v>
      </c>
      <c r="C6" s="258"/>
      <c r="D6" s="273"/>
    </row>
    <row r="7" spans="1:5" ht="15" customHeight="1">
      <c r="B7" s="34" t="s">
        <v>2667</v>
      </c>
      <c r="C7" s="258"/>
      <c r="D7" s="273"/>
    </row>
    <row r="8" spans="1:5" ht="15" customHeight="1">
      <c r="B8" s="16" t="s">
        <v>132</v>
      </c>
      <c r="C8" s="258"/>
      <c r="D8" s="273"/>
    </row>
    <row r="9" spans="1:5" ht="12.75" customHeight="1">
      <c r="B9" s="16"/>
      <c r="C9" s="158" t="s">
        <v>133</v>
      </c>
      <c r="D9" s="158" t="s">
        <v>134</v>
      </c>
    </row>
    <row r="10" spans="1:5" ht="12.75" customHeight="1">
      <c r="C10" s="159"/>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3" t="s">
        <v>2675</v>
      </c>
      <c r="E14" s="164"/>
    </row>
    <row r="15" spans="1:5" ht="12.75" customHeight="1">
      <c r="B15" s="5" t="s">
        <v>2676</v>
      </c>
      <c r="C15" s="162"/>
      <c r="D15" s="164"/>
      <c r="E15" s="164"/>
    </row>
    <row r="16" spans="1:5" ht="12.75" customHeight="1">
      <c r="B16" s="5" t="s">
        <v>2677</v>
      </c>
      <c r="C16" s="162"/>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232</v>
      </c>
    </row>
    <row r="26" spans="2:8">
      <c r="B26" s="84" t="s">
        <v>3391</v>
      </c>
      <c r="C26" s="134">
        <v>7.44</v>
      </c>
      <c r="D26" s="84" t="s">
        <v>233</v>
      </c>
      <c r="E26" s="84" t="s">
        <v>2679</v>
      </c>
      <c r="F26" s="85">
        <v>500</v>
      </c>
      <c r="G26" s="85">
        <v>4997.7</v>
      </c>
      <c r="H26" s="85">
        <v>0.25</v>
      </c>
    </row>
    <row r="27" spans="2:8">
      <c r="B27" s="168" t="s">
        <v>234</v>
      </c>
      <c r="C27" s="169"/>
      <c r="D27" s="168"/>
      <c r="E27" s="168"/>
      <c r="F27" s="170"/>
      <c r="G27" s="170">
        <f>SUM(G22:G26)</f>
        <v>4997.7</v>
      </c>
      <c r="H27" s="170">
        <f>SUM(H22:H26)</f>
        <v>0.25</v>
      </c>
    </row>
    <row r="28" spans="2:8">
      <c r="B28" s="168" t="s">
        <v>235</v>
      </c>
    </row>
    <row r="29" spans="2:8">
      <c r="B29" s="84" t="s">
        <v>2680</v>
      </c>
      <c r="C29" s="134">
        <v>6.51</v>
      </c>
      <c r="D29" s="84" t="s">
        <v>496</v>
      </c>
      <c r="E29" s="84" t="s">
        <v>2681</v>
      </c>
      <c r="F29" s="85">
        <v>119500000</v>
      </c>
      <c r="G29" s="85">
        <v>119265.9</v>
      </c>
      <c r="H29" s="85">
        <v>6.01</v>
      </c>
    </row>
    <row r="30" spans="2:8">
      <c r="B30" s="84" t="s">
        <v>3392</v>
      </c>
      <c r="C30" s="134">
        <v>7.24</v>
      </c>
      <c r="D30" s="84" t="s">
        <v>236</v>
      </c>
      <c r="E30" s="84" t="s">
        <v>3393</v>
      </c>
      <c r="F30" s="85">
        <v>20000</v>
      </c>
      <c r="G30" s="85">
        <v>98418.7</v>
      </c>
      <c r="H30" s="85">
        <v>4.96</v>
      </c>
    </row>
    <row r="31" spans="2:8">
      <c r="B31" s="84" t="s">
        <v>2682</v>
      </c>
      <c r="C31" s="134">
        <v>6.95</v>
      </c>
      <c r="D31" s="84" t="s">
        <v>236</v>
      </c>
      <c r="E31" s="84" t="s">
        <v>2683</v>
      </c>
      <c r="F31" s="85">
        <v>19500</v>
      </c>
      <c r="G31" s="85">
        <v>97185.47</v>
      </c>
      <c r="H31" s="85">
        <v>4.9000000000000004</v>
      </c>
    </row>
    <row r="32" spans="2:8">
      <c r="B32" s="84" t="s">
        <v>3394</v>
      </c>
      <c r="C32" s="134">
        <v>7</v>
      </c>
      <c r="D32" s="84" t="s">
        <v>236</v>
      </c>
      <c r="E32" s="84" t="s">
        <v>2686</v>
      </c>
      <c r="F32" s="85">
        <v>14500</v>
      </c>
      <c r="G32" s="85">
        <v>72195.429999999993</v>
      </c>
      <c r="H32" s="85">
        <v>3.64</v>
      </c>
    </row>
    <row r="33" spans="2:8">
      <c r="B33" s="84" t="s">
        <v>3395</v>
      </c>
      <c r="C33" s="134">
        <v>7.05</v>
      </c>
      <c r="D33" s="84" t="s">
        <v>236</v>
      </c>
      <c r="E33" s="84" t="s">
        <v>2689</v>
      </c>
      <c r="F33" s="85">
        <v>13000</v>
      </c>
      <c r="G33" s="85">
        <v>64937.279999999999</v>
      </c>
      <c r="H33" s="85">
        <v>3.27</v>
      </c>
    </row>
    <row r="34" spans="2:8">
      <c r="B34" s="84" t="s">
        <v>3396</v>
      </c>
      <c r="C34" s="134">
        <v>7.1</v>
      </c>
      <c r="D34" s="84" t="s">
        <v>236</v>
      </c>
      <c r="E34" s="84" t="s">
        <v>2690</v>
      </c>
      <c r="F34" s="85">
        <v>11000</v>
      </c>
      <c r="G34" s="85">
        <v>54946.6</v>
      </c>
      <c r="H34" s="85">
        <v>2.77</v>
      </c>
    </row>
    <row r="35" spans="2:8">
      <c r="B35" s="84" t="s">
        <v>3397</v>
      </c>
      <c r="C35" s="134">
        <v>7.26</v>
      </c>
      <c r="D35" s="84" t="s">
        <v>236</v>
      </c>
      <c r="E35" s="84" t="s">
        <v>2691</v>
      </c>
      <c r="F35" s="85">
        <v>10000</v>
      </c>
      <c r="G35" s="85">
        <v>49910.65</v>
      </c>
      <c r="H35" s="85">
        <v>2.5099999999999998</v>
      </c>
    </row>
    <row r="36" spans="2:8">
      <c r="B36" s="84" t="s">
        <v>2692</v>
      </c>
      <c r="C36" s="134">
        <v>6.95</v>
      </c>
      <c r="D36" s="84" t="s">
        <v>236</v>
      </c>
      <c r="E36" s="84" t="s">
        <v>2693</v>
      </c>
      <c r="F36" s="85">
        <v>10000</v>
      </c>
      <c r="G36" s="85">
        <v>49829.25</v>
      </c>
      <c r="H36" s="85">
        <v>2.5099999999999998</v>
      </c>
    </row>
    <row r="37" spans="2:8">
      <c r="B37" s="84" t="s">
        <v>3398</v>
      </c>
      <c r="C37" s="134">
        <v>7.21</v>
      </c>
      <c r="D37" s="84" t="s">
        <v>2694</v>
      </c>
      <c r="E37" s="84" t="s">
        <v>2695</v>
      </c>
      <c r="F37" s="85">
        <v>10000</v>
      </c>
      <c r="G37" s="85">
        <v>49813.05</v>
      </c>
      <c r="H37" s="85">
        <v>2.5099999999999998</v>
      </c>
    </row>
    <row r="38" spans="2:8">
      <c r="B38" s="84" t="s">
        <v>3399</v>
      </c>
      <c r="C38" s="134">
        <v>7.01</v>
      </c>
      <c r="D38" s="84" t="s">
        <v>236</v>
      </c>
      <c r="E38" s="84" t="s">
        <v>2696</v>
      </c>
      <c r="F38" s="85">
        <v>10000</v>
      </c>
      <c r="G38" s="85">
        <v>49751.5</v>
      </c>
      <c r="H38" s="85">
        <v>2.5099999999999998</v>
      </c>
    </row>
    <row r="39" spans="2:8">
      <c r="B39" s="84" t="s">
        <v>2697</v>
      </c>
      <c r="C39" s="134">
        <v>6.6</v>
      </c>
      <c r="D39" s="84" t="s">
        <v>496</v>
      </c>
      <c r="E39" s="84" t="s">
        <v>2698</v>
      </c>
      <c r="F39" s="85">
        <v>50000000</v>
      </c>
      <c r="G39" s="85">
        <v>49649.85</v>
      </c>
      <c r="H39" s="85">
        <v>2.5</v>
      </c>
    </row>
    <row r="40" spans="2:8">
      <c r="B40" s="84" t="s">
        <v>2699</v>
      </c>
      <c r="C40" s="134">
        <v>7.3</v>
      </c>
      <c r="D40" s="84" t="s">
        <v>236</v>
      </c>
      <c r="E40" s="84" t="s">
        <v>2700</v>
      </c>
      <c r="F40" s="85">
        <v>10000</v>
      </c>
      <c r="G40" s="85">
        <v>49358.35</v>
      </c>
      <c r="H40" s="85">
        <v>2.4900000000000002</v>
      </c>
    </row>
    <row r="41" spans="2:8">
      <c r="B41" s="84" t="s">
        <v>3400</v>
      </c>
      <c r="C41" s="134">
        <v>7.27</v>
      </c>
      <c r="D41" s="84" t="s">
        <v>236</v>
      </c>
      <c r="E41" s="84" t="s">
        <v>2701</v>
      </c>
      <c r="F41" s="85">
        <v>10000</v>
      </c>
      <c r="G41" s="85">
        <v>49331.85</v>
      </c>
      <c r="H41" s="85">
        <v>2.48</v>
      </c>
    </row>
    <row r="42" spans="2:8">
      <c r="B42" s="84" t="s">
        <v>3401</v>
      </c>
      <c r="C42" s="134">
        <v>7.8</v>
      </c>
      <c r="D42" s="84" t="s">
        <v>236</v>
      </c>
      <c r="E42" s="84" t="s">
        <v>2702</v>
      </c>
      <c r="F42" s="85">
        <v>10000</v>
      </c>
      <c r="G42" s="85">
        <v>49315</v>
      </c>
      <c r="H42" s="85">
        <v>2.48</v>
      </c>
    </row>
    <row r="43" spans="2:8">
      <c r="B43" s="84" t="s">
        <v>3402</v>
      </c>
      <c r="C43" s="134">
        <v>7.34</v>
      </c>
      <c r="D43" s="84" t="s">
        <v>2694</v>
      </c>
      <c r="E43" s="84" t="s">
        <v>2703</v>
      </c>
      <c r="F43" s="85">
        <v>10000</v>
      </c>
      <c r="G43" s="85">
        <v>49286.85</v>
      </c>
      <c r="H43" s="85">
        <v>2.48</v>
      </c>
    </row>
    <row r="44" spans="2:8">
      <c r="B44" s="84" t="s">
        <v>3403</v>
      </c>
      <c r="C44" s="134">
        <v>6.6</v>
      </c>
      <c r="D44" s="84" t="s">
        <v>496</v>
      </c>
      <c r="E44" s="84" t="s">
        <v>3404</v>
      </c>
      <c r="F44" s="85">
        <v>50000000</v>
      </c>
      <c r="G44" s="85">
        <v>49278.25</v>
      </c>
      <c r="H44" s="85">
        <v>2.48</v>
      </c>
    </row>
    <row r="45" spans="2:8">
      <c r="B45" s="84" t="s">
        <v>3405</v>
      </c>
      <c r="C45" s="134">
        <v>7.75</v>
      </c>
      <c r="D45" s="84" t="s">
        <v>236</v>
      </c>
      <c r="E45" s="84" t="s">
        <v>3406</v>
      </c>
      <c r="F45" s="85">
        <v>10000</v>
      </c>
      <c r="G45" s="85">
        <v>49227.05</v>
      </c>
      <c r="H45" s="85">
        <v>2.48</v>
      </c>
    </row>
    <row r="46" spans="2:8">
      <c r="B46" s="84" t="s">
        <v>2704</v>
      </c>
      <c r="C46" s="134">
        <v>7.05</v>
      </c>
      <c r="D46" s="84" t="s">
        <v>236</v>
      </c>
      <c r="E46" s="84" t="s">
        <v>2705</v>
      </c>
      <c r="F46" s="85">
        <v>9000</v>
      </c>
      <c r="G46" s="85">
        <v>44913.29</v>
      </c>
      <c r="H46" s="85">
        <v>2.2599999999999998</v>
      </c>
    </row>
    <row r="47" spans="2:8">
      <c r="B47" s="84" t="s">
        <v>2687</v>
      </c>
      <c r="C47" s="134">
        <v>6.52</v>
      </c>
      <c r="D47" s="84" t="s">
        <v>496</v>
      </c>
      <c r="E47" s="84" t="s">
        <v>2688</v>
      </c>
      <c r="F47" s="85">
        <v>44000000</v>
      </c>
      <c r="G47" s="85">
        <v>43417.919999999998</v>
      </c>
      <c r="H47" s="85">
        <v>2.19</v>
      </c>
    </row>
    <row r="48" spans="2:8">
      <c r="B48" s="84" t="s">
        <v>2706</v>
      </c>
      <c r="C48" s="134">
        <v>6.53</v>
      </c>
      <c r="D48" s="84" t="s">
        <v>496</v>
      </c>
      <c r="E48" s="84" t="s">
        <v>2707</v>
      </c>
      <c r="F48" s="85">
        <v>40500000</v>
      </c>
      <c r="G48" s="85">
        <v>40370</v>
      </c>
      <c r="H48" s="85">
        <v>2.0299999999999998</v>
      </c>
    </row>
    <row r="49" spans="2:8">
      <c r="B49" s="84" t="s">
        <v>3407</v>
      </c>
      <c r="C49" s="134">
        <v>7</v>
      </c>
      <c r="D49" s="84" t="s">
        <v>236</v>
      </c>
      <c r="E49" s="84" t="s">
        <v>2708</v>
      </c>
      <c r="F49" s="85">
        <v>8000</v>
      </c>
      <c r="G49" s="85">
        <v>39854.76</v>
      </c>
      <c r="H49" s="85">
        <v>2.0099999999999998</v>
      </c>
    </row>
    <row r="50" spans="2:8">
      <c r="B50" s="84" t="s">
        <v>3408</v>
      </c>
      <c r="C50" s="134">
        <v>7.3</v>
      </c>
      <c r="D50" s="84" t="s">
        <v>236</v>
      </c>
      <c r="E50" s="84" t="s">
        <v>2709</v>
      </c>
      <c r="F50" s="85">
        <v>8000</v>
      </c>
      <c r="G50" s="85">
        <v>39471.08</v>
      </c>
      <c r="H50" s="85">
        <v>1.99</v>
      </c>
    </row>
    <row r="51" spans="2:8">
      <c r="B51" s="84" t="s">
        <v>3409</v>
      </c>
      <c r="C51" s="134">
        <v>7.93</v>
      </c>
      <c r="D51" s="84" t="s">
        <v>236</v>
      </c>
      <c r="E51" s="84" t="s">
        <v>2710</v>
      </c>
      <c r="F51" s="85">
        <v>7000</v>
      </c>
      <c r="G51" s="85">
        <v>34924.19</v>
      </c>
      <c r="H51" s="85">
        <v>1.76</v>
      </c>
    </row>
    <row r="52" spans="2:8">
      <c r="B52" s="84" t="s">
        <v>2711</v>
      </c>
      <c r="C52" s="134">
        <v>6.6</v>
      </c>
      <c r="D52" s="84" t="s">
        <v>496</v>
      </c>
      <c r="E52" s="84" t="s">
        <v>2712</v>
      </c>
      <c r="F52" s="85">
        <v>35000000</v>
      </c>
      <c r="G52" s="85">
        <v>34754.9</v>
      </c>
      <c r="H52" s="85">
        <v>1.75</v>
      </c>
    </row>
    <row r="53" spans="2:8">
      <c r="B53" s="84" t="s">
        <v>3410</v>
      </c>
      <c r="C53" s="134">
        <v>7.36</v>
      </c>
      <c r="D53" s="84" t="s">
        <v>236</v>
      </c>
      <c r="E53" s="84" t="s">
        <v>2713</v>
      </c>
      <c r="F53" s="85">
        <v>6500</v>
      </c>
      <c r="G53" s="85">
        <v>32473.81</v>
      </c>
      <c r="H53" s="85">
        <v>1.64</v>
      </c>
    </row>
    <row r="54" spans="2:8">
      <c r="B54" s="84" t="s">
        <v>3411</v>
      </c>
      <c r="C54" s="134">
        <v>7.36</v>
      </c>
      <c r="D54" s="84" t="s">
        <v>236</v>
      </c>
      <c r="E54" s="84" t="s">
        <v>2714</v>
      </c>
      <c r="F54" s="85">
        <v>6000</v>
      </c>
      <c r="G54" s="85">
        <v>29969.79</v>
      </c>
      <c r="H54" s="85">
        <v>1.51</v>
      </c>
    </row>
    <row r="55" spans="2:8">
      <c r="B55" s="84" t="s">
        <v>3412</v>
      </c>
      <c r="C55" s="134">
        <v>8.24</v>
      </c>
      <c r="D55" s="84" t="s">
        <v>236</v>
      </c>
      <c r="E55" s="84" t="s">
        <v>2717</v>
      </c>
      <c r="F55" s="85">
        <v>6000</v>
      </c>
      <c r="G55" s="85">
        <v>29966.19</v>
      </c>
      <c r="H55" s="85">
        <v>1.51</v>
      </c>
    </row>
    <row r="56" spans="2:8">
      <c r="B56" s="84" t="s">
        <v>2715</v>
      </c>
      <c r="C56" s="134">
        <v>7</v>
      </c>
      <c r="D56" s="84" t="s">
        <v>236</v>
      </c>
      <c r="E56" s="84" t="s">
        <v>2716</v>
      </c>
      <c r="F56" s="85">
        <v>6000</v>
      </c>
      <c r="G56" s="85">
        <v>29954.04</v>
      </c>
      <c r="H56" s="85">
        <v>1.51</v>
      </c>
    </row>
    <row r="57" spans="2:8">
      <c r="B57" s="84" t="s">
        <v>237</v>
      </c>
      <c r="C57" s="134">
        <v>7.15</v>
      </c>
      <c r="D57" s="84" t="s">
        <v>236</v>
      </c>
      <c r="E57" s="84" t="s">
        <v>238</v>
      </c>
      <c r="F57" s="85">
        <v>6000</v>
      </c>
      <c r="G57" s="85">
        <v>29824.74</v>
      </c>
      <c r="H57" s="85">
        <v>1.5</v>
      </c>
    </row>
    <row r="58" spans="2:8">
      <c r="B58" s="84" t="s">
        <v>3413</v>
      </c>
      <c r="C58" s="134">
        <v>7.29</v>
      </c>
      <c r="D58" s="84" t="s">
        <v>236</v>
      </c>
      <c r="E58" s="84" t="s">
        <v>2718</v>
      </c>
      <c r="F58" s="85">
        <v>6000</v>
      </c>
      <c r="G58" s="85">
        <v>29580.54</v>
      </c>
      <c r="H58" s="85">
        <v>1.49</v>
      </c>
    </row>
    <row r="59" spans="2:8">
      <c r="B59" s="84" t="s">
        <v>3414</v>
      </c>
      <c r="C59" s="134">
        <v>7.9198296800000003</v>
      </c>
      <c r="D59" s="84" t="s">
        <v>236</v>
      </c>
      <c r="E59" s="84" t="s">
        <v>3415</v>
      </c>
      <c r="F59" s="85">
        <v>6000</v>
      </c>
      <c r="G59" s="85">
        <v>29431.88</v>
      </c>
      <c r="H59" s="85">
        <v>1.48</v>
      </c>
    </row>
    <row r="60" spans="2:8">
      <c r="B60" s="84" t="s">
        <v>3416</v>
      </c>
      <c r="C60" s="134">
        <v>7.69</v>
      </c>
      <c r="D60" s="84" t="s">
        <v>236</v>
      </c>
      <c r="E60" s="84" t="s">
        <v>2719</v>
      </c>
      <c r="F60" s="85">
        <v>5500</v>
      </c>
      <c r="G60" s="85">
        <v>27442.2</v>
      </c>
      <c r="H60" s="85">
        <v>1.38</v>
      </c>
    </row>
    <row r="61" spans="2:8">
      <c r="B61" s="84" t="s">
        <v>3417</v>
      </c>
      <c r="C61" s="134">
        <v>7</v>
      </c>
      <c r="D61" s="84" t="s">
        <v>236</v>
      </c>
      <c r="E61" s="84" t="s">
        <v>2720</v>
      </c>
      <c r="F61" s="85">
        <v>5000</v>
      </c>
      <c r="G61" s="85">
        <v>24914</v>
      </c>
      <c r="H61" s="85">
        <v>1.25</v>
      </c>
    </row>
    <row r="62" spans="2:8">
      <c r="B62" s="84" t="s">
        <v>3418</v>
      </c>
      <c r="C62" s="134">
        <v>7.43</v>
      </c>
      <c r="D62" s="84" t="s">
        <v>236</v>
      </c>
      <c r="E62" s="84" t="s">
        <v>2721</v>
      </c>
      <c r="F62" s="85">
        <v>5000</v>
      </c>
      <c r="G62" s="85">
        <v>24903.68</v>
      </c>
      <c r="H62" s="85">
        <v>1.25</v>
      </c>
    </row>
    <row r="63" spans="2:8">
      <c r="B63" s="84" t="s">
        <v>3419</v>
      </c>
      <c r="C63" s="134">
        <v>7.01</v>
      </c>
      <c r="D63" s="84" t="s">
        <v>236</v>
      </c>
      <c r="E63" s="84" t="s">
        <v>2722</v>
      </c>
      <c r="F63" s="85">
        <v>5000</v>
      </c>
      <c r="G63" s="85">
        <v>24885.25</v>
      </c>
      <c r="H63" s="85">
        <v>1.25</v>
      </c>
    </row>
    <row r="64" spans="2:8">
      <c r="B64" s="84" t="s">
        <v>3420</v>
      </c>
      <c r="C64" s="134">
        <v>7.57</v>
      </c>
      <c r="D64" s="84" t="s">
        <v>2694</v>
      </c>
      <c r="E64" s="84" t="s">
        <v>2723</v>
      </c>
      <c r="F64" s="85">
        <v>5000</v>
      </c>
      <c r="G64" s="85">
        <v>24876.28</v>
      </c>
      <c r="H64" s="85">
        <v>1.25</v>
      </c>
    </row>
    <row r="65" spans="2:8">
      <c r="B65" s="84" t="s">
        <v>2724</v>
      </c>
      <c r="C65" s="134">
        <v>6.62</v>
      </c>
      <c r="D65" s="84" t="s">
        <v>496</v>
      </c>
      <c r="E65" s="84" t="s">
        <v>2725</v>
      </c>
      <c r="F65" s="85">
        <v>25000000</v>
      </c>
      <c r="G65" s="85">
        <v>24855.8</v>
      </c>
      <c r="H65" s="85">
        <v>1.25</v>
      </c>
    </row>
    <row r="66" spans="2:8">
      <c r="B66" s="84" t="s">
        <v>3421</v>
      </c>
      <c r="C66" s="134">
        <v>7.75</v>
      </c>
      <c r="D66" s="84" t="s">
        <v>236</v>
      </c>
      <c r="E66" s="84" t="s">
        <v>3422</v>
      </c>
      <c r="F66" s="85">
        <v>5000</v>
      </c>
      <c r="G66" s="85">
        <v>24592.98</v>
      </c>
      <c r="H66" s="85">
        <v>1.24</v>
      </c>
    </row>
    <row r="67" spans="2:8">
      <c r="B67" s="84" t="s">
        <v>2726</v>
      </c>
      <c r="C67" s="134">
        <v>6.55</v>
      </c>
      <c r="D67" s="84" t="s">
        <v>496</v>
      </c>
      <c r="E67" s="84" t="s">
        <v>2727</v>
      </c>
      <c r="F67" s="85">
        <v>20000000</v>
      </c>
      <c r="G67" s="85">
        <v>19910.68</v>
      </c>
      <c r="H67" s="85">
        <v>1</v>
      </c>
    </row>
    <row r="68" spans="2:8">
      <c r="B68" s="84" t="s">
        <v>2890</v>
      </c>
      <c r="C68" s="134">
        <v>6.6</v>
      </c>
      <c r="D68" s="84" t="s">
        <v>496</v>
      </c>
      <c r="E68" s="84" t="s">
        <v>2891</v>
      </c>
      <c r="F68" s="85">
        <v>17500000</v>
      </c>
      <c r="G68" s="85">
        <v>17290.53</v>
      </c>
      <c r="H68" s="85">
        <v>0.87</v>
      </c>
    </row>
    <row r="69" spans="2:8">
      <c r="B69" s="84" t="s">
        <v>3423</v>
      </c>
      <c r="C69" s="134">
        <v>7.84</v>
      </c>
      <c r="D69" s="84" t="s">
        <v>236</v>
      </c>
      <c r="E69" s="84" t="s">
        <v>2728</v>
      </c>
      <c r="F69" s="85">
        <v>3000</v>
      </c>
      <c r="G69" s="85">
        <v>14967.87</v>
      </c>
      <c r="H69" s="85">
        <v>0.75</v>
      </c>
    </row>
    <row r="70" spans="2:8">
      <c r="B70" s="84" t="s">
        <v>2729</v>
      </c>
      <c r="C70" s="134">
        <v>7.03</v>
      </c>
      <c r="D70" s="84" t="s">
        <v>236</v>
      </c>
      <c r="E70" s="84" t="s">
        <v>2730</v>
      </c>
      <c r="F70" s="85">
        <v>3000</v>
      </c>
      <c r="G70" s="85">
        <v>14945.31</v>
      </c>
      <c r="H70" s="85">
        <v>0.75</v>
      </c>
    </row>
    <row r="71" spans="2:8">
      <c r="B71" s="84" t="s">
        <v>3424</v>
      </c>
      <c r="C71" s="134">
        <v>7.22</v>
      </c>
      <c r="D71" s="84" t="s">
        <v>236</v>
      </c>
      <c r="E71" s="84" t="s">
        <v>2731</v>
      </c>
      <c r="F71" s="85">
        <v>3000</v>
      </c>
      <c r="G71" s="85">
        <v>14832.83</v>
      </c>
      <c r="H71" s="85">
        <v>0.75</v>
      </c>
    </row>
    <row r="72" spans="2:8">
      <c r="B72" s="84" t="s">
        <v>3425</v>
      </c>
      <c r="C72" s="134">
        <v>8.6999999999999993</v>
      </c>
      <c r="D72" s="84" t="s">
        <v>236</v>
      </c>
      <c r="E72" s="84" t="s">
        <v>3426</v>
      </c>
      <c r="F72" s="85">
        <v>3000</v>
      </c>
      <c r="G72" s="85">
        <v>14715.89</v>
      </c>
      <c r="H72" s="85">
        <v>0.74</v>
      </c>
    </row>
    <row r="73" spans="2:8">
      <c r="B73" s="84" t="s">
        <v>2684</v>
      </c>
      <c r="C73" s="134">
        <v>6.96</v>
      </c>
      <c r="D73" s="84" t="s">
        <v>236</v>
      </c>
      <c r="E73" s="84" t="s">
        <v>2685</v>
      </c>
      <c r="F73" s="85">
        <v>2500</v>
      </c>
      <c r="G73" s="85">
        <v>12495.24</v>
      </c>
      <c r="H73" s="85">
        <v>0.63</v>
      </c>
    </row>
    <row r="74" spans="2:8">
      <c r="B74" s="84" t="s">
        <v>3427</v>
      </c>
      <c r="C74" s="134">
        <v>6.99</v>
      </c>
      <c r="D74" s="84" t="s">
        <v>236</v>
      </c>
      <c r="E74" s="84" t="s">
        <v>3428</v>
      </c>
      <c r="F74" s="85">
        <v>2000</v>
      </c>
      <c r="G74" s="85">
        <v>9980.9</v>
      </c>
      <c r="H74" s="85">
        <v>0.5</v>
      </c>
    </row>
    <row r="75" spans="2:8">
      <c r="B75" s="84" t="s">
        <v>2732</v>
      </c>
      <c r="C75" s="134">
        <v>6.55</v>
      </c>
      <c r="D75" s="84" t="s">
        <v>496</v>
      </c>
      <c r="E75" s="84" t="s">
        <v>2733</v>
      </c>
      <c r="F75" s="85">
        <v>10000000</v>
      </c>
      <c r="G75" s="85">
        <v>9955.34</v>
      </c>
      <c r="H75" s="85">
        <v>0.5</v>
      </c>
    </row>
    <row r="76" spans="2:8">
      <c r="B76" s="84" t="s">
        <v>2734</v>
      </c>
      <c r="C76" s="134">
        <v>6.62</v>
      </c>
      <c r="D76" s="84" t="s">
        <v>496</v>
      </c>
      <c r="E76" s="84" t="s">
        <v>2735</v>
      </c>
      <c r="F76" s="85">
        <v>10000000</v>
      </c>
      <c r="G76" s="85">
        <v>9942.32</v>
      </c>
      <c r="H76" s="85">
        <v>0.5</v>
      </c>
    </row>
    <row r="77" spans="2:8">
      <c r="B77" s="84" t="s">
        <v>2736</v>
      </c>
      <c r="C77" s="134">
        <v>7.22</v>
      </c>
      <c r="D77" s="84" t="s">
        <v>2737</v>
      </c>
      <c r="E77" s="84" t="s">
        <v>2738</v>
      </c>
      <c r="F77" s="85">
        <v>2000</v>
      </c>
      <c r="G77" s="85">
        <v>9886.57</v>
      </c>
      <c r="H77" s="85">
        <v>0.5</v>
      </c>
    </row>
    <row r="78" spans="2:8">
      <c r="B78" s="84" t="s">
        <v>3429</v>
      </c>
      <c r="C78" s="134">
        <v>7.78</v>
      </c>
      <c r="D78" s="84" t="s">
        <v>236</v>
      </c>
      <c r="E78" s="84" t="s">
        <v>2739</v>
      </c>
      <c r="F78" s="85">
        <v>2000</v>
      </c>
      <c r="G78" s="85">
        <v>9875.81</v>
      </c>
      <c r="H78" s="85">
        <v>0.5</v>
      </c>
    </row>
    <row r="79" spans="2:8">
      <c r="B79" s="84" t="s">
        <v>3430</v>
      </c>
      <c r="C79" s="134">
        <v>7.85</v>
      </c>
      <c r="D79" s="84" t="s">
        <v>236</v>
      </c>
      <c r="E79" s="84" t="s">
        <v>2740</v>
      </c>
      <c r="F79" s="85">
        <v>2000</v>
      </c>
      <c r="G79" s="85">
        <v>9857.9500000000007</v>
      </c>
      <c r="H79" s="85">
        <v>0.5</v>
      </c>
    </row>
    <row r="80" spans="2:8">
      <c r="B80" s="84" t="s">
        <v>3431</v>
      </c>
      <c r="C80" s="134">
        <v>7.85</v>
      </c>
      <c r="D80" s="84" t="s">
        <v>236</v>
      </c>
      <c r="E80" s="84" t="s">
        <v>2741</v>
      </c>
      <c r="F80" s="85">
        <v>2000</v>
      </c>
      <c r="G80" s="85">
        <v>9845.43</v>
      </c>
      <c r="H80" s="85">
        <v>0.5</v>
      </c>
    </row>
    <row r="81" spans="2:8">
      <c r="B81" s="84" t="s">
        <v>3432</v>
      </c>
      <c r="C81" s="134">
        <v>7.47</v>
      </c>
      <c r="D81" s="84" t="s">
        <v>236</v>
      </c>
      <c r="E81" s="84" t="s">
        <v>3185</v>
      </c>
      <c r="F81" s="85">
        <v>2000</v>
      </c>
      <c r="G81" s="85">
        <v>9839.02</v>
      </c>
      <c r="H81" s="85">
        <v>0.5</v>
      </c>
    </row>
    <row r="82" spans="2:8">
      <c r="B82" s="84" t="s">
        <v>2742</v>
      </c>
      <c r="C82" s="134">
        <v>6.53</v>
      </c>
      <c r="D82" s="84" t="s">
        <v>496</v>
      </c>
      <c r="E82" s="84" t="s">
        <v>2743</v>
      </c>
      <c r="F82" s="85">
        <v>9000000</v>
      </c>
      <c r="G82" s="85">
        <v>8993.57</v>
      </c>
      <c r="H82" s="85">
        <v>0.45</v>
      </c>
    </row>
    <row r="83" spans="2:8">
      <c r="B83" s="84" t="s">
        <v>2744</v>
      </c>
      <c r="C83" s="134">
        <v>6.63</v>
      </c>
      <c r="D83" s="84" t="s">
        <v>496</v>
      </c>
      <c r="E83" s="84" t="s">
        <v>2745</v>
      </c>
      <c r="F83" s="85">
        <v>7500000</v>
      </c>
      <c r="G83" s="85">
        <v>7419.2</v>
      </c>
      <c r="H83" s="85">
        <v>0.37</v>
      </c>
    </row>
    <row r="84" spans="2:8">
      <c r="B84" s="84" t="s">
        <v>3433</v>
      </c>
      <c r="C84" s="134">
        <v>7.71</v>
      </c>
      <c r="D84" s="84" t="s">
        <v>236</v>
      </c>
      <c r="E84" s="84" t="s">
        <v>2746</v>
      </c>
      <c r="F84" s="85">
        <v>1500</v>
      </c>
      <c r="G84" s="85">
        <v>7387.64</v>
      </c>
      <c r="H84" s="85">
        <v>0.37</v>
      </c>
    </row>
    <row r="85" spans="2:8">
      <c r="B85" s="84" t="s">
        <v>239</v>
      </c>
      <c r="C85" s="134">
        <v>6.53</v>
      </c>
      <c r="D85" s="84" t="s">
        <v>496</v>
      </c>
      <c r="E85" s="84" t="s">
        <v>240</v>
      </c>
      <c r="F85" s="85">
        <v>5000000</v>
      </c>
      <c r="G85" s="85">
        <v>4990.18</v>
      </c>
      <c r="H85" s="85">
        <v>0.25</v>
      </c>
    </row>
    <row r="86" spans="2:8">
      <c r="B86" s="84" t="s">
        <v>3434</v>
      </c>
      <c r="C86" s="134">
        <v>8.75</v>
      </c>
      <c r="D86" s="84" t="s">
        <v>236</v>
      </c>
      <c r="E86" s="84" t="s">
        <v>3435</v>
      </c>
      <c r="F86" s="85">
        <v>500</v>
      </c>
      <c r="G86" s="85">
        <v>2452.38</v>
      </c>
      <c r="H86" s="85">
        <v>0.12</v>
      </c>
    </row>
    <row r="87" spans="2:8">
      <c r="B87" s="168" t="s">
        <v>241</v>
      </c>
      <c r="C87" s="169"/>
      <c r="D87" s="168"/>
      <c r="E87" s="168"/>
      <c r="F87" s="170"/>
      <c r="G87" s="170">
        <f>SUM(G28:G86)</f>
        <v>1936663.0099999995</v>
      </c>
      <c r="H87" s="170">
        <f>SUM(H28:H86)</f>
        <v>97.529999999999987</v>
      </c>
    </row>
    <row r="88" spans="2:8">
      <c r="B88" s="168" t="s">
        <v>2747</v>
      </c>
    </row>
    <row r="89" spans="2:8">
      <c r="B89" s="84" t="s">
        <v>2748</v>
      </c>
      <c r="C89" s="134" t="s">
        <v>141</v>
      </c>
      <c r="E89" s="84" t="s">
        <v>2749</v>
      </c>
      <c r="F89" s="85">
        <v>57861.417000000001</v>
      </c>
      <c r="G89" s="85">
        <v>5998.51</v>
      </c>
      <c r="H89" s="85">
        <v>0.3</v>
      </c>
    </row>
    <row r="90" spans="2:8">
      <c r="B90" s="168" t="s">
        <v>2750</v>
      </c>
      <c r="C90" s="169"/>
      <c r="D90" s="168"/>
      <c r="E90" s="168"/>
      <c r="F90" s="170"/>
      <c r="G90" s="170">
        <f>SUM(G88:G89)</f>
        <v>5998.51</v>
      </c>
      <c r="H90" s="170">
        <f>SUM(H88:H89)</f>
        <v>0.3</v>
      </c>
    </row>
    <row r="91" spans="2:8">
      <c r="B91" s="168" t="s">
        <v>242</v>
      </c>
      <c r="C91" s="169"/>
      <c r="D91" s="168"/>
      <c r="E91" s="168"/>
      <c r="F91" s="170"/>
      <c r="G91" s="170">
        <v>31648.51</v>
      </c>
      <c r="H91" s="170">
        <v>1.59</v>
      </c>
    </row>
    <row r="92" spans="2:8">
      <c r="B92" s="168" t="s">
        <v>154</v>
      </c>
      <c r="C92" s="169"/>
      <c r="D92" s="168"/>
      <c r="E92" s="168"/>
      <c r="F92" s="170"/>
      <c r="G92" s="170">
        <v>1979307.73</v>
      </c>
      <c r="H92" s="170">
        <v>99.67</v>
      </c>
    </row>
    <row r="93" spans="2:8">
      <c r="B93" s="168" t="s">
        <v>155</v>
      </c>
      <c r="C93" s="169"/>
      <c r="D93" s="168"/>
      <c r="E93" s="168"/>
      <c r="F93" s="170"/>
      <c r="G93" s="170">
        <v>5953.6142860900254</v>
      </c>
      <c r="H93" s="170">
        <v>0.32999999999999829</v>
      </c>
    </row>
    <row r="94" spans="2:8">
      <c r="B94" s="168" t="s">
        <v>156</v>
      </c>
      <c r="C94" s="169"/>
      <c r="D94" s="168"/>
      <c r="E94" s="168"/>
      <c r="F94" s="170"/>
      <c r="G94" s="170">
        <v>1985261.34428609</v>
      </c>
      <c r="H94" s="170">
        <v>100</v>
      </c>
    </row>
    <row r="95" spans="2:8">
      <c r="B95" s="84" t="s">
        <v>157</v>
      </c>
    </row>
    <row r="96" spans="2:8">
      <c r="B96" s="84" t="s">
        <v>158</v>
      </c>
    </row>
    <row r="97" spans="2:3">
      <c r="B97" s="84" t="s">
        <v>159</v>
      </c>
      <c r="C97" s="134" t="s">
        <v>3436</v>
      </c>
    </row>
    <row r="98" spans="2:3">
      <c r="B98" s="168"/>
    </row>
    <row r="99" spans="2:3" ht="30">
      <c r="B99" s="171" t="s">
        <v>161</v>
      </c>
      <c r="C99" s="134" t="s">
        <v>162</v>
      </c>
    </row>
    <row r="100" spans="2:3">
      <c r="B100" s="168"/>
    </row>
    <row r="101" spans="2:3">
      <c r="B101" s="168" t="s">
        <v>163</v>
      </c>
      <c r="C101" s="134" t="s">
        <v>162</v>
      </c>
    </row>
    <row r="102" spans="2:3">
      <c r="B102" s="168" t="s">
        <v>165</v>
      </c>
      <c r="C102" s="134" t="s">
        <v>166</v>
      </c>
    </row>
    <row r="103" spans="2:3">
      <c r="B103" s="168" t="s">
        <v>3437</v>
      </c>
      <c r="C103" s="169"/>
    </row>
    <row r="104" spans="2:3">
      <c r="B104" s="168" t="s">
        <v>3438</v>
      </c>
      <c r="C104" s="169"/>
    </row>
    <row r="105" spans="2:3">
      <c r="B105" s="168" t="s">
        <v>3439</v>
      </c>
      <c r="C105" s="169"/>
    </row>
    <row r="106" spans="2:3">
      <c r="B106" s="168" t="s">
        <v>3440</v>
      </c>
      <c r="C106" s="169"/>
    </row>
    <row r="107" spans="2:3">
      <c r="B107" s="168" t="s">
        <v>3441</v>
      </c>
      <c r="C107" s="169"/>
    </row>
    <row r="108" spans="2:3">
      <c r="B108" s="168" t="s">
        <v>3442</v>
      </c>
      <c r="C108" s="169"/>
    </row>
    <row r="109" spans="2:3">
      <c r="B109" s="168" t="s">
        <v>3443</v>
      </c>
      <c r="C109" s="169"/>
    </row>
    <row r="110" spans="2:3">
      <c r="B110" s="168" t="s">
        <v>3444</v>
      </c>
      <c r="C110" s="169"/>
    </row>
    <row r="111" spans="2:3">
      <c r="B111" s="168" t="s">
        <v>3445</v>
      </c>
      <c r="C111" s="169"/>
    </row>
    <row r="112" spans="2:3">
      <c r="B112" s="168" t="s">
        <v>2751</v>
      </c>
    </row>
    <row r="114" spans="2:5">
      <c r="B114" s="16"/>
      <c r="C114" s="17" t="s">
        <v>176</v>
      </c>
    </row>
    <row r="115" spans="2:5">
      <c r="B115" s="16" t="s">
        <v>177</v>
      </c>
      <c r="C115" s="18" t="s">
        <v>122</v>
      </c>
    </row>
    <row r="116" spans="2:5">
      <c r="B116" s="16" t="s">
        <v>178</v>
      </c>
      <c r="C116" s="17"/>
    </row>
    <row r="117" spans="2:5">
      <c r="B117" s="16"/>
      <c r="C117" s="17"/>
    </row>
    <row r="118" spans="2:5">
      <c r="B118" s="16" t="s">
        <v>179</v>
      </c>
      <c r="C118" s="172">
        <v>7.1300000000000002E-2</v>
      </c>
    </row>
    <row r="119" spans="2:5">
      <c r="B119" s="16"/>
      <c r="C119" s="173"/>
    </row>
    <row r="120" spans="2:5">
      <c r="B120" s="16" t="s">
        <v>180</v>
      </c>
      <c r="C120" s="173" t="s">
        <v>3446</v>
      </c>
    </row>
    <row r="121" spans="2:5">
      <c r="B121" s="16" t="s">
        <v>181</v>
      </c>
      <c r="C121" s="173" t="s">
        <v>3446</v>
      </c>
    </row>
    <row r="122" spans="2:5">
      <c r="B122" s="16"/>
      <c r="C122" s="17"/>
    </row>
    <row r="123" spans="2:5">
      <c r="B123" s="16" t="s">
        <v>182</v>
      </c>
      <c r="C123" s="17" t="s">
        <v>160</v>
      </c>
    </row>
    <row r="124" spans="2:5">
      <c r="B124" s="260" t="s">
        <v>183</v>
      </c>
      <c r="C124" s="260"/>
    </row>
    <row r="125" spans="2:5">
      <c r="C125" s="84"/>
    </row>
    <row r="126" spans="2:5">
      <c r="B126" s="268" t="s">
        <v>2752</v>
      </c>
      <c r="C126" s="268"/>
      <c r="D126" s="268"/>
      <c r="E126" s="268"/>
    </row>
    <row r="128" spans="2:5">
      <c r="B128" s="16" t="s">
        <v>184</v>
      </c>
      <c r="C128" s="17"/>
      <c r="D128" s="16"/>
    </row>
    <row r="129" spans="2:7" ht="30">
      <c r="B129" s="19" t="s">
        <v>185</v>
      </c>
      <c r="C129" s="18" t="s">
        <v>186</v>
      </c>
      <c r="D129" s="19" t="s">
        <v>187</v>
      </c>
    </row>
    <row r="130" spans="2:7">
      <c r="B130" s="16" t="s">
        <v>162</v>
      </c>
      <c r="C130" s="17" t="s">
        <v>162</v>
      </c>
      <c r="D130" s="16" t="s">
        <v>162</v>
      </c>
    </row>
    <row r="132" spans="2:7">
      <c r="B132" s="35" t="s">
        <v>188</v>
      </c>
      <c r="C132" s="174">
        <v>45535</v>
      </c>
      <c r="D132" s="16"/>
      <c r="E132" s="175"/>
      <c r="F132" s="176"/>
    </row>
    <row r="133" spans="2:7">
      <c r="B133" s="35" t="s">
        <v>189</v>
      </c>
      <c r="C133" s="36" t="s">
        <v>190</v>
      </c>
      <c r="D133" s="35" t="s">
        <v>191</v>
      </c>
      <c r="E133" s="177" t="s">
        <v>192</v>
      </c>
      <c r="F133" s="178" t="s">
        <v>193</v>
      </c>
      <c r="G133" s="170"/>
    </row>
    <row r="134" spans="2:7">
      <c r="B134" s="179" t="s">
        <v>162</v>
      </c>
      <c r="C134" s="180" t="s">
        <v>162</v>
      </c>
      <c r="D134" s="179" t="s">
        <v>162</v>
      </c>
      <c r="E134" s="181" t="s">
        <v>162</v>
      </c>
      <c r="F134" s="182" t="s">
        <v>162</v>
      </c>
    </row>
    <row r="137" spans="2:7">
      <c r="B137" s="168" t="s">
        <v>194</v>
      </c>
    </row>
    <row r="138" spans="2:7">
      <c r="B138" s="168"/>
    </row>
    <row r="139" spans="2:7">
      <c r="B139" s="168" t="s">
        <v>195</v>
      </c>
    </row>
    <row r="140" spans="2:7">
      <c r="B140" s="35" t="s">
        <v>196</v>
      </c>
      <c r="C140" s="36" t="s">
        <v>197</v>
      </c>
      <c r="D140" s="168"/>
    </row>
    <row r="141" spans="2:7">
      <c r="B141" s="16" t="s">
        <v>162</v>
      </c>
      <c r="C141" s="17" t="s">
        <v>162</v>
      </c>
    </row>
    <row r="143" spans="2:7">
      <c r="B143" s="35" t="s">
        <v>198</v>
      </c>
      <c r="C143" s="36" t="s">
        <v>197</v>
      </c>
    </row>
    <row r="144" spans="2:7">
      <c r="B144" s="16" t="s">
        <v>162</v>
      </c>
      <c r="C144" s="17" t="s">
        <v>162</v>
      </c>
    </row>
    <row r="146" spans="2:7">
      <c r="B146" s="35" t="s">
        <v>162</v>
      </c>
      <c r="C146" s="36" t="s">
        <v>162</v>
      </c>
    </row>
    <row r="147" spans="2:7">
      <c r="B147" s="16" t="s">
        <v>162</v>
      </c>
      <c r="C147" s="17" t="s">
        <v>162</v>
      </c>
    </row>
    <row r="149" spans="2:7">
      <c r="B149" s="177" t="s">
        <v>199</v>
      </c>
      <c r="C149" s="36" t="s">
        <v>200</v>
      </c>
    </row>
    <row r="150" spans="2:7">
      <c r="B150" s="175" t="s">
        <v>162</v>
      </c>
      <c r="C150" s="17" t="s">
        <v>162</v>
      </c>
    </row>
    <row r="152" spans="2:7">
      <c r="B152" s="35" t="s">
        <v>201</v>
      </c>
      <c r="C152" s="36" t="s">
        <v>162</v>
      </c>
    </row>
    <row r="154" spans="2:7">
      <c r="B154" s="35" t="s">
        <v>202</v>
      </c>
      <c r="C154" s="174">
        <v>45535</v>
      </c>
      <c r="D154" s="16"/>
      <c r="E154" s="175"/>
      <c r="F154" s="176"/>
    </row>
    <row r="155" spans="2:7">
      <c r="B155" s="35" t="s">
        <v>189</v>
      </c>
      <c r="C155" s="36" t="s">
        <v>190</v>
      </c>
      <c r="D155" s="35" t="s">
        <v>191</v>
      </c>
      <c r="E155" s="177" t="s">
        <v>192</v>
      </c>
      <c r="F155" s="178" t="s">
        <v>193</v>
      </c>
      <c r="G155" s="170"/>
    </row>
    <row r="156" spans="2:7">
      <c r="B156" s="179" t="s">
        <v>162</v>
      </c>
      <c r="C156" s="180" t="s">
        <v>162</v>
      </c>
      <c r="D156" s="179" t="s">
        <v>162</v>
      </c>
      <c r="E156" s="181" t="s">
        <v>162</v>
      </c>
      <c r="F156" s="182" t="s">
        <v>162</v>
      </c>
    </row>
    <row r="157" spans="2:7">
      <c r="B157" s="168" t="s">
        <v>194</v>
      </c>
    </row>
    <row r="158" spans="2:7">
      <c r="B158" s="168"/>
    </row>
    <row r="159" spans="2:7">
      <c r="B159" s="168" t="s">
        <v>195</v>
      </c>
    </row>
    <row r="160" spans="2:7">
      <c r="B160" s="35" t="s">
        <v>196</v>
      </c>
      <c r="C160" s="36" t="s">
        <v>197</v>
      </c>
      <c r="D160" s="168"/>
    </row>
    <row r="161" spans="2:3">
      <c r="B161" s="16" t="s">
        <v>162</v>
      </c>
      <c r="C161" s="17" t="s">
        <v>162</v>
      </c>
    </row>
    <row r="163" spans="2:3">
      <c r="B163" s="35" t="s">
        <v>198</v>
      </c>
      <c r="C163" s="36" t="s">
        <v>197</v>
      </c>
    </row>
    <row r="164" spans="2:3">
      <c r="B164" s="16" t="s">
        <v>162</v>
      </c>
      <c r="C164" s="17" t="s">
        <v>162</v>
      </c>
    </row>
    <row r="166" spans="2:3">
      <c r="B166" s="35" t="s">
        <v>162</v>
      </c>
      <c r="C166" s="36" t="s">
        <v>162</v>
      </c>
    </row>
    <row r="167" spans="2:3">
      <c r="B167" s="16" t="s">
        <v>162</v>
      </c>
      <c r="C167" s="17" t="s">
        <v>162</v>
      </c>
    </row>
    <row r="169" spans="2:3">
      <c r="B169" s="177" t="s">
        <v>199</v>
      </c>
      <c r="C169" s="36" t="s">
        <v>200</v>
      </c>
    </row>
    <row r="170" spans="2:3">
      <c r="B170" s="175" t="s">
        <v>162</v>
      </c>
      <c r="C170" s="17" t="s">
        <v>162</v>
      </c>
    </row>
    <row r="172" spans="2:3">
      <c r="B172" s="35" t="s">
        <v>201</v>
      </c>
      <c r="C172" s="36" t="s">
        <v>162</v>
      </c>
    </row>
    <row r="175" spans="2:3">
      <c r="B175" s="168" t="s">
        <v>203</v>
      </c>
    </row>
    <row r="177" spans="2:80">
      <c r="B177" s="35" t="s">
        <v>189</v>
      </c>
      <c r="C177" s="36" t="s">
        <v>204</v>
      </c>
      <c r="D177" s="35" t="s">
        <v>205</v>
      </c>
      <c r="E177" s="35" t="s">
        <v>206</v>
      </c>
      <c r="F177" s="170"/>
    </row>
    <row r="178" spans="2:80">
      <c r="B178" s="16" t="s">
        <v>162</v>
      </c>
      <c r="C178" s="17" t="s">
        <v>162</v>
      </c>
      <c r="D178" s="16" t="s">
        <v>162</v>
      </c>
      <c r="E178" s="16" t="s">
        <v>162</v>
      </c>
    </row>
    <row r="181" spans="2:80">
      <c r="B181" s="168" t="s">
        <v>207</v>
      </c>
      <c r="C181" s="169" t="s">
        <v>162</v>
      </c>
      <c r="D181" s="168"/>
      <c r="E181" s="168"/>
      <c r="F181" s="170"/>
      <c r="G181" s="170"/>
      <c r="H181" s="170"/>
      <c r="I181" s="168"/>
      <c r="J181" s="168"/>
      <c r="K181" s="168"/>
      <c r="L181" s="168"/>
      <c r="M181" s="168"/>
      <c r="N181" s="168"/>
      <c r="O181" s="168"/>
      <c r="P181" s="168"/>
      <c r="Q181" s="168"/>
      <c r="R181" s="168"/>
      <c r="S181" s="168"/>
      <c r="T181" s="168"/>
      <c r="U181" s="168"/>
      <c r="V181" s="168"/>
      <c r="W181" s="168"/>
      <c r="X181" s="168"/>
      <c r="Y181" s="168"/>
      <c r="Z181" s="168"/>
      <c r="AA181" s="168"/>
      <c r="AB181" s="168"/>
      <c r="AC181" s="168"/>
      <c r="AD181" s="168"/>
      <c r="AE181" s="168"/>
      <c r="AF181" s="168"/>
      <c r="AG181" s="168"/>
      <c r="AH181" s="168"/>
      <c r="AI181" s="168"/>
      <c r="AJ181" s="168"/>
      <c r="AK181" s="168"/>
      <c r="AL181" s="168"/>
      <c r="AM181" s="168"/>
      <c r="AN181" s="168"/>
      <c r="AO181" s="168"/>
      <c r="AP181" s="168"/>
      <c r="AQ181" s="168"/>
      <c r="AR181" s="168"/>
      <c r="AS181" s="168"/>
      <c r="AT181" s="168"/>
      <c r="AU181" s="168"/>
      <c r="AV181" s="168"/>
      <c r="AW181" s="168"/>
      <c r="AX181" s="168"/>
      <c r="AY181" s="168"/>
      <c r="AZ181" s="168"/>
      <c r="BA181" s="168"/>
      <c r="BB181" s="168"/>
      <c r="BC181" s="168"/>
      <c r="BD181" s="168"/>
      <c r="BE181" s="168"/>
      <c r="BF181" s="168"/>
      <c r="BG181" s="168"/>
      <c r="BH181" s="168"/>
      <c r="BI181" s="168"/>
      <c r="BJ181" s="168"/>
      <c r="BK181" s="168"/>
      <c r="BL181" s="168"/>
      <c r="BM181" s="168"/>
      <c r="BN181" s="168"/>
      <c r="BO181" s="168"/>
      <c r="BP181" s="168"/>
      <c r="BQ181" s="168"/>
      <c r="BR181" s="168"/>
      <c r="BS181" s="168"/>
      <c r="BT181" s="168"/>
      <c r="BU181" s="168"/>
      <c r="BV181" s="168"/>
      <c r="BW181" s="168"/>
      <c r="BX181" s="168"/>
      <c r="BY181" s="168"/>
      <c r="BZ181" s="168"/>
      <c r="CA181" s="168"/>
      <c r="CB181" s="168"/>
    </row>
    <row r="183" spans="2:80">
      <c r="B183" s="168" t="s">
        <v>208</v>
      </c>
    </row>
    <row r="185" spans="2:80">
      <c r="B185" s="35" t="s">
        <v>209</v>
      </c>
      <c r="C185" s="36" t="s">
        <v>197</v>
      </c>
      <c r="D185" s="168"/>
    </row>
    <row r="186" spans="2:80">
      <c r="B186" s="16" t="s">
        <v>162</v>
      </c>
      <c r="C186" s="17" t="s">
        <v>162</v>
      </c>
    </row>
    <row r="189" spans="2:80">
      <c r="B189" s="35" t="s">
        <v>210</v>
      </c>
      <c r="C189" s="36" t="s">
        <v>211</v>
      </c>
      <c r="D189" s="168"/>
    </row>
    <row r="190" spans="2:80">
      <c r="B190" s="16" t="s">
        <v>162</v>
      </c>
      <c r="C190" s="17" t="s">
        <v>162</v>
      </c>
    </row>
    <row r="193" spans="2:80">
      <c r="B193" s="168" t="s">
        <v>212</v>
      </c>
    </row>
    <row r="196" spans="2:80">
      <c r="B196" s="168" t="s">
        <v>213</v>
      </c>
    </row>
    <row r="198" spans="2:80">
      <c r="B198" s="35" t="s">
        <v>189</v>
      </c>
      <c r="C198" s="36" t="s">
        <v>214</v>
      </c>
      <c r="D198" s="35" t="s">
        <v>204</v>
      </c>
      <c r="E198" s="35" t="s">
        <v>205</v>
      </c>
      <c r="F198" s="178" t="s">
        <v>206</v>
      </c>
      <c r="G198" s="170"/>
    </row>
    <row r="199" spans="2:80">
      <c r="B199" s="16" t="s">
        <v>162</v>
      </c>
      <c r="C199" s="17" t="s">
        <v>162</v>
      </c>
      <c r="D199" s="16" t="s">
        <v>162</v>
      </c>
      <c r="E199" s="16" t="s">
        <v>162</v>
      </c>
      <c r="F199" s="183" t="s">
        <v>162</v>
      </c>
    </row>
    <row r="202" spans="2:80">
      <c r="B202" s="168" t="s">
        <v>207</v>
      </c>
      <c r="C202" s="169" t="s">
        <v>162</v>
      </c>
      <c r="D202" s="168"/>
      <c r="E202" s="168"/>
      <c r="F202" s="170"/>
      <c r="G202" s="170"/>
      <c r="H202" s="170"/>
      <c r="I202" s="168"/>
      <c r="J202" s="168"/>
      <c r="K202" s="168"/>
      <c r="L202" s="168"/>
      <c r="M202" s="168"/>
      <c r="N202" s="168"/>
      <c r="O202" s="168"/>
      <c r="P202" s="168"/>
      <c r="Q202" s="168"/>
      <c r="R202" s="168"/>
      <c r="S202" s="168"/>
      <c r="T202" s="168"/>
      <c r="U202" s="168"/>
      <c r="V202" s="168"/>
      <c r="W202" s="168"/>
      <c r="X202" s="168"/>
      <c r="Y202" s="168"/>
      <c r="Z202" s="168"/>
      <c r="AA202" s="168"/>
      <c r="AB202" s="168"/>
      <c r="AC202" s="168"/>
      <c r="AD202" s="168"/>
      <c r="AE202" s="168"/>
      <c r="AF202" s="168"/>
      <c r="AG202" s="168"/>
      <c r="AH202" s="168"/>
      <c r="AI202" s="168"/>
      <c r="AJ202" s="168"/>
      <c r="AK202" s="168"/>
      <c r="AL202" s="168"/>
      <c r="AM202" s="168"/>
      <c r="AN202" s="168"/>
      <c r="AO202" s="168"/>
      <c r="AP202" s="168"/>
      <c r="AQ202" s="168"/>
      <c r="AR202" s="168"/>
      <c r="AS202" s="168"/>
      <c r="AT202" s="168"/>
      <c r="AU202" s="168"/>
      <c r="AV202" s="168"/>
      <c r="AW202" s="168"/>
      <c r="AX202" s="168"/>
      <c r="AY202" s="168"/>
      <c r="AZ202" s="168"/>
      <c r="BA202" s="168"/>
      <c r="BB202" s="168"/>
      <c r="BC202" s="168"/>
      <c r="BD202" s="168"/>
      <c r="BE202" s="168"/>
      <c r="BF202" s="168"/>
      <c r="BG202" s="168"/>
      <c r="BH202" s="168"/>
      <c r="BI202" s="168"/>
      <c r="BJ202" s="168"/>
      <c r="BK202" s="168"/>
      <c r="BL202" s="168"/>
      <c r="BM202" s="168"/>
      <c r="BN202" s="168"/>
      <c r="BO202" s="168"/>
      <c r="BP202" s="168"/>
      <c r="BQ202" s="168"/>
      <c r="BR202" s="168"/>
      <c r="BS202" s="168"/>
      <c r="BT202" s="168"/>
      <c r="BU202" s="168"/>
      <c r="BV202" s="168"/>
      <c r="BW202" s="168"/>
      <c r="BX202" s="168"/>
      <c r="BY202" s="168"/>
      <c r="BZ202" s="168"/>
      <c r="CA202" s="168"/>
      <c r="CB202" s="168"/>
    </row>
    <row r="204" spans="2:80">
      <c r="B204" s="168" t="s">
        <v>208</v>
      </c>
    </row>
    <row r="206" spans="2:80">
      <c r="B206" s="35" t="s">
        <v>209</v>
      </c>
      <c r="C206" s="36" t="s">
        <v>197</v>
      </c>
      <c r="D206" s="168"/>
    </row>
    <row r="207" spans="2:80">
      <c r="B207" s="16" t="s">
        <v>162</v>
      </c>
      <c r="C207" s="17" t="s">
        <v>162</v>
      </c>
    </row>
    <row r="210" spans="2:7">
      <c r="B210" s="35" t="s">
        <v>210</v>
      </c>
      <c r="C210" s="36" t="s">
        <v>211</v>
      </c>
      <c r="D210" s="168"/>
    </row>
    <row r="211" spans="2:7">
      <c r="B211" s="16" t="s">
        <v>162</v>
      </c>
      <c r="C211" s="17" t="s">
        <v>162</v>
      </c>
    </row>
    <row r="214" spans="2:7">
      <c r="B214" s="168" t="s">
        <v>212</v>
      </c>
    </row>
    <row r="217" spans="2:7">
      <c r="B217" s="168" t="s">
        <v>215</v>
      </c>
    </row>
    <row r="218" spans="2:7">
      <c r="B218" s="35" t="s">
        <v>189</v>
      </c>
      <c r="C218" s="36" t="s">
        <v>216</v>
      </c>
      <c r="D218" s="35" t="s">
        <v>217</v>
      </c>
      <c r="E218" s="35" t="s">
        <v>218</v>
      </c>
      <c r="F218" s="178" t="s">
        <v>219</v>
      </c>
      <c r="G218" s="170"/>
    </row>
    <row r="219" spans="2:7">
      <c r="B219" s="16" t="s">
        <v>162</v>
      </c>
      <c r="C219" s="17" t="s">
        <v>162</v>
      </c>
      <c r="D219" s="16" t="s">
        <v>162</v>
      </c>
      <c r="E219" s="16" t="s">
        <v>162</v>
      </c>
      <c r="F219" s="183" t="s">
        <v>162</v>
      </c>
    </row>
    <row r="220" spans="2:7">
      <c r="B220" s="84" t="s">
        <v>220</v>
      </c>
    </row>
  </sheetData>
  <mergeCells count="9">
    <mergeCell ref="B124:C124"/>
    <mergeCell ref="B126:E126"/>
    <mergeCell ref="B1:E1"/>
    <mergeCell ref="C3:C8"/>
    <mergeCell ref="D3:D8"/>
    <mergeCell ref="B11:E11"/>
    <mergeCell ref="C12:C13"/>
    <mergeCell ref="D12:D13"/>
    <mergeCell ref="E12:E13"/>
  </mergeCells>
  <hyperlinks>
    <hyperlink ref="A1" location="Index!A1" display="Index" xr:uid="{EF8C354F-5CC1-4782-BB7A-0760BAB345E2}"/>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05D1-2156-4495-9599-2342EB3E11E2}">
  <dimension ref="A1:CB279"/>
  <sheetViews>
    <sheetView workbookViewId="0">
      <selection activeCell="B257" sqref="B257:E257"/>
    </sheetView>
  </sheetViews>
  <sheetFormatPr defaultRowHeight="15"/>
  <cols>
    <col min="1" max="1" width="5.42578125" style="84" bestFit="1" customWidth="1"/>
    <col min="2" max="2" width="102.570312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2829</v>
      </c>
      <c r="C1" s="272"/>
      <c r="D1" s="272"/>
      <c r="E1" s="272"/>
    </row>
    <row r="3" spans="1:5" ht="15" customHeight="1">
      <c r="B3" s="5" t="s">
        <v>2830</v>
      </c>
      <c r="C3" s="258"/>
      <c r="D3" s="273"/>
    </row>
    <row r="4" spans="1:5" ht="60" customHeight="1">
      <c r="B4" s="7" t="s">
        <v>2831</v>
      </c>
      <c r="C4" s="258"/>
      <c r="D4" s="273"/>
    </row>
    <row r="5" spans="1:5" ht="15" customHeight="1">
      <c r="B5" s="7" t="s">
        <v>129</v>
      </c>
      <c r="C5" s="258"/>
      <c r="D5" s="273"/>
    </row>
    <row r="6" spans="1:5" ht="15" customHeight="1">
      <c r="B6" s="7" t="s">
        <v>2832</v>
      </c>
      <c r="C6" s="258"/>
      <c r="D6" s="273"/>
    </row>
    <row r="7" spans="1:5" ht="15" customHeight="1">
      <c r="B7" s="7" t="s">
        <v>2833</v>
      </c>
      <c r="C7" s="258"/>
      <c r="D7" s="273"/>
    </row>
    <row r="8" spans="1:5" ht="15" customHeight="1">
      <c r="B8" s="16" t="s">
        <v>132</v>
      </c>
      <c r="C8" s="158" t="s">
        <v>133</v>
      </c>
      <c r="D8" s="158" t="s">
        <v>134</v>
      </c>
    </row>
    <row r="9" spans="1:5" ht="12.75" customHeight="1">
      <c r="C9" s="184"/>
      <c r="D9" s="184"/>
    </row>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t="s">
        <v>2834</v>
      </c>
      <c r="E15" s="164"/>
    </row>
    <row r="16" spans="1:5" ht="12.75" customHeight="1">
      <c r="B16" s="5" t="s">
        <v>2677</v>
      </c>
      <c r="C16" s="162"/>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1383</v>
      </c>
      <c r="C26" s="134">
        <v>6.8</v>
      </c>
      <c r="D26" s="84" t="s">
        <v>496</v>
      </c>
      <c r="E26" s="84" t="s">
        <v>1384</v>
      </c>
      <c r="F26" s="85">
        <v>5000000</v>
      </c>
      <c r="G26" s="85">
        <v>4997.01</v>
      </c>
      <c r="H26" s="85">
        <v>1.89</v>
      </c>
    </row>
    <row r="27" spans="2:8">
      <c r="B27" s="84" t="s">
        <v>2835</v>
      </c>
      <c r="C27" s="134">
        <v>7.08</v>
      </c>
      <c r="D27" s="84" t="s">
        <v>496</v>
      </c>
      <c r="E27" s="84" t="s">
        <v>2836</v>
      </c>
      <c r="F27" s="85">
        <v>4200000</v>
      </c>
      <c r="G27" s="85">
        <v>4127.95</v>
      </c>
      <c r="H27" s="85">
        <v>1.56</v>
      </c>
    </row>
    <row r="28" spans="2:8">
      <c r="B28" s="84" t="s">
        <v>2837</v>
      </c>
      <c r="C28" s="134">
        <v>7.05</v>
      </c>
      <c r="D28" s="84" t="s">
        <v>496</v>
      </c>
      <c r="E28" s="84" t="s">
        <v>2838</v>
      </c>
      <c r="F28" s="85">
        <v>2500000</v>
      </c>
      <c r="G28" s="85">
        <v>2523.91</v>
      </c>
      <c r="H28" s="85">
        <v>0.96</v>
      </c>
    </row>
    <row r="29" spans="2:8">
      <c r="B29" s="84" t="s">
        <v>2839</v>
      </c>
      <c r="C29" s="134">
        <v>7.16</v>
      </c>
      <c r="D29" s="84" t="s">
        <v>496</v>
      </c>
      <c r="E29" s="84" t="s">
        <v>2840</v>
      </c>
      <c r="F29" s="85">
        <v>2500000</v>
      </c>
      <c r="G29" s="85">
        <v>2484.64</v>
      </c>
      <c r="H29" s="85">
        <v>0.94</v>
      </c>
    </row>
    <row r="30" spans="2:8">
      <c r="B30" s="84" t="s">
        <v>2841</v>
      </c>
      <c r="C30" s="134">
        <v>7.11</v>
      </c>
      <c r="D30" s="84" t="s">
        <v>496</v>
      </c>
      <c r="E30" s="84" t="s">
        <v>2842</v>
      </c>
      <c r="F30" s="85">
        <v>1500000</v>
      </c>
      <c r="G30" s="85">
        <v>1549.95</v>
      </c>
      <c r="H30" s="85">
        <v>0.59</v>
      </c>
    </row>
    <row r="31" spans="2:8">
      <c r="B31" s="84" t="s">
        <v>2843</v>
      </c>
      <c r="C31" s="134">
        <v>6.84</v>
      </c>
      <c r="D31" s="84" t="s">
        <v>496</v>
      </c>
      <c r="E31" s="84" t="s">
        <v>2844</v>
      </c>
      <c r="F31" s="85">
        <v>1500000</v>
      </c>
      <c r="G31" s="85">
        <v>1506.53</v>
      </c>
      <c r="H31" s="85">
        <v>0.56999999999999995</v>
      </c>
    </row>
    <row r="32" spans="2:8">
      <c r="B32" s="84" t="s">
        <v>2845</v>
      </c>
      <c r="C32" s="134">
        <v>6.79</v>
      </c>
      <c r="D32" s="84" t="s">
        <v>496</v>
      </c>
      <c r="E32" s="84" t="s">
        <v>2846</v>
      </c>
      <c r="F32" s="85">
        <v>1000000</v>
      </c>
      <c r="G32" s="85">
        <v>1002.91</v>
      </c>
      <c r="H32" s="85">
        <v>0.38</v>
      </c>
    </row>
    <row r="33" spans="2:8">
      <c r="B33" s="84" t="s">
        <v>2847</v>
      </c>
      <c r="C33" s="134">
        <v>7.07</v>
      </c>
      <c r="D33" s="84" t="s">
        <v>496</v>
      </c>
      <c r="E33" s="84" t="s">
        <v>2848</v>
      </c>
      <c r="F33" s="85">
        <v>400000</v>
      </c>
      <c r="G33" s="85">
        <v>414.82</v>
      </c>
      <c r="H33" s="85">
        <v>0.16</v>
      </c>
    </row>
    <row r="34" spans="2:8">
      <c r="B34" s="84" t="s">
        <v>2849</v>
      </c>
      <c r="C34" s="134">
        <v>7.06</v>
      </c>
      <c r="D34" s="84" t="s">
        <v>496</v>
      </c>
      <c r="E34" s="84" t="s">
        <v>2850</v>
      </c>
      <c r="F34" s="85">
        <v>350000</v>
      </c>
      <c r="G34" s="85">
        <v>362.93</v>
      </c>
      <c r="H34" s="85">
        <v>0.14000000000000001</v>
      </c>
    </row>
    <row r="35" spans="2:8">
      <c r="B35" s="84" t="s">
        <v>2851</v>
      </c>
      <c r="C35" s="134">
        <v>7.08</v>
      </c>
      <c r="D35" s="84" t="s">
        <v>496</v>
      </c>
      <c r="E35" s="84" t="s">
        <v>2852</v>
      </c>
      <c r="F35" s="85">
        <v>150000</v>
      </c>
      <c r="G35" s="85">
        <v>158.41999999999999</v>
      </c>
      <c r="H35" s="85">
        <v>0.06</v>
      </c>
    </row>
    <row r="36" spans="2:8">
      <c r="B36" s="84" t="s">
        <v>2853</v>
      </c>
      <c r="C36" s="134">
        <v>7.08</v>
      </c>
      <c r="D36" s="84" t="s">
        <v>496</v>
      </c>
      <c r="E36" s="84" t="s">
        <v>2854</v>
      </c>
      <c r="F36" s="85">
        <v>150000</v>
      </c>
      <c r="G36" s="85">
        <v>157.80000000000001</v>
      </c>
      <c r="H36" s="85">
        <v>0.06</v>
      </c>
    </row>
    <row r="37" spans="2:8">
      <c r="B37" s="168" t="s">
        <v>508</v>
      </c>
      <c r="C37" s="169"/>
      <c r="D37" s="168"/>
      <c r="E37" s="168"/>
      <c r="F37" s="170"/>
      <c r="G37" s="170">
        <f>SUM(G22:G36)</f>
        <v>19286.869999999995</v>
      </c>
      <c r="H37" s="170">
        <f>SUM(H22:H36)</f>
        <v>7.3099999999999987</v>
      </c>
    </row>
    <row r="38" spans="2:8">
      <c r="B38" s="168" t="s">
        <v>1405</v>
      </c>
    </row>
    <row r="39" spans="2:8">
      <c r="B39" s="84" t="s">
        <v>1418</v>
      </c>
      <c r="C39" s="134">
        <v>7.73</v>
      </c>
      <c r="D39" s="84" t="s">
        <v>233</v>
      </c>
      <c r="E39" s="84" t="s">
        <v>1419</v>
      </c>
      <c r="F39" s="85">
        <v>1000</v>
      </c>
      <c r="G39" s="85">
        <v>9948.86</v>
      </c>
      <c r="H39" s="85">
        <v>3.77</v>
      </c>
    </row>
    <row r="40" spans="2:8">
      <c r="B40" s="84" t="s">
        <v>3447</v>
      </c>
      <c r="C40" s="134">
        <v>7.58</v>
      </c>
      <c r="D40" s="84" t="s">
        <v>518</v>
      </c>
      <c r="E40" s="84" t="s">
        <v>2855</v>
      </c>
      <c r="F40" s="85">
        <v>950</v>
      </c>
      <c r="G40" s="85">
        <v>9488.51</v>
      </c>
      <c r="H40" s="85">
        <v>3.59</v>
      </c>
    </row>
    <row r="41" spans="2:8">
      <c r="B41" s="84" t="s">
        <v>2140</v>
      </c>
      <c r="C41" s="134">
        <v>7.71</v>
      </c>
      <c r="D41" s="84" t="s">
        <v>233</v>
      </c>
      <c r="E41" s="84" t="s">
        <v>1420</v>
      </c>
      <c r="F41" s="85">
        <v>750</v>
      </c>
      <c r="G41" s="85">
        <v>7322.48</v>
      </c>
      <c r="H41" s="85">
        <v>2.77</v>
      </c>
    </row>
    <row r="42" spans="2:8">
      <c r="B42" s="84" t="s">
        <v>2856</v>
      </c>
      <c r="C42" s="134">
        <v>7.62</v>
      </c>
      <c r="D42" s="84" t="s">
        <v>233</v>
      </c>
      <c r="E42" s="84" t="s">
        <v>2857</v>
      </c>
      <c r="F42" s="85">
        <v>550</v>
      </c>
      <c r="G42" s="85">
        <v>5507.91</v>
      </c>
      <c r="H42" s="85">
        <v>2.09</v>
      </c>
    </row>
    <row r="43" spans="2:8">
      <c r="B43" s="84" t="s">
        <v>2858</v>
      </c>
      <c r="C43" s="134">
        <v>7.57</v>
      </c>
      <c r="D43" s="84" t="s">
        <v>233</v>
      </c>
      <c r="E43" s="84" t="s">
        <v>2859</v>
      </c>
      <c r="F43" s="85">
        <v>5000</v>
      </c>
      <c r="G43" s="85">
        <v>5002.17</v>
      </c>
      <c r="H43" s="85">
        <v>1.89</v>
      </c>
    </row>
    <row r="44" spans="2:8">
      <c r="B44" s="84" t="s">
        <v>3448</v>
      </c>
      <c r="C44" s="134">
        <v>7.94</v>
      </c>
      <c r="D44" s="84" t="s">
        <v>233</v>
      </c>
      <c r="E44" s="84" t="s">
        <v>2860</v>
      </c>
      <c r="F44" s="85">
        <v>500</v>
      </c>
      <c r="G44" s="85">
        <v>4999.43</v>
      </c>
      <c r="H44" s="85">
        <v>1.89</v>
      </c>
    </row>
    <row r="45" spans="2:8">
      <c r="B45" s="84" t="s">
        <v>1985</v>
      </c>
      <c r="C45" s="134">
        <v>7.58</v>
      </c>
      <c r="D45" s="84" t="s">
        <v>233</v>
      </c>
      <c r="E45" s="84" t="s">
        <v>962</v>
      </c>
      <c r="F45" s="85">
        <v>500</v>
      </c>
      <c r="G45" s="85">
        <v>4998.0200000000004</v>
      </c>
      <c r="H45" s="85">
        <v>1.89</v>
      </c>
    </row>
    <row r="46" spans="2:8">
      <c r="B46" s="84" t="s">
        <v>3449</v>
      </c>
      <c r="C46" s="134">
        <v>8.36</v>
      </c>
      <c r="D46" s="84" t="s">
        <v>233</v>
      </c>
      <c r="E46" s="84" t="s">
        <v>2861</v>
      </c>
      <c r="F46" s="85">
        <v>5000</v>
      </c>
      <c r="G46" s="85">
        <v>4992.79</v>
      </c>
      <c r="H46" s="85">
        <v>1.89</v>
      </c>
    </row>
    <row r="47" spans="2:8">
      <c r="B47" s="84" t="s">
        <v>2139</v>
      </c>
      <c r="C47" s="134">
        <v>7.94</v>
      </c>
      <c r="D47" s="84" t="s">
        <v>233</v>
      </c>
      <c r="E47" s="84" t="s">
        <v>1415</v>
      </c>
      <c r="F47" s="85">
        <v>5000</v>
      </c>
      <c r="G47" s="85">
        <v>4991.42</v>
      </c>
      <c r="H47" s="85">
        <v>1.89</v>
      </c>
    </row>
    <row r="48" spans="2:8">
      <c r="B48" s="84" t="s">
        <v>2862</v>
      </c>
      <c r="C48" s="134">
        <v>7.68</v>
      </c>
      <c r="D48" s="84" t="s">
        <v>233</v>
      </c>
      <c r="E48" s="84" t="s">
        <v>1435</v>
      </c>
      <c r="F48" s="85">
        <v>5000</v>
      </c>
      <c r="G48" s="85">
        <v>4983.87</v>
      </c>
      <c r="H48" s="85">
        <v>1.89</v>
      </c>
    </row>
    <row r="49" spans="2:8">
      <c r="B49" s="84" t="s">
        <v>1416</v>
      </c>
      <c r="C49" s="134">
        <v>7.64</v>
      </c>
      <c r="D49" s="84" t="s">
        <v>233</v>
      </c>
      <c r="E49" s="84" t="s">
        <v>1417</v>
      </c>
      <c r="F49" s="85">
        <v>500</v>
      </c>
      <c r="G49" s="85">
        <v>4979.49</v>
      </c>
      <c r="H49" s="85">
        <v>1.89</v>
      </c>
    </row>
    <row r="50" spans="2:8">
      <c r="B50" s="84" t="s">
        <v>3450</v>
      </c>
      <c r="C50" s="134">
        <v>8.18</v>
      </c>
      <c r="D50" s="84" t="s">
        <v>233</v>
      </c>
      <c r="E50" s="84" t="s">
        <v>2863</v>
      </c>
      <c r="F50" s="85">
        <v>500</v>
      </c>
      <c r="G50" s="85">
        <v>4933.91</v>
      </c>
      <c r="H50" s="85">
        <v>1.87</v>
      </c>
    </row>
    <row r="51" spans="2:8">
      <c r="B51" s="84" t="s">
        <v>3451</v>
      </c>
      <c r="C51" s="134">
        <v>8</v>
      </c>
      <c r="D51" s="84" t="s">
        <v>233</v>
      </c>
      <c r="E51" s="84" t="s">
        <v>2864</v>
      </c>
      <c r="F51" s="85">
        <v>500</v>
      </c>
      <c r="G51" s="85">
        <v>4810.54</v>
      </c>
      <c r="H51" s="85">
        <v>1.82</v>
      </c>
    </row>
    <row r="52" spans="2:8">
      <c r="B52" s="84" t="s">
        <v>2865</v>
      </c>
      <c r="C52" s="134">
        <v>7.69</v>
      </c>
      <c r="D52" s="84" t="s">
        <v>233</v>
      </c>
      <c r="E52" s="84" t="s">
        <v>2866</v>
      </c>
      <c r="F52" s="85">
        <v>450</v>
      </c>
      <c r="G52" s="85">
        <v>4490.38</v>
      </c>
      <c r="H52" s="85">
        <v>1.7</v>
      </c>
    </row>
    <row r="53" spans="2:8">
      <c r="B53" s="84" t="s">
        <v>3452</v>
      </c>
      <c r="C53" s="134">
        <v>7.71</v>
      </c>
      <c r="D53" s="84" t="s">
        <v>233</v>
      </c>
      <c r="E53" s="84" t="s">
        <v>2867</v>
      </c>
      <c r="F53" s="85">
        <v>300</v>
      </c>
      <c r="G53" s="85">
        <v>3011.46</v>
      </c>
      <c r="H53" s="85">
        <v>1.1399999999999999</v>
      </c>
    </row>
    <row r="54" spans="2:8">
      <c r="B54" s="84" t="s">
        <v>2159</v>
      </c>
      <c r="C54" s="134">
        <v>7.65</v>
      </c>
      <c r="D54" s="84" t="s">
        <v>233</v>
      </c>
      <c r="E54" s="84" t="s">
        <v>1448</v>
      </c>
      <c r="F54" s="85">
        <v>300</v>
      </c>
      <c r="G54" s="85">
        <v>3007.92</v>
      </c>
      <c r="H54" s="85">
        <v>1.1399999999999999</v>
      </c>
    </row>
    <row r="55" spans="2:8">
      <c r="B55" s="84" t="s">
        <v>2868</v>
      </c>
      <c r="C55" s="134">
        <v>7.6</v>
      </c>
      <c r="D55" s="84" t="s">
        <v>233</v>
      </c>
      <c r="E55" s="84" t="s">
        <v>2869</v>
      </c>
      <c r="F55" s="85">
        <v>300</v>
      </c>
      <c r="G55" s="85">
        <v>2979.7</v>
      </c>
      <c r="H55" s="85">
        <v>1.1299999999999999</v>
      </c>
    </row>
    <row r="56" spans="2:8">
      <c r="B56" s="84" t="s">
        <v>3453</v>
      </c>
      <c r="C56" s="134">
        <v>8</v>
      </c>
      <c r="D56" s="84" t="s">
        <v>233</v>
      </c>
      <c r="E56" s="84" t="s">
        <v>2870</v>
      </c>
      <c r="F56" s="85">
        <v>250</v>
      </c>
      <c r="G56" s="85">
        <v>2865.28</v>
      </c>
      <c r="H56" s="85">
        <v>1.08</v>
      </c>
    </row>
    <row r="57" spans="2:8">
      <c r="B57" s="84" t="s">
        <v>3454</v>
      </c>
      <c r="C57" s="134">
        <v>7.57</v>
      </c>
      <c r="D57" s="84" t="s">
        <v>233</v>
      </c>
      <c r="E57" s="84" t="s">
        <v>2871</v>
      </c>
      <c r="F57" s="85">
        <v>250</v>
      </c>
      <c r="G57" s="85">
        <v>2516.9699999999998</v>
      </c>
      <c r="H57" s="85">
        <v>0.95</v>
      </c>
    </row>
    <row r="58" spans="2:8">
      <c r="B58" s="84" t="s">
        <v>3455</v>
      </c>
      <c r="C58" s="134">
        <v>7.56</v>
      </c>
      <c r="D58" s="84" t="s">
        <v>233</v>
      </c>
      <c r="E58" s="84" t="s">
        <v>2872</v>
      </c>
      <c r="F58" s="85">
        <v>250</v>
      </c>
      <c r="G58" s="85">
        <v>2510.16</v>
      </c>
      <c r="H58" s="85">
        <v>0.95</v>
      </c>
    </row>
    <row r="59" spans="2:8">
      <c r="B59" s="84" t="s">
        <v>3456</v>
      </c>
      <c r="C59" s="134">
        <v>7.65</v>
      </c>
      <c r="D59" s="84" t="s">
        <v>233</v>
      </c>
      <c r="E59" s="84" t="s">
        <v>2873</v>
      </c>
      <c r="F59" s="85">
        <v>250</v>
      </c>
      <c r="G59" s="85">
        <v>2505.98</v>
      </c>
      <c r="H59" s="85">
        <v>0.95</v>
      </c>
    </row>
    <row r="60" spans="2:8">
      <c r="B60" s="84" t="s">
        <v>3457</v>
      </c>
      <c r="C60" s="134">
        <v>7.97</v>
      </c>
      <c r="D60" s="84" t="s">
        <v>233</v>
      </c>
      <c r="E60" s="84" t="s">
        <v>1152</v>
      </c>
      <c r="F60" s="85">
        <v>2500</v>
      </c>
      <c r="G60" s="85">
        <v>2505.27</v>
      </c>
      <c r="H60" s="85">
        <v>0.95</v>
      </c>
    </row>
    <row r="61" spans="2:8">
      <c r="B61" s="84" t="s">
        <v>3458</v>
      </c>
      <c r="C61" s="134">
        <v>7.57</v>
      </c>
      <c r="D61" s="84" t="s">
        <v>233</v>
      </c>
      <c r="E61" s="84" t="s">
        <v>2875</v>
      </c>
      <c r="F61" s="85">
        <v>250</v>
      </c>
      <c r="G61" s="85">
        <v>2503.5</v>
      </c>
      <c r="H61" s="85">
        <v>0.95</v>
      </c>
    </row>
    <row r="62" spans="2:8">
      <c r="B62" s="84" t="s">
        <v>3459</v>
      </c>
      <c r="C62" s="134">
        <v>7.92</v>
      </c>
      <c r="D62" s="84" t="s">
        <v>233</v>
      </c>
      <c r="E62" s="84" t="s">
        <v>2874</v>
      </c>
      <c r="F62" s="85">
        <v>2500</v>
      </c>
      <c r="G62" s="85">
        <v>2502.8200000000002</v>
      </c>
      <c r="H62" s="85">
        <v>0.95</v>
      </c>
    </row>
    <row r="63" spans="2:8">
      <c r="B63" s="84" t="s">
        <v>2876</v>
      </c>
      <c r="C63" s="134">
        <v>7.6</v>
      </c>
      <c r="D63" s="84" t="s">
        <v>233</v>
      </c>
      <c r="E63" s="84" t="s">
        <v>2877</v>
      </c>
      <c r="F63" s="85">
        <v>250</v>
      </c>
      <c r="G63" s="85">
        <v>2501.62</v>
      </c>
      <c r="H63" s="85">
        <v>0.95</v>
      </c>
    </row>
    <row r="64" spans="2:8">
      <c r="B64" s="84" t="s">
        <v>3460</v>
      </c>
      <c r="C64" s="134">
        <v>7.92</v>
      </c>
      <c r="D64" s="84" t="s">
        <v>233</v>
      </c>
      <c r="E64" s="84" t="s">
        <v>2878</v>
      </c>
      <c r="F64" s="85">
        <v>250</v>
      </c>
      <c r="G64" s="85">
        <v>2498.2600000000002</v>
      </c>
      <c r="H64" s="85">
        <v>0.95</v>
      </c>
    </row>
    <row r="65" spans="2:8">
      <c r="B65" s="84" t="s">
        <v>516</v>
      </c>
      <c r="C65" s="134">
        <v>7.33</v>
      </c>
      <c r="D65" s="84" t="s">
        <v>233</v>
      </c>
      <c r="E65" s="84" t="s">
        <v>517</v>
      </c>
      <c r="F65" s="85">
        <v>250</v>
      </c>
      <c r="G65" s="85">
        <v>2498.2399999999998</v>
      </c>
      <c r="H65" s="85">
        <v>0.95</v>
      </c>
    </row>
    <row r="66" spans="2:8">
      <c r="B66" s="84" t="s">
        <v>3461</v>
      </c>
      <c r="C66" s="134">
        <v>7.92</v>
      </c>
      <c r="D66" s="84" t="s">
        <v>233</v>
      </c>
      <c r="E66" s="84" t="s">
        <v>2879</v>
      </c>
      <c r="F66" s="85">
        <v>250</v>
      </c>
      <c r="G66" s="85">
        <v>2496.67</v>
      </c>
      <c r="H66" s="85">
        <v>0.95</v>
      </c>
    </row>
    <row r="67" spans="2:8">
      <c r="B67" s="84" t="s">
        <v>3462</v>
      </c>
      <c r="C67" s="134">
        <v>7.44</v>
      </c>
      <c r="D67" s="84" t="s">
        <v>233</v>
      </c>
      <c r="E67" s="84" t="s">
        <v>2880</v>
      </c>
      <c r="F67" s="85">
        <v>2500</v>
      </c>
      <c r="G67" s="85">
        <v>2496.66</v>
      </c>
      <c r="H67" s="85">
        <v>0.95</v>
      </c>
    </row>
    <row r="68" spans="2:8">
      <c r="B68" s="84" t="s">
        <v>3463</v>
      </c>
      <c r="C68" s="134">
        <v>7.65</v>
      </c>
      <c r="D68" s="84" t="s">
        <v>233</v>
      </c>
      <c r="E68" s="84" t="s">
        <v>2881</v>
      </c>
      <c r="F68" s="85">
        <v>250</v>
      </c>
      <c r="G68" s="85">
        <v>2493.1799999999998</v>
      </c>
      <c r="H68" s="85">
        <v>0.94</v>
      </c>
    </row>
    <row r="69" spans="2:8">
      <c r="B69" s="84" t="s">
        <v>2884</v>
      </c>
      <c r="C69" s="134">
        <v>7.68</v>
      </c>
      <c r="D69" s="84" t="s">
        <v>233</v>
      </c>
      <c r="E69" s="84" t="s">
        <v>2885</v>
      </c>
      <c r="F69" s="85">
        <v>2500</v>
      </c>
      <c r="G69" s="85">
        <v>2490.2800000000002</v>
      </c>
      <c r="H69" s="85">
        <v>0.94</v>
      </c>
    </row>
    <row r="70" spans="2:8">
      <c r="B70" s="84" t="s">
        <v>2882</v>
      </c>
      <c r="C70" s="134">
        <v>7.43</v>
      </c>
      <c r="D70" s="84" t="s">
        <v>233</v>
      </c>
      <c r="E70" s="84" t="s">
        <v>2883</v>
      </c>
      <c r="F70" s="85">
        <v>250</v>
      </c>
      <c r="G70" s="85">
        <v>2488.52</v>
      </c>
      <c r="H70" s="85">
        <v>0.94</v>
      </c>
    </row>
    <row r="71" spans="2:8">
      <c r="B71" s="84" t="s">
        <v>3464</v>
      </c>
      <c r="C71" s="134">
        <v>7.65</v>
      </c>
      <c r="D71" s="84" t="s">
        <v>233</v>
      </c>
      <c r="E71" s="84" t="s">
        <v>2886</v>
      </c>
      <c r="F71" s="85">
        <v>250</v>
      </c>
      <c r="G71" s="85">
        <v>2476.3200000000002</v>
      </c>
      <c r="H71" s="85">
        <v>0.94</v>
      </c>
    </row>
    <row r="72" spans="2:8">
      <c r="B72" s="84" t="s">
        <v>1497</v>
      </c>
      <c r="C72" s="134">
        <v>7.6</v>
      </c>
      <c r="D72" s="84" t="s">
        <v>233</v>
      </c>
      <c r="E72" s="84" t="s">
        <v>1498</v>
      </c>
      <c r="F72" s="85">
        <v>250</v>
      </c>
      <c r="G72" s="85">
        <v>2473.81</v>
      </c>
      <c r="H72" s="85">
        <v>0.94</v>
      </c>
    </row>
    <row r="73" spans="2:8">
      <c r="B73" s="84" t="s">
        <v>2153</v>
      </c>
      <c r="C73" s="134">
        <v>8.01</v>
      </c>
      <c r="D73" s="84" t="s">
        <v>233</v>
      </c>
      <c r="E73" s="84" t="s">
        <v>1439</v>
      </c>
      <c r="F73" s="85">
        <v>200</v>
      </c>
      <c r="G73" s="85">
        <v>1985.65</v>
      </c>
      <c r="H73" s="85">
        <v>0.75</v>
      </c>
    </row>
    <row r="74" spans="2:8">
      <c r="B74" s="84" t="s">
        <v>2143</v>
      </c>
      <c r="C74" s="134">
        <v>8.16</v>
      </c>
      <c r="D74" s="84" t="s">
        <v>233</v>
      </c>
      <c r="E74" s="84" t="s">
        <v>1425</v>
      </c>
      <c r="F74" s="85">
        <v>150</v>
      </c>
      <c r="G74" s="85">
        <v>1729.81</v>
      </c>
      <c r="H74" s="85">
        <v>0.65</v>
      </c>
    </row>
    <row r="75" spans="2:8">
      <c r="B75" s="84" t="s">
        <v>3465</v>
      </c>
      <c r="C75" s="134">
        <v>7.62</v>
      </c>
      <c r="D75" s="84" t="s">
        <v>233</v>
      </c>
      <c r="E75" s="84" t="s">
        <v>2887</v>
      </c>
      <c r="F75" s="85">
        <v>150</v>
      </c>
      <c r="G75" s="85">
        <v>1502.9</v>
      </c>
      <c r="H75" s="85">
        <v>0.56999999999999995</v>
      </c>
    </row>
    <row r="76" spans="2:8">
      <c r="B76" s="84" t="s">
        <v>3466</v>
      </c>
      <c r="C76" s="134">
        <v>8.3800000000000008</v>
      </c>
      <c r="D76" s="84" t="s">
        <v>233</v>
      </c>
      <c r="E76" s="84" t="s">
        <v>2888</v>
      </c>
      <c r="F76" s="85">
        <v>1500</v>
      </c>
      <c r="G76" s="85">
        <v>1497.22</v>
      </c>
      <c r="H76" s="85">
        <v>0.56999999999999995</v>
      </c>
    </row>
    <row r="77" spans="2:8">
      <c r="B77" s="84" t="s">
        <v>2161</v>
      </c>
      <c r="C77" s="134">
        <v>7.39</v>
      </c>
      <c r="D77" s="84" t="s">
        <v>233</v>
      </c>
      <c r="E77" s="84" t="s">
        <v>1454</v>
      </c>
      <c r="F77" s="85">
        <v>100</v>
      </c>
      <c r="G77" s="85">
        <v>1006.57</v>
      </c>
      <c r="H77" s="85">
        <v>0.38</v>
      </c>
    </row>
    <row r="78" spans="2:8">
      <c r="B78" s="84" t="s">
        <v>3467</v>
      </c>
      <c r="C78" s="134">
        <v>7.77</v>
      </c>
      <c r="D78" s="84" t="s">
        <v>233</v>
      </c>
      <c r="E78" s="84" t="s">
        <v>2889</v>
      </c>
      <c r="F78" s="85">
        <v>100</v>
      </c>
      <c r="G78" s="85">
        <v>999.8</v>
      </c>
      <c r="H78" s="85">
        <v>0.38</v>
      </c>
    </row>
    <row r="79" spans="2:8">
      <c r="B79" s="84" t="s">
        <v>2156</v>
      </c>
      <c r="C79" s="134">
        <v>7.85</v>
      </c>
      <c r="D79" s="84" t="s">
        <v>233</v>
      </c>
      <c r="E79" s="84" t="s">
        <v>1444</v>
      </c>
      <c r="F79" s="85">
        <v>50</v>
      </c>
      <c r="G79" s="85">
        <v>504.72</v>
      </c>
      <c r="H79" s="85">
        <v>0.19</v>
      </c>
    </row>
    <row r="80" spans="2:8">
      <c r="B80" s="84" t="s">
        <v>2160</v>
      </c>
      <c r="C80" s="134">
        <v>7.47</v>
      </c>
      <c r="D80" s="84" t="s">
        <v>233</v>
      </c>
      <c r="E80" s="84" t="s">
        <v>1453</v>
      </c>
      <c r="F80" s="85">
        <v>40</v>
      </c>
      <c r="G80" s="85">
        <v>403.23</v>
      </c>
      <c r="H80" s="85">
        <v>0.15</v>
      </c>
    </row>
    <row r="81" spans="2:8">
      <c r="B81" s="168" t="s">
        <v>234</v>
      </c>
      <c r="C81" s="169"/>
      <c r="D81" s="168"/>
      <c r="E81" s="168"/>
      <c r="F81" s="170"/>
      <c r="G81" s="170">
        <f>SUM(G38:G80)</f>
        <v>142902.30000000002</v>
      </c>
      <c r="H81" s="170">
        <f>SUM(H38:H80)</f>
        <v>54.120000000000026</v>
      </c>
    </row>
    <row r="82" spans="2:8">
      <c r="B82" s="168" t="s">
        <v>235</v>
      </c>
    </row>
    <row r="83" spans="2:8">
      <c r="B83" s="84" t="s">
        <v>2819</v>
      </c>
      <c r="C83" s="134">
        <v>7.49</v>
      </c>
      <c r="D83" s="84" t="s">
        <v>236</v>
      </c>
      <c r="E83" s="84" t="s">
        <v>2820</v>
      </c>
      <c r="F83" s="85">
        <v>2500</v>
      </c>
      <c r="G83" s="85">
        <v>12028.56</v>
      </c>
      <c r="H83" s="85">
        <v>4.55</v>
      </c>
    </row>
    <row r="84" spans="2:8">
      <c r="B84" s="84" t="s">
        <v>2890</v>
      </c>
      <c r="C84" s="134">
        <v>6.6</v>
      </c>
      <c r="D84" s="84" t="s">
        <v>496</v>
      </c>
      <c r="E84" s="84" t="s">
        <v>2891</v>
      </c>
      <c r="F84" s="85">
        <v>10000000</v>
      </c>
      <c r="G84" s="85">
        <v>9880.2999999999993</v>
      </c>
      <c r="H84" s="85">
        <v>3.74</v>
      </c>
    </row>
    <row r="85" spans="2:8">
      <c r="B85" s="84" t="s">
        <v>2892</v>
      </c>
      <c r="C85" s="134">
        <v>7.47</v>
      </c>
      <c r="D85" s="84" t="s">
        <v>236</v>
      </c>
      <c r="E85" s="84" t="s">
        <v>2893</v>
      </c>
      <c r="F85" s="85">
        <v>2000</v>
      </c>
      <c r="G85" s="85">
        <v>9715.66</v>
      </c>
      <c r="H85" s="85">
        <v>3.68</v>
      </c>
    </row>
    <row r="86" spans="2:8">
      <c r="B86" s="84" t="s">
        <v>2894</v>
      </c>
      <c r="C86" s="134">
        <v>7</v>
      </c>
      <c r="D86" s="84" t="s">
        <v>236</v>
      </c>
      <c r="E86" s="84" t="s">
        <v>2895</v>
      </c>
      <c r="F86" s="85">
        <v>1500</v>
      </c>
      <c r="G86" s="85">
        <v>7485.65</v>
      </c>
      <c r="H86" s="85">
        <v>2.83</v>
      </c>
    </row>
    <row r="87" spans="2:8">
      <c r="B87" s="84" t="s">
        <v>2896</v>
      </c>
      <c r="C87" s="134">
        <v>6.61</v>
      </c>
      <c r="D87" s="84" t="s">
        <v>496</v>
      </c>
      <c r="E87" s="84" t="s">
        <v>2897</v>
      </c>
      <c r="F87" s="85">
        <v>7500000</v>
      </c>
      <c r="G87" s="85">
        <v>7400.9</v>
      </c>
      <c r="H87" s="85">
        <v>2.8</v>
      </c>
    </row>
    <row r="88" spans="2:8">
      <c r="B88" s="84" t="s">
        <v>2777</v>
      </c>
      <c r="C88" s="134">
        <v>7</v>
      </c>
      <c r="D88" s="84" t="s">
        <v>236</v>
      </c>
      <c r="E88" s="84" t="s">
        <v>2778</v>
      </c>
      <c r="F88" s="85">
        <v>1000</v>
      </c>
      <c r="G88" s="85">
        <v>4975.2</v>
      </c>
      <c r="H88" s="85">
        <v>1.88</v>
      </c>
    </row>
    <row r="89" spans="2:8">
      <c r="B89" s="84" t="s">
        <v>3468</v>
      </c>
      <c r="C89" s="134">
        <v>7.35</v>
      </c>
      <c r="D89" s="84" t="s">
        <v>236</v>
      </c>
      <c r="E89" s="84" t="s">
        <v>2781</v>
      </c>
      <c r="F89" s="85">
        <v>1000</v>
      </c>
      <c r="G89" s="85">
        <v>4905.18</v>
      </c>
      <c r="H89" s="85">
        <v>1.86</v>
      </c>
    </row>
    <row r="90" spans="2:8">
      <c r="B90" s="84" t="s">
        <v>2775</v>
      </c>
      <c r="C90" s="134">
        <v>7.39</v>
      </c>
      <c r="D90" s="84" t="s">
        <v>236</v>
      </c>
      <c r="E90" s="84" t="s">
        <v>2776</v>
      </c>
      <c r="F90" s="85">
        <v>1000</v>
      </c>
      <c r="G90" s="85">
        <v>4899.8599999999997</v>
      </c>
      <c r="H90" s="85">
        <v>1.86</v>
      </c>
    </row>
    <row r="91" spans="2:8">
      <c r="B91" s="84" t="s">
        <v>3469</v>
      </c>
      <c r="C91" s="134">
        <v>7.84</v>
      </c>
      <c r="D91" s="84" t="s">
        <v>236</v>
      </c>
      <c r="E91" s="84" t="s">
        <v>2898</v>
      </c>
      <c r="F91" s="85">
        <v>1000</v>
      </c>
      <c r="G91" s="85">
        <v>4886.6400000000003</v>
      </c>
      <c r="H91" s="85">
        <v>1.85</v>
      </c>
    </row>
    <row r="92" spans="2:8">
      <c r="B92" s="84" t="s">
        <v>3470</v>
      </c>
      <c r="C92" s="134">
        <v>7.49</v>
      </c>
      <c r="D92" s="84" t="s">
        <v>236</v>
      </c>
      <c r="E92" s="84" t="s">
        <v>2793</v>
      </c>
      <c r="F92" s="85">
        <v>1000</v>
      </c>
      <c r="G92" s="85">
        <v>4822.79</v>
      </c>
      <c r="H92" s="85">
        <v>1.83</v>
      </c>
    </row>
    <row r="93" spans="2:8">
      <c r="B93" s="84" t="s">
        <v>2799</v>
      </c>
      <c r="C93" s="134">
        <v>7.49</v>
      </c>
      <c r="D93" s="84" t="s">
        <v>236</v>
      </c>
      <c r="E93" s="84" t="s">
        <v>2800</v>
      </c>
      <c r="F93" s="85">
        <v>1000</v>
      </c>
      <c r="G93" s="85">
        <v>4810.47</v>
      </c>
      <c r="H93" s="85">
        <v>1.82</v>
      </c>
    </row>
    <row r="94" spans="2:8">
      <c r="B94" s="84" t="s">
        <v>3471</v>
      </c>
      <c r="C94" s="134">
        <v>7.51</v>
      </c>
      <c r="D94" s="84" t="s">
        <v>236</v>
      </c>
      <c r="E94" s="84" t="s">
        <v>2899</v>
      </c>
      <c r="F94" s="85">
        <v>1000</v>
      </c>
      <c r="G94" s="85">
        <v>4809.99</v>
      </c>
      <c r="H94" s="85">
        <v>1.82</v>
      </c>
    </row>
    <row r="95" spans="2:8">
      <c r="B95" s="84" t="s">
        <v>3472</v>
      </c>
      <c r="C95" s="134">
        <v>6.99</v>
      </c>
      <c r="D95" s="84" t="s">
        <v>236</v>
      </c>
      <c r="E95" s="84" t="s">
        <v>2900</v>
      </c>
      <c r="F95" s="85">
        <v>500</v>
      </c>
      <c r="G95" s="85">
        <v>2494.27</v>
      </c>
      <c r="H95" s="85">
        <v>0.94</v>
      </c>
    </row>
    <row r="96" spans="2:8">
      <c r="B96" s="84" t="s">
        <v>3473</v>
      </c>
      <c r="C96" s="134">
        <v>7.34</v>
      </c>
      <c r="D96" s="84" t="s">
        <v>236</v>
      </c>
      <c r="E96" s="84" t="s">
        <v>2901</v>
      </c>
      <c r="F96" s="85">
        <v>500</v>
      </c>
      <c r="G96" s="85">
        <v>2447.34</v>
      </c>
      <c r="H96" s="85">
        <v>0.93</v>
      </c>
    </row>
    <row r="97" spans="2:8">
      <c r="B97" s="84" t="s">
        <v>2902</v>
      </c>
      <c r="C97" s="134">
        <v>7.47</v>
      </c>
      <c r="D97" s="84" t="s">
        <v>236</v>
      </c>
      <c r="E97" s="84" t="s">
        <v>2903</v>
      </c>
      <c r="F97" s="85">
        <v>500</v>
      </c>
      <c r="G97" s="85">
        <v>2412.61</v>
      </c>
      <c r="H97" s="85">
        <v>0.91</v>
      </c>
    </row>
    <row r="98" spans="2:8">
      <c r="B98" s="84" t="s">
        <v>3474</v>
      </c>
      <c r="C98" s="134">
        <v>7.51</v>
      </c>
      <c r="D98" s="84" t="s">
        <v>236</v>
      </c>
      <c r="E98" s="84" t="s">
        <v>2794</v>
      </c>
      <c r="F98" s="85">
        <v>500</v>
      </c>
      <c r="G98" s="85">
        <v>2410.7600000000002</v>
      </c>
      <c r="H98" s="85">
        <v>0.91</v>
      </c>
    </row>
    <row r="99" spans="2:8">
      <c r="B99" s="84" t="s">
        <v>3475</v>
      </c>
      <c r="C99" s="134">
        <v>8.02</v>
      </c>
      <c r="D99" s="84" t="s">
        <v>236</v>
      </c>
      <c r="E99" s="84" t="s">
        <v>2904</v>
      </c>
      <c r="F99" s="85">
        <v>500</v>
      </c>
      <c r="G99" s="85">
        <v>2406.92</v>
      </c>
      <c r="H99" s="85">
        <v>0.91</v>
      </c>
    </row>
    <row r="100" spans="2:8">
      <c r="B100" s="84" t="s">
        <v>2821</v>
      </c>
      <c r="C100" s="134">
        <v>7.49</v>
      </c>
      <c r="D100" s="84" t="s">
        <v>236</v>
      </c>
      <c r="E100" s="84" t="s">
        <v>2822</v>
      </c>
      <c r="F100" s="85">
        <v>500</v>
      </c>
      <c r="G100" s="85">
        <v>2401.44</v>
      </c>
      <c r="H100" s="85">
        <v>0.91</v>
      </c>
    </row>
    <row r="101" spans="2:8">
      <c r="B101" s="84" t="s">
        <v>3476</v>
      </c>
      <c r="C101" s="134">
        <v>7.61</v>
      </c>
      <c r="D101" s="84" t="s">
        <v>236</v>
      </c>
      <c r="E101" s="84" t="s">
        <v>2905</v>
      </c>
      <c r="F101" s="85">
        <v>500</v>
      </c>
      <c r="G101" s="85">
        <v>2363.04</v>
      </c>
      <c r="H101" s="85">
        <v>0.89</v>
      </c>
    </row>
    <row r="102" spans="2:8">
      <c r="B102" s="168" t="s">
        <v>241</v>
      </c>
      <c r="C102" s="169"/>
      <c r="D102" s="168"/>
      <c r="E102" s="168"/>
      <c r="F102" s="170"/>
      <c r="G102" s="170">
        <f>SUM(G82:G101)</f>
        <v>97557.579999999987</v>
      </c>
      <c r="H102" s="170">
        <f>SUM(H82:H101)</f>
        <v>36.919999999999987</v>
      </c>
    </row>
    <row r="103" spans="2:8">
      <c r="B103" s="168" t="s">
        <v>2747</v>
      </c>
    </row>
    <row r="104" spans="2:8">
      <c r="B104" s="84" t="s">
        <v>2748</v>
      </c>
      <c r="C104" s="134" t="s">
        <v>141</v>
      </c>
      <c r="E104" s="84" t="s">
        <v>2749</v>
      </c>
      <c r="F104" s="85">
        <v>6755.8620000000001</v>
      </c>
      <c r="G104" s="85">
        <v>700.38</v>
      </c>
      <c r="H104" s="85">
        <v>0.27</v>
      </c>
    </row>
    <row r="105" spans="2:8">
      <c r="B105" s="168" t="s">
        <v>2750</v>
      </c>
      <c r="C105" s="169"/>
      <c r="D105" s="168"/>
      <c r="E105" s="168"/>
      <c r="F105" s="170"/>
      <c r="G105" s="170">
        <f>SUM(G103:G104)</f>
        <v>700.38</v>
      </c>
      <c r="H105" s="170">
        <f>SUM(H103:H104)</f>
        <v>0.27</v>
      </c>
    </row>
    <row r="106" spans="2:8">
      <c r="B106" s="168" t="s">
        <v>242</v>
      </c>
      <c r="C106" s="169"/>
      <c r="D106" s="168"/>
      <c r="E106" s="168"/>
      <c r="F106" s="170"/>
      <c r="G106" s="170">
        <v>307.94</v>
      </c>
      <c r="H106" s="170">
        <v>0.12</v>
      </c>
    </row>
    <row r="107" spans="2:8">
      <c r="B107" s="168" t="s">
        <v>154</v>
      </c>
      <c r="C107" s="169"/>
      <c r="D107" s="168"/>
      <c r="E107" s="168"/>
      <c r="F107" s="170"/>
      <c r="G107" s="170">
        <f>G106+G105+G102+G81+G37</f>
        <v>260755.07</v>
      </c>
      <c r="H107" s="170">
        <f>H106+H105+H102+H81+H37</f>
        <v>98.740000000000009</v>
      </c>
    </row>
    <row r="108" spans="2:8">
      <c r="B108" s="168" t="s">
        <v>729</v>
      </c>
      <c r="C108" s="169"/>
      <c r="D108" s="168"/>
      <c r="E108" s="168"/>
      <c r="F108" s="170"/>
      <c r="G108" s="170">
        <f>G109-G107</f>
        <v>3359.2314396899892</v>
      </c>
      <c r="H108" s="170">
        <f>H109-H107</f>
        <v>1.2599999999999909</v>
      </c>
    </row>
    <row r="109" spans="2:8">
      <c r="B109" s="168" t="s">
        <v>156</v>
      </c>
      <c r="C109" s="169"/>
      <c r="D109" s="168"/>
      <c r="E109" s="168"/>
      <c r="F109" s="170"/>
      <c r="G109" s="170">
        <v>264114.30143969</v>
      </c>
      <c r="H109" s="170">
        <v>100</v>
      </c>
    </row>
    <row r="110" spans="2:8">
      <c r="B110" s="84" t="s">
        <v>157</v>
      </c>
    </row>
    <row r="111" spans="2:8">
      <c r="B111" s="84" t="s">
        <v>158</v>
      </c>
    </row>
    <row r="112" spans="2:8">
      <c r="B112" s="84" t="s">
        <v>159</v>
      </c>
      <c r="C112" s="134" t="s">
        <v>3436</v>
      </c>
    </row>
    <row r="113" spans="2:3">
      <c r="B113" s="168"/>
    </row>
    <row r="114" spans="2:3" ht="16.5" customHeight="1">
      <c r="B114" s="185" t="s">
        <v>161</v>
      </c>
      <c r="C114" s="134" t="s">
        <v>162</v>
      </c>
    </row>
    <row r="115" spans="2:3">
      <c r="B115" s="168" t="s">
        <v>3477</v>
      </c>
    </row>
    <row r="116" spans="2:3">
      <c r="B116" s="168" t="s">
        <v>163</v>
      </c>
      <c r="C116" s="134" t="s">
        <v>162</v>
      </c>
    </row>
    <row r="117" spans="2:3">
      <c r="B117" s="168" t="s">
        <v>165</v>
      </c>
      <c r="C117" s="134" t="s">
        <v>166</v>
      </c>
    </row>
    <row r="118" spans="2:3">
      <c r="B118" s="168" t="s">
        <v>3478</v>
      </c>
      <c r="C118" s="169"/>
    </row>
    <row r="119" spans="2:3">
      <c r="B119" s="168" t="s">
        <v>3479</v>
      </c>
      <c r="C119" s="169"/>
    </row>
    <row r="120" spans="2:3">
      <c r="B120" s="168" t="s">
        <v>3480</v>
      </c>
      <c r="C120" s="169"/>
    </row>
    <row r="121" spans="2:3">
      <c r="B121" s="168" t="s">
        <v>3481</v>
      </c>
      <c r="C121" s="169"/>
    </row>
    <row r="122" spans="2:3">
      <c r="B122" s="168" t="s">
        <v>3482</v>
      </c>
      <c r="C122" s="169"/>
    </row>
    <row r="123" spans="2:3">
      <c r="B123" s="168" t="s">
        <v>3483</v>
      </c>
      <c r="C123" s="169"/>
    </row>
    <row r="124" spans="2:3">
      <c r="B124" s="168" t="s">
        <v>3484</v>
      </c>
      <c r="C124" s="169"/>
    </row>
    <row r="125" spans="2:3">
      <c r="B125" s="168" t="s">
        <v>3485</v>
      </c>
      <c r="C125" s="169"/>
    </row>
    <row r="126" spans="2:3">
      <c r="B126" s="168" t="s">
        <v>3486</v>
      </c>
      <c r="C126" s="169"/>
    </row>
    <row r="127" spans="2:3">
      <c r="B127" s="168" t="s">
        <v>3487</v>
      </c>
      <c r="C127" s="169"/>
    </row>
    <row r="128" spans="2:3">
      <c r="B128" s="168" t="s">
        <v>3488</v>
      </c>
      <c r="C128" s="169"/>
    </row>
    <row r="129" spans="2:3">
      <c r="B129" s="168" t="s">
        <v>3489</v>
      </c>
      <c r="C129" s="169"/>
    </row>
    <row r="130" spans="2:3">
      <c r="B130" s="168" t="s">
        <v>3490</v>
      </c>
      <c r="C130" s="169"/>
    </row>
    <row r="131" spans="2:3">
      <c r="B131" s="168" t="s">
        <v>3491</v>
      </c>
      <c r="C131" s="169"/>
    </row>
    <row r="132" spans="2:3">
      <c r="B132" s="168" t="s">
        <v>3492</v>
      </c>
      <c r="C132" s="169"/>
    </row>
    <row r="133" spans="2:3">
      <c r="B133" s="168" t="s">
        <v>3493</v>
      </c>
      <c r="C133" s="169"/>
    </row>
    <row r="134" spans="2:3">
      <c r="B134" s="168" t="s">
        <v>3494</v>
      </c>
      <c r="C134" s="169"/>
    </row>
    <row r="135" spans="2:3">
      <c r="B135" s="168" t="s">
        <v>2751</v>
      </c>
    </row>
    <row r="137" spans="2:3">
      <c r="B137" s="16"/>
      <c r="C137" s="17" t="s">
        <v>176</v>
      </c>
    </row>
    <row r="138" spans="2:3" ht="30">
      <c r="B138" s="16" t="s">
        <v>177</v>
      </c>
      <c r="C138" s="18" t="s">
        <v>28</v>
      </c>
    </row>
    <row r="139" spans="2:3">
      <c r="B139" s="16" t="s">
        <v>178</v>
      </c>
      <c r="C139" s="17"/>
    </row>
    <row r="140" spans="2:3">
      <c r="B140" s="16"/>
      <c r="C140" s="17"/>
    </row>
    <row r="141" spans="2:3">
      <c r="B141" s="16" t="s">
        <v>179</v>
      </c>
      <c r="C141" s="186">
        <v>7.5399999999999995E-2</v>
      </c>
    </row>
    <row r="142" spans="2:3">
      <c r="B142" s="16"/>
      <c r="C142" s="17"/>
    </row>
    <row r="143" spans="2:3">
      <c r="B143" s="16" t="s">
        <v>180</v>
      </c>
      <c r="C143" s="17" t="s">
        <v>3495</v>
      </c>
    </row>
    <row r="144" spans="2:3">
      <c r="B144" s="16" t="s">
        <v>181</v>
      </c>
      <c r="C144" s="17" t="s">
        <v>3496</v>
      </c>
    </row>
    <row r="145" spans="2:6">
      <c r="B145" s="16"/>
      <c r="C145" s="17"/>
    </row>
    <row r="146" spans="2:6">
      <c r="B146" s="16" t="s">
        <v>182</v>
      </c>
      <c r="C146" s="17" t="s">
        <v>160</v>
      </c>
    </row>
    <row r="147" spans="2:6">
      <c r="B147" s="260" t="s">
        <v>183</v>
      </c>
      <c r="C147" s="260"/>
    </row>
    <row r="148" spans="2:6">
      <c r="C148" s="84"/>
    </row>
    <row r="149" spans="2:6">
      <c r="B149" s="268" t="s">
        <v>2906</v>
      </c>
      <c r="C149" s="268"/>
      <c r="D149" s="268"/>
      <c r="E149" s="268"/>
    </row>
    <row r="151" spans="2:6">
      <c r="B151" s="268" t="s">
        <v>2540</v>
      </c>
      <c r="C151" s="268"/>
      <c r="D151" s="268"/>
      <c r="E151" s="268"/>
      <c r="F151" s="268"/>
    </row>
    <row r="152" spans="2:6">
      <c r="B152" s="268"/>
      <c r="C152" s="268"/>
      <c r="D152" s="268"/>
      <c r="E152" s="268"/>
      <c r="F152" s="268"/>
    </row>
    <row r="153" spans="2:6">
      <c r="B153" s="268"/>
      <c r="C153" s="268"/>
      <c r="D153" s="268"/>
      <c r="E153" s="268"/>
      <c r="F153" s="268"/>
    </row>
    <row r="154" spans="2:6">
      <c r="B154" s="268"/>
      <c r="C154" s="268"/>
      <c r="D154" s="268"/>
      <c r="E154" s="268"/>
      <c r="F154" s="268"/>
    </row>
    <row r="155" spans="2:6">
      <c r="B155" s="268"/>
      <c r="C155" s="268"/>
      <c r="D155" s="268"/>
      <c r="E155" s="268"/>
      <c r="F155" s="268"/>
    </row>
    <row r="157" spans="2:6">
      <c r="B157" s="16" t="s">
        <v>184</v>
      </c>
      <c r="C157" s="17"/>
      <c r="D157" s="16"/>
    </row>
    <row r="158" spans="2:6" ht="30">
      <c r="B158" s="19" t="s">
        <v>185</v>
      </c>
      <c r="C158" s="18" t="s">
        <v>186</v>
      </c>
      <c r="D158" s="19" t="s">
        <v>187</v>
      </c>
    </row>
    <row r="159" spans="2:6">
      <c r="B159" s="16" t="s">
        <v>1472</v>
      </c>
      <c r="C159" s="56">
        <v>131.1</v>
      </c>
      <c r="D159" s="56">
        <v>1.113164150192212</v>
      </c>
    </row>
    <row r="160" spans="2:6">
      <c r="B160" s="16" t="s">
        <v>899</v>
      </c>
      <c r="C160" s="56">
        <v>24.998749977999999</v>
      </c>
      <c r="D160" s="56">
        <v>0.77</v>
      </c>
    </row>
    <row r="162" spans="2:7">
      <c r="B162" s="35" t="s">
        <v>188</v>
      </c>
      <c r="C162" s="174">
        <v>45535</v>
      </c>
      <c r="D162" s="16"/>
      <c r="E162" s="175"/>
      <c r="F162" s="176"/>
    </row>
    <row r="163" spans="2:7">
      <c r="B163" s="35" t="s">
        <v>189</v>
      </c>
      <c r="C163" s="36" t="s">
        <v>190</v>
      </c>
      <c r="D163" s="35" t="s">
        <v>191</v>
      </c>
      <c r="E163" s="177" t="s">
        <v>192</v>
      </c>
      <c r="F163" s="178" t="s">
        <v>193</v>
      </c>
      <c r="G163" s="170"/>
    </row>
    <row r="164" spans="2:7">
      <c r="B164" s="179" t="s">
        <v>162</v>
      </c>
      <c r="C164" s="180" t="s">
        <v>162</v>
      </c>
      <c r="D164" s="179" t="s">
        <v>162</v>
      </c>
      <c r="E164" s="181" t="s">
        <v>162</v>
      </c>
      <c r="F164" s="182" t="s">
        <v>162</v>
      </c>
    </row>
    <row r="167" spans="2:7">
      <c r="B167" s="168" t="s">
        <v>194</v>
      </c>
    </row>
    <row r="168" spans="2:7">
      <c r="B168" s="168"/>
    </row>
    <row r="169" spans="2:7">
      <c r="B169" s="168" t="s">
        <v>195</v>
      </c>
    </row>
    <row r="170" spans="2:7">
      <c r="B170" s="35" t="s">
        <v>196</v>
      </c>
      <c r="C170" s="36" t="s">
        <v>197</v>
      </c>
      <c r="D170" s="168"/>
    </row>
    <row r="171" spans="2:7">
      <c r="B171" s="16" t="s">
        <v>162</v>
      </c>
      <c r="C171" s="17" t="s">
        <v>162</v>
      </c>
    </row>
    <row r="173" spans="2:7">
      <c r="B173" s="35" t="s">
        <v>198</v>
      </c>
      <c r="C173" s="36" t="s">
        <v>197</v>
      </c>
    </row>
    <row r="174" spans="2:7">
      <c r="B174" s="16" t="s">
        <v>162</v>
      </c>
      <c r="C174" s="17" t="s">
        <v>162</v>
      </c>
    </row>
    <row r="176" spans="2:7">
      <c r="B176" s="35" t="s">
        <v>162</v>
      </c>
      <c r="C176" s="36" t="s">
        <v>162</v>
      </c>
    </row>
    <row r="177" spans="2:7">
      <c r="B177" s="16" t="s">
        <v>162</v>
      </c>
      <c r="C177" s="17" t="s">
        <v>162</v>
      </c>
    </row>
    <row r="179" spans="2:7">
      <c r="B179" s="177" t="s">
        <v>199</v>
      </c>
      <c r="C179" s="36" t="s">
        <v>200</v>
      </c>
    </row>
    <row r="180" spans="2:7">
      <c r="B180" s="175" t="s">
        <v>162</v>
      </c>
      <c r="C180" s="17" t="s">
        <v>162</v>
      </c>
    </row>
    <row r="182" spans="2:7">
      <c r="B182" s="35" t="s">
        <v>201</v>
      </c>
      <c r="C182" s="36" t="s">
        <v>162</v>
      </c>
    </row>
    <row r="184" spans="2:7">
      <c r="B184" s="35" t="s">
        <v>202</v>
      </c>
      <c r="C184" s="174">
        <v>45535</v>
      </c>
      <c r="D184" s="16"/>
      <c r="E184" s="175"/>
      <c r="F184" s="176"/>
    </row>
    <row r="185" spans="2:7">
      <c r="B185" s="35" t="s">
        <v>189</v>
      </c>
      <c r="C185" s="36" t="s">
        <v>190</v>
      </c>
      <c r="D185" s="35" t="s">
        <v>191</v>
      </c>
      <c r="E185" s="177" t="s">
        <v>192</v>
      </c>
      <c r="F185" s="178" t="s">
        <v>193</v>
      </c>
      <c r="G185" s="170"/>
    </row>
    <row r="186" spans="2:7">
      <c r="B186" s="179" t="s">
        <v>162</v>
      </c>
      <c r="C186" s="180" t="s">
        <v>162</v>
      </c>
      <c r="D186" s="179" t="s">
        <v>162</v>
      </c>
      <c r="E186" s="181" t="s">
        <v>162</v>
      </c>
      <c r="F186" s="182" t="s">
        <v>162</v>
      </c>
    </row>
    <row r="187" spans="2:7">
      <c r="B187" s="168" t="s">
        <v>194</v>
      </c>
    </row>
    <row r="188" spans="2:7">
      <c r="B188" s="168"/>
    </row>
    <row r="189" spans="2:7">
      <c r="B189" s="168" t="s">
        <v>195</v>
      </c>
    </row>
    <row r="190" spans="2:7">
      <c r="B190" s="35" t="s">
        <v>196</v>
      </c>
      <c r="C190" s="36" t="s">
        <v>197</v>
      </c>
      <c r="D190" s="168"/>
    </row>
    <row r="191" spans="2:7">
      <c r="B191" s="16" t="s">
        <v>162</v>
      </c>
      <c r="C191" s="17" t="s">
        <v>162</v>
      </c>
    </row>
    <row r="193" spans="2:6">
      <c r="B193" s="35" t="s">
        <v>198</v>
      </c>
      <c r="C193" s="36" t="s">
        <v>197</v>
      </c>
    </row>
    <row r="194" spans="2:6">
      <c r="B194" s="16" t="s">
        <v>162</v>
      </c>
      <c r="C194" s="17" t="s">
        <v>162</v>
      </c>
    </row>
    <row r="196" spans="2:6">
      <c r="B196" s="35" t="s">
        <v>162</v>
      </c>
      <c r="C196" s="36" t="s">
        <v>162</v>
      </c>
    </row>
    <row r="197" spans="2:6">
      <c r="B197" s="16" t="s">
        <v>162</v>
      </c>
      <c r="C197" s="17" t="s">
        <v>162</v>
      </c>
    </row>
    <row r="199" spans="2:6">
      <c r="B199" s="177" t="s">
        <v>199</v>
      </c>
      <c r="C199" s="36" t="s">
        <v>200</v>
      </c>
    </row>
    <row r="200" spans="2:6">
      <c r="B200" s="175" t="s">
        <v>162</v>
      </c>
      <c r="C200" s="17" t="s">
        <v>162</v>
      </c>
    </row>
    <row r="202" spans="2:6">
      <c r="B202" s="35" t="s">
        <v>201</v>
      </c>
      <c r="C202" s="36" t="s">
        <v>162</v>
      </c>
    </row>
    <row r="205" spans="2:6">
      <c r="B205" s="168" t="s">
        <v>203</v>
      </c>
    </row>
    <row r="207" spans="2:6">
      <c r="B207" s="35" t="s">
        <v>189</v>
      </c>
      <c r="C207" s="36" t="s">
        <v>204</v>
      </c>
      <c r="D207" s="35" t="s">
        <v>205</v>
      </c>
      <c r="E207" s="35" t="s">
        <v>206</v>
      </c>
      <c r="F207" s="170"/>
    </row>
    <row r="208" spans="2:6">
      <c r="B208" s="16" t="s">
        <v>162</v>
      </c>
      <c r="C208" s="17" t="s">
        <v>162</v>
      </c>
      <c r="D208" s="16" t="s">
        <v>162</v>
      </c>
      <c r="E208" s="16" t="s">
        <v>162</v>
      </c>
    </row>
    <row r="211" spans="2:80">
      <c r="B211" s="168" t="s">
        <v>207</v>
      </c>
      <c r="C211" s="169" t="s">
        <v>162</v>
      </c>
      <c r="D211" s="168"/>
      <c r="E211" s="168"/>
      <c r="F211" s="170"/>
      <c r="G211" s="170"/>
      <c r="H211" s="170"/>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c r="BS211" s="168"/>
      <c r="BT211" s="168"/>
      <c r="BU211" s="168"/>
      <c r="BV211" s="168"/>
      <c r="BW211" s="168"/>
      <c r="BX211" s="168"/>
      <c r="BY211" s="168"/>
      <c r="BZ211" s="168"/>
      <c r="CA211" s="168"/>
      <c r="CB211" s="168"/>
    </row>
    <row r="213" spans="2:80">
      <c r="B213" s="168" t="s">
        <v>208</v>
      </c>
    </row>
    <row r="215" spans="2:80">
      <c r="B215" s="35" t="s">
        <v>209</v>
      </c>
      <c r="C215" s="36" t="s">
        <v>197</v>
      </c>
      <c r="D215" s="168"/>
    </row>
    <row r="216" spans="2:80">
      <c r="B216" s="16" t="s">
        <v>162</v>
      </c>
      <c r="C216" s="17" t="s">
        <v>162</v>
      </c>
    </row>
    <row r="219" spans="2:80">
      <c r="B219" s="35" t="s">
        <v>210</v>
      </c>
      <c r="C219" s="36" t="s">
        <v>211</v>
      </c>
      <c r="D219" s="168"/>
    </row>
    <row r="220" spans="2:80">
      <c r="B220" s="16" t="s">
        <v>162</v>
      </c>
      <c r="C220" s="17" t="s">
        <v>162</v>
      </c>
    </row>
    <row r="223" spans="2:80">
      <c r="B223" s="168" t="s">
        <v>212</v>
      </c>
    </row>
    <row r="226" spans="2:80">
      <c r="B226" s="168" t="s">
        <v>213</v>
      </c>
    </row>
    <row r="228" spans="2:80">
      <c r="B228" s="35" t="s">
        <v>189</v>
      </c>
      <c r="C228" s="36" t="s">
        <v>214</v>
      </c>
      <c r="D228" s="35" t="s">
        <v>204</v>
      </c>
      <c r="E228" s="35" t="s">
        <v>205</v>
      </c>
      <c r="F228" s="178" t="s">
        <v>206</v>
      </c>
      <c r="G228" s="170"/>
    </row>
    <row r="229" spans="2:80">
      <c r="B229" s="16" t="s">
        <v>162</v>
      </c>
      <c r="C229" s="17" t="s">
        <v>162</v>
      </c>
      <c r="D229" s="16" t="s">
        <v>162</v>
      </c>
      <c r="E229" s="16" t="s">
        <v>162</v>
      </c>
      <c r="F229" s="183" t="s">
        <v>162</v>
      </c>
    </row>
    <row r="232" spans="2:80">
      <c r="B232" s="168" t="s">
        <v>207</v>
      </c>
      <c r="C232" s="169" t="s">
        <v>162</v>
      </c>
      <c r="D232" s="168"/>
      <c r="E232" s="168"/>
      <c r="F232" s="170"/>
      <c r="G232" s="170"/>
      <c r="H232" s="170"/>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c r="BJ232" s="168"/>
      <c r="BK232" s="168"/>
      <c r="BL232" s="168"/>
      <c r="BM232" s="168"/>
      <c r="BN232" s="168"/>
      <c r="BO232" s="168"/>
      <c r="BP232" s="168"/>
      <c r="BQ232" s="168"/>
      <c r="BR232" s="168"/>
      <c r="BS232" s="168"/>
      <c r="BT232" s="168"/>
      <c r="BU232" s="168"/>
      <c r="BV232" s="168"/>
      <c r="BW232" s="168"/>
      <c r="BX232" s="168"/>
      <c r="BY232" s="168"/>
      <c r="BZ232" s="168"/>
      <c r="CA232" s="168"/>
      <c r="CB232" s="168"/>
    </row>
    <row r="234" spans="2:80">
      <c r="B234" s="168" t="s">
        <v>208</v>
      </c>
    </row>
    <row r="236" spans="2:80">
      <c r="B236" s="35" t="s">
        <v>209</v>
      </c>
      <c r="C236" s="36" t="s">
        <v>197</v>
      </c>
      <c r="D236" s="168"/>
    </row>
    <row r="237" spans="2:80">
      <c r="B237" s="16" t="s">
        <v>162</v>
      </c>
      <c r="C237" s="17" t="s">
        <v>162</v>
      </c>
    </row>
    <row r="240" spans="2:80">
      <c r="B240" s="35" t="s">
        <v>210</v>
      </c>
      <c r="C240" s="36" t="s">
        <v>211</v>
      </c>
      <c r="D240" s="168"/>
    </row>
    <row r="241" spans="2:7">
      <c r="B241" s="16" t="s">
        <v>162</v>
      </c>
      <c r="C241" s="17" t="s">
        <v>162</v>
      </c>
    </row>
    <row r="244" spans="2:7">
      <c r="B244" s="168" t="s">
        <v>212</v>
      </c>
    </row>
    <row r="247" spans="2:7">
      <c r="B247" s="168" t="s">
        <v>215</v>
      </c>
    </row>
    <row r="248" spans="2:7">
      <c r="B248" s="35" t="s">
        <v>189</v>
      </c>
      <c r="C248" s="36" t="s">
        <v>216</v>
      </c>
      <c r="D248" s="35" t="s">
        <v>217</v>
      </c>
      <c r="E248" s="35" t="s">
        <v>218</v>
      </c>
      <c r="F248" s="178" t="s">
        <v>219</v>
      </c>
      <c r="G248" s="170"/>
    </row>
    <row r="249" spans="2:7">
      <c r="B249" s="187" t="s">
        <v>2907</v>
      </c>
      <c r="C249" s="16" t="s">
        <v>2826</v>
      </c>
      <c r="D249" s="16" t="s">
        <v>3497</v>
      </c>
      <c r="E249" s="188">
        <v>45676</v>
      </c>
      <c r="F249" s="16">
        <v>5000</v>
      </c>
      <c r="G249" s="170"/>
    </row>
    <row r="250" spans="2:7">
      <c r="B250" s="187" t="s">
        <v>2907</v>
      </c>
      <c r="C250" s="16" t="s">
        <v>2827</v>
      </c>
      <c r="D250" s="16" t="s">
        <v>2828</v>
      </c>
      <c r="E250" s="188">
        <v>46223</v>
      </c>
      <c r="F250" s="16">
        <v>-5000</v>
      </c>
      <c r="G250" s="170"/>
    </row>
    <row r="251" spans="2:7">
      <c r="B251" s="187" t="s">
        <v>2839</v>
      </c>
      <c r="C251" s="16" t="s">
        <v>2826</v>
      </c>
      <c r="D251" s="16" t="s">
        <v>3497</v>
      </c>
      <c r="E251" s="188">
        <v>45682</v>
      </c>
      <c r="F251" s="16">
        <v>2500</v>
      </c>
      <c r="G251" s="170"/>
    </row>
    <row r="252" spans="2:7">
      <c r="B252" s="187" t="s">
        <v>2839</v>
      </c>
      <c r="C252" s="16" t="s">
        <v>2827</v>
      </c>
      <c r="D252" s="16" t="s">
        <v>2828</v>
      </c>
      <c r="E252" s="188">
        <v>46230</v>
      </c>
      <c r="F252" s="16">
        <v>-2500</v>
      </c>
      <c r="G252" s="170"/>
    </row>
    <row r="253" spans="2:7">
      <c r="B253" s="187" t="s">
        <v>3498</v>
      </c>
      <c r="C253" s="16" t="s">
        <v>2826</v>
      </c>
      <c r="D253" s="16" t="s">
        <v>3497</v>
      </c>
      <c r="E253" s="188">
        <v>45690</v>
      </c>
      <c r="F253" s="16">
        <v>2500</v>
      </c>
      <c r="G253" s="170"/>
    </row>
    <row r="254" spans="2:7">
      <c r="B254" s="187" t="s">
        <v>3498</v>
      </c>
      <c r="C254" s="16" t="s">
        <v>2827</v>
      </c>
      <c r="D254" s="16" t="s">
        <v>2828</v>
      </c>
      <c r="E254" s="188">
        <v>46237</v>
      </c>
      <c r="F254" s="16">
        <v>-2500</v>
      </c>
      <c r="G254" s="170"/>
    </row>
    <row r="255" spans="2:7">
      <c r="B255" s="84" t="s">
        <v>220</v>
      </c>
    </row>
    <row r="257" spans="2:10" s="190" customFormat="1">
      <c r="B257" s="276" t="s">
        <v>2908</v>
      </c>
      <c r="C257" s="276"/>
      <c r="D257" s="276"/>
      <c r="E257" s="276"/>
      <c r="F257" s="189"/>
      <c r="G257" s="189"/>
      <c r="H257" s="189"/>
    </row>
    <row r="258" spans="2:10" s="190" customFormat="1">
      <c r="B258" s="191"/>
      <c r="C258" s="192"/>
      <c r="D258" s="191"/>
      <c r="E258" s="191"/>
      <c r="F258" s="193"/>
      <c r="G258" s="193"/>
      <c r="H258" s="193"/>
    </row>
    <row r="259" spans="2:10" s="190" customFormat="1">
      <c r="B259" s="194" t="s">
        <v>2654</v>
      </c>
      <c r="C259" s="192"/>
      <c r="D259" s="191"/>
      <c r="E259" s="191"/>
      <c r="F259" s="193"/>
      <c r="G259" s="193"/>
      <c r="H259" s="193"/>
    </row>
    <row r="260" spans="2:10" s="190" customFormat="1">
      <c r="B260" s="191"/>
      <c r="C260" s="192"/>
      <c r="D260" s="191"/>
      <c r="E260" s="191"/>
      <c r="F260" s="193"/>
      <c r="G260" s="193"/>
      <c r="H260" s="193"/>
    </row>
    <row r="261" spans="2:10" s="190" customFormat="1">
      <c r="B261" s="191" t="s">
        <v>2655</v>
      </c>
      <c r="C261" s="195"/>
      <c r="D261" s="196"/>
      <c r="E261" s="196"/>
      <c r="F261" s="197"/>
      <c r="G261" s="197"/>
      <c r="H261" s="197"/>
      <c r="I261" s="196"/>
      <c r="J261" s="196"/>
    </row>
    <row r="262" spans="2:10" s="190" customFormat="1">
      <c r="C262" s="195"/>
      <c r="D262" s="196"/>
      <c r="E262" s="196"/>
      <c r="F262" s="197"/>
      <c r="G262" s="197"/>
      <c r="H262" s="197"/>
      <c r="I262" s="196"/>
      <c r="J262" s="196"/>
    </row>
    <row r="263" spans="2:10" s="190" customFormat="1">
      <c r="B263" s="190" t="s">
        <v>2656</v>
      </c>
      <c r="C263" s="198">
        <v>788527303.70000005</v>
      </c>
      <c r="D263" s="196"/>
      <c r="E263" s="196"/>
      <c r="F263" s="197"/>
      <c r="G263" s="199"/>
      <c r="H263" s="197"/>
      <c r="I263" s="196"/>
      <c r="J263" s="196"/>
    </row>
    <row r="264" spans="2:10" s="190" customFormat="1">
      <c r="C264" s="198"/>
      <c r="D264" s="196"/>
      <c r="E264" s="196"/>
      <c r="F264" s="197"/>
      <c r="G264" s="199"/>
      <c r="H264" s="197"/>
      <c r="I264" s="196"/>
      <c r="J264" s="196"/>
    </row>
    <row r="265" spans="2:10" s="190" customFormat="1">
      <c r="B265" s="190" t="s">
        <v>2657</v>
      </c>
      <c r="C265" s="198">
        <v>669327303.70000005</v>
      </c>
      <c r="D265" s="196"/>
      <c r="E265" s="196"/>
      <c r="F265" s="197"/>
      <c r="G265" s="199"/>
      <c r="H265" s="197"/>
      <c r="I265" s="196"/>
      <c r="J265" s="196"/>
    </row>
    <row r="266" spans="2:10" s="190" customFormat="1">
      <c r="C266" s="198"/>
      <c r="D266" s="196"/>
      <c r="E266" s="196"/>
      <c r="F266" s="197"/>
      <c r="G266" s="199"/>
      <c r="H266" s="197"/>
      <c r="I266" s="196"/>
      <c r="J266" s="196"/>
    </row>
    <row r="267" spans="2:10" s="190" customFormat="1">
      <c r="B267" s="190" t="s">
        <v>2658</v>
      </c>
      <c r="C267" s="198">
        <v>119200000</v>
      </c>
      <c r="D267" s="196"/>
      <c r="E267" s="196"/>
      <c r="F267" s="197"/>
      <c r="G267" s="199"/>
      <c r="H267" s="197"/>
      <c r="I267" s="196"/>
      <c r="J267" s="196"/>
    </row>
    <row r="268" spans="2:10" s="190" customFormat="1">
      <c r="C268" s="198"/>
      <c r="D268" s="196"/>
      <c r="E268" s="196"/>
      <c r="F268" s="197"/>
      <c r="G268" s="199"/>
      <c r="H268" s="197"/>
      <c r="I268" s="196"/>
      <c r="J268" s="196"/>
    </row>
    <row r="269" spans="2:10" s="190" customFormat="1">
      <c r="B269" s="191" t="s">
        <v>2659</v>
      </c>
      <c r="C269" s="200">
        <v>320030263</v>
      </c>
      <c r="D269" s="196"/>
      <c r="E269" s="196"/>
      <c r="F269" s="197"/>
      <c r="G269" s="199"/>
      <c r="H269" s="197"/>
      <c r="I269" s="196"/>
      <c r="J269" s="196"/>
    </row>
    <row r="270" spans="2:10" s="190" customFormat="1">
      <c r="C270" s="198"/>
      <c r="D270" s="196"/>
      <c r="E270" s="196"/>
      <c r="F270" s="197"/>
      <c r="G270" s="199"/>
      <c r="H270" s="197"/>
      <c r="I270" s="196"/>
      <c r="J270" s="196"/>
    </row>
    <row r="271" spans="2:10" s="190" customFormat="1">
      <c r="B271" s="190" t="s">
        <v>2660</v>
      </c>
      <c r="C271" s="198">
        <v>145374263</v>
      </c>
      <c r="D271" s="196"/>
      <c r="E271" s="196"/>
      <c r="F271" s="197"/>
      <c r="G271" s="199"/>
      <c r="H271" s="197"/>
      <c r="I271" s="196"/>
      <c r="J271" s="196"/>
    </row>
    <row r="272" spans="2:10" s="190" customFormat="1">
      <c r="C272" s="198"/>
      <c r="D272" s="196"/>
      <c r="E272" s="196"/>
      <c r="F272" s="197"/>
      <c r="G272" s="199"/>
      <c r="H272" s="197"/>
      <c r="I272" s="196"/>
      <c r="J272" s="196"/>
    </row>
    <row r="273" spans="2:10" s="190" customFormat="1" ht="30">
      <c r="B273" s="201" t="s">
        <v>2661</v>
      </c>
      <c r="C273" s="198">
        <v>174656000</v>
      </c>
      <c r="D273" s="196"/>
      <c r="E273" s="196"/>
      <c r="F273" s="197"/>
      <c r="G273" s="199"/>
      <c r="H273" s="197"/>
      <c r="I273" s="196"/>
      <c r="J273" s="196"/>
    </row>
    <row r="274" spans="2:10" s="190" customFormat="1">
      <c r="C274" s="198"/>
      <c r="D274" s="196"/>
      <c r="E274" s="196"/>
      <c r="F274" s="197"/>
      <c r="G274" s="199"/>
      <c r="H274" s="197"/>
      <c r="I274" s="196"/>
      <c r="J274" s="196"/>
    </row>
    <row r="275" spans="2:10" s="190" customFormat="1" ht="30">
      <c r="B275" s="201" t="s">
        <v>2662</v>
      </c>
      <c r="C275" s="202">
        <v>149989127.66999999</v>
      </c>
      <c r="D275" s="196"/>
      <c r="E275" s="196"/>
      <c r="F275" s="197"/>
      <c r="G275" s="199"/>
      <c r="H275" s="197"/>
      <c r="I275" s="196"/>
      <c r="J275" s="196"/>
    </row>
    <row r="276" spans="2:10" s="190" customFormat="1">
      <c r="C276" s="198"/>
      <c r="D276" s="196"/>
      <c r="E276" s="196"/>
      <c r="F276" s="197"/>
      <c r="G276" s="199"/>
      <c r="H276" s="197"/>
      <c r="I276" s="196"/>
      <c r="J276" s="196"/>
    </row>
    <row r="277" spans="2:10" s="190" customFormat="1">
      <c r="B277" s="191" t="s">
        <v>2663</v>
      </c>
      <c r="C277" s="200">
        <v>295363390.66999996</v>
      </c>
      <c r="D277" s="196"/>
      <c r="E277" s="196"/>
      <c r="F277" s="197"/>
      <c r="G277" s="199"/>
      <c r="H277" s="197"/>
      <c r="I277" s="196"/>
      <c r="J277" s="196"/>
    </row>
    <row r="278" spans="2:10" s="190" customFormat="1">
      <c r="B278" s="203"/>
      <c r="C278" s="204"/>
      <c r="D278" s="196"/>
      <c r="E278" s="196"/>
      <c r="F278" s="197"/>
      <c r="G278" s="197"/>
      <c r="H278" s="197"/>
      <c r="I278" s="196"/>
      <c r="J278" s="196"/>
    </row>
    <row r="279" spans="2:10" s="190" customFormat="1">
      <c r="B279" s="190" t="s">
        <v>2909</v>
      </c>
      <c r="C279" s="202"/>
      <c r="D279" s="196"/>
      <c r="E279" s="196"/>
      <c r="F279" s="197"/>
      <c r="G279" s="197"/>
      <c r="H279" s="196"/>
      <c r="I279" s="196"/>
      <c r="J279" s="196"/>
    </row>
  </sheetData>
  <mergeCells count="12">
    <mergeCell ref="B147:C147"/>
    <mergeCell ref="B149:E149"/>
    <mergeCell ref="B151:F155"/>
    <mergeCell ref="B257:E257"/>
    <mergeCell ref="B1:E1"/>
    <mergeCell ref="C3:C7"/>
    <mergeCell ref="D3:D7"/>
    <mergeCell ref="B10:E10"/>
    <mergeCell ref="B11:E11"/>
    <mergeCell ref="C12:C13"/>
    <mergeCell ref="D12:D13"/>
    <mergeCell ref="E12:E13"/>
  </mergeCells>
  <hyperlinks>
    <hyperlink ref="A1" location="Index!A1" display="Index" xr:uid="{227791E8-7948-4605-ADD5-BE31E815A16C}"/>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24F20-DE8B-40C8-9C10-9EDCD2137B5E}">
  <dimension ref="A1:CB237"/>
  <sheetViews>
    <sheetView workbookViewId="0"/>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30</v>
      </c>
      <c r="C1" s="272"/>
      <c r="D1" s="272"/>
      <c r="E1" s="272"/>
    </row>
    <row r="3" spans="1:5" ht="15" customHeight="1">
      <c r="B3" s="5" t="s">
        <v>2753</v>
      </c>
      <c r="C3" s="258"/>
      <c r="D3" s="273"/>
    </row>
    <row r="4" spans="1:5" ht="30" customHeight="1">
      <c r="B4" s="7" t="s">
        <v>2754</v>
      </c>
      <c r="C4" s="258"/>
      <c r="D4" s="273"/>
      <c r="E4" s="205"/>
    </row>
    <row r="5" spans="1:5" ht="15" customHeight="1">
      <c r="B5" s="7" t="s">
        <v>129</v>
      </c>
      <c r="C5" s="258"/>
      <c r="D5" s="273"/>
    </row>
    <row r="6" spans="1:5" ht="15" customHeight="1">
      <c r="B6" s="7" t="s">
        <v>2755</v>
      </c>
      <c r="C6" s="258"/>
      <c r="D6" s="273"/>
    </row>
    <row r="7" spans="1:5" ht="30" customHeight="1">
      <c r="B7" s="7" t="s">
        <v>2756</v>
      </c>
      <c r="C7" s="258"/>
      <c r="D7" s="273"/>
    </row>
    <row r="8" spans="1:5" ht="15" customHeight="1">
      <c r="B8" s="16" t="s">
        <v>132</v>
      </c>
      <c r="C8" s="158" t="s">
        <v>133</v>
      </c>
      <c r="D8" s="158" t="s">
        <v>134</v>
      </c>
    </row>
    <row r="9" spans="1:5" ht="12.75" customHeight="1">
      <c r="C9" s="159"/>
    </row>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5" customHeight="1">
      <c r="B14" s="206" t="s">
        <v>2674</v>
      </c>
      <c r="C14" s="162"/>
      <c r="D14" s="207" t="s">
        <v>2675</v>
      </c>
      <c r="E14" s="164"/>
    </row>
    <row r="15" spans="1:5" ht="15" customHeight="1">
      <c r="B15" s="206" t="s">
        <v>2676</v>
      </c>
      <c r="C15" s="208"/>
      <c r="D15" s="209"/>
      <c r="E15" s="164"/>
    </row>
    <row r="16" spans="1:5" ht="12.75" customHeight="1">
      <c r="B16" s="5" t="s">
        <v>2677</v>
      </c>
      <c r="C16" s="162"/>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2757</v>
      </c>
      <c r="C26" s="134">
        <v>6.81</v>
      </c>
      <c r="D26" s="84" t="s">
        <v>496</v>
      </c>
      <c r="E26" s="84" t="s">
        <v>2758</v>
      </c>
      <c r="F26" s="85">
        <v>5000000</v>
      </c>
      <c r="G26" s="85">
        <v>4977.29</v>
      </c>
      <c r="H26" s="85">
        <v>1.82</v>
      </c>
    </row>
    <row r="27" spans="2:8">
      <c r="B27" s="84" t="s">
        <v>2759</v>
      </c>
      <c r="C27" s="134">
        <v>6.65</v>
      </c>
      <c r="D27" s="84" t="s">
        <v>496</v>
      </c>
      <c r="E27" s="84" t="s">
        <v>2760</v>
      </c>
      <c r="F27" s="85">
        <v>3000000</v>
      </c>
      <c r="G27" s="85">
        <v>2999.9</v>
      </c>
      <c r="H27" s="85">
        <v>1.1000000000000001</v>
      </c>
    </row>
    <row r="28" spans="2:8">
      <c r="B28" s="84" t="s">
        <v>1383</v>
      </c>
      <c r="C28" s="134">
        <v>6.8</v>
      </c>
      <c r="D28" s="84" t="s">
        <v>496</v>
      </c>
      <c r="E28" s="84" t="s">
        <v>1384</v>
      </c>
      <c r="F28" s="85">
        <v>500000</v>
      </c>
      <c r="G28" s="85">
        <v>499.7</v>
      </c>
      <c r="H28" s="85">
        <v>0.18</v>
      </c>
    </row>
    <row r="29" spans="2:8">
      <c r="B29" s="168" t="s">
        <v>508</v>
      </c>
      <c r="C29" s="169"/>
      <c r="D29" s="168"/>
      <c r="E29" s="168"/>
      <c r="F29" s="170"/>
      <c r="G29" s="170">
        <f>SUM(G22:G28)</f>
        <v>8476.8900000000012</v>
      </c>
      <c r="H29" s="170">
        <f>SUM(H22:H28)</f>
        <v>3.1</v>
      </c>
    </row>
    <row r="30" spans="2:8">
      <c r="B30" s="168" t="s">
        <v>509</v>
      </c>
    </row>
    <row r="31" spans="2:8">
      <c r="B31" s="84" t="s">
        <v>965</v>
      </c>
      <c r="C31" s="134">
        <v>8.25</v>
      </c>
      <c r="D31" s="84" t="s">
        <v>518</v>
      </c>
      <c r="E31" s="84" t="s">
        <v>966</v>
      </c>
      <c r="F31" s="85">
        <v>7000</v>
      </c>
      <c r="G31" s="85">
        <v>6806.46</v>
      </c>
      <c r="H31" s="85">
        <v>2.4900000000000002</v>
      </c>
    </row>
    <row r="32" spans="2:8">
      <c r="B32" s="84" t="s">
        <v>3499</v>
      </c>
      <c r="C32" s="134">
        <v>8.92</v>
      </c>
      <c r="D32" s="84" t="s">
        <v>1446</v>
      </c>
      <c r="E32" s="84" t="s">
        <v>2761</v>
      </c>
      <c r="F32" s="85">
        <v>5000</v>
      </c>
      <c r="G32" s="85">
        <v>5026.8</v>
      </c>
      <c r="H32" s="85">
        <v>1.84</v>
      </c>
    </row>
    <row r="33" spans="2:8">
      <c r="B33" s="84" t="s">
        <v>3500</v>
      </c>
      <c r="C33" s="134">
        <v>7.6</v>
      </c>
      <c r="D33" s="84" t="s">
        <v>518</v>
      </c>
      <c r="E33" s="84" t="s">
        <v>2762</v>
      </c>
      <c r="F33" s="85">
        <v>500</v>
      </c>
      <c r="G33" s="85">
        <v>5008.49</v>
      </c>
      <c r="H33" s="85">
        <v>1.83</v>
      </c>
    </row>
    <row r="34" spans="2:8">
      <c r="B34" s="84" t="s">
        <v>3501</v>
      </c>
      <c r="C34" s="134">
        <v>7.35</v>
      </c>
      <c r="D34" s="84" t="s">
        <v>1154</v>
      </c>
      <c r="E34" s="84" t="s">
        <v>2763</v>
      </c>
      <c r="F34" s="85">
        <v>500</v>
      </c>
      <c r="G34" s="85">
        <v>4997.3500000000004</v>
      </c>
      <c r="H34" s="85">
        <v>1.83</v>
      </c>
    </row>
    <row r="35" spans="2:8">
      <c r="B35" s="84" t="s">
        <v>1406</v>
      </c>
      <c r="C35" s="134">
        <v>7.77</v>
      </c>
      <c r="D35" s="84" t="s">
        <v>233</v>
      </c>
      <c r="E35" s="84" t="s">
        <v>1407</v>
      </c>
      <c r="F35" s="85">
        <v>5000</v>
      </c>
      <c r="G35" s="85">
        <v>4983.45</v>
      </c>
      <c r="H35" s="85">
        <v>1.82</v>
      </c>
    </row>
    <row r="36" spans="2:8">
      <c r="B36" s="84" t="s">
        <v>1497</v>
      </c>
      <c r="C36" s="134">
        <v>7.6</v>
      </c>
      <c r="D36" s="84" t="s">
        <v>233</v>
      </c>
      <c r="E36" s="84" t="s">
        <v>1498</v>
      </c>
      <c r="F36" s="85">
        <v>500</v>
      </c>
      <c r="G36" s="85">
        <v>4947.62</v>
      </c>
      <c r="H36" s="85">
        <v>1.81</v>
      </c>
    </row>
    <row r="37" spans="2:8">
      <c r="B37" s="84" t="s">
        <v>3502</v>
      </c>
      <c r="C37" s="134">
        <v>7.82</v>
      </c>
      <c r="D37" s="84" t="s">
        <v>514</v>
      </c>
      <c r="E37" s="84" t="s">
        <v>2764</v>
      </c>
      <c r="F37" s="85">
        <v>4000</v>
      </c>
      <c r="G37" s="85">
        <v>4008.95</v>
      </c>
      <c r="H37" s="85">
        <v>1.47</v>
      </c>
    </row>
    <row r="38" spans="2:8">
      <c r="B38" s="84" t="s">
        <v>3503</v>
      </c>
      <c r="C38" s="134">
        <v>7.45</v>
      </c>
      <c r="D38" s="84" t="s">
        <v>518</v>
      </c>
      <c r="E38" s="84" t="s">
        <v>2765</v>
      </c>
      <c r="F38" s="85">
        <v>350</v>
      </c>
      <c r="G38" s="85">
        <v>3509.49</v>
      </c>
      <c r="H38" s="85">
        <v>1.28</v>
      </c>
    </row>
    <row r="39" spans="2:8">
      <c r="B39" s="84" t="s">
        <v>2767</v>
      </c>
      <c r="C39" s="134">
        <v>7.48</v>
      </c>
      <c r="D39" s="84" t="s">
        <v>233</v>
      </c>
      <c r="E39" s="84" t="s">
        <v>2768</v>
      </c>
      <c r="F39" s="85">
        <v>250</v>
      </c>
      <c r="G39" s="85">
        <v>2502.41</v>
      </c>
      <c r="H39" s="85">
        <v>0.92</v>
      </c>
    </row>
    <row r="40" spans="2:8">
      <c r="B40" s="84" t="s">
        <v>2311</v>
      </c>
      <c r="C40" s="134">
        <v>8.09</v>
      </c>
      <c r="D40" s="84" t="s">
        <v>514</v>
      </c>
      <c r="E40" s="84" t="s">
        <v>1491</v>
      </c>
      <c r="F40" s="85">
        <v>250</v>
      </c>
      <c r="G40" s="85">
        <v>2500</v>
      </c>
      <c r="H40" s="85">
        <v>0.91</v>
      </c>
    </row>
    <row r="41" spans="2:8">
      <c r="B41" s="84" t="s">
        <v>3504</v>
      </c>
      <c r="C41" s="134">
        <v>7.25</v>
      </c>
      <c r="D41" s="84" t="s">
        <v>233</v>
      </c>
      <c r="E41" s="84" t="s">
        <v>2770</v>
      </c>
      <c r="F41" s="85">
        <v>2500</v>
      </c>
      <c r="G41" s="85">
        <v>2499.77</v>
      </c>
      <c r="H41" s="85">
        <v>0.91</v>
      </c>
    </row>
    <row r="42" spans="2:8">
      <c r="B42" s="84" t="s">
        <v>3505</v>
      </c>
      <c r="C42" s="134">
        <v>7.62</v>
      </c>
      <c r="D42" s="84" t="s">
        <v>233</v>
      </c>
      <c r="E42" s="84" t="s">
        <v>2769</v>
      </c>
      <c r="F42" s="85">
        <v>250</v>
      </c>
      <c r="G42" s="85">
        <v>2499.64</v>
      </c>
      <c r="H42" s="85">
        <v>0.91</v>
      </c>
    </row>
    <row r="43" spans="2:8">
      <c r="B43" s="84" t="s">
        <v>2148</v>
      </c>
      <c r="C43" s="134">
        <v>9.0299999999999994</v>
      </c>
      <c r="D43" s="84" t="s">
        <v>514</v>
      </c>
      <c r="E43" s="84" t="s">
        <v>1432</v>
      </c>
      <c r="F43" s="85">
        <v>2500</v>
      </c>
      <c r="G43" s="85">
        <v>2499.15</v>
      </c>
      <c r="H43" s="85">
        <v>0.91</v>
      </c>
    </row>
    <row r="44" spans="2:8">
      <c r="B44" s="84" t="s">
        <v>3506</v>
      </c>
      <c r="C44" s="134">
        <v>8.34</v>
      </c>
      <c r="D44" s="84" t="s">
        <v>514</v>
      </c>
      <c r="E44" s="84" t="s">
        <v>2771</v>
      </c>
      <c r="F44" s="85">
        <v>2500</v>
      </c>
      <c r="G44" s="85">
        <v>2498.21</v>
      </c>
      <c r="H44" s="85">
        <v>0.91</v>
      </c>
    </row>
    <row r="45" spans="2:8">
      <c r="B45" s="84" t="s">
        <v>3507</v>
      </c>
      <c r="C45" s="134">
        <v>8.34</v>
      </c>
      <c r="D45" s="84" t="s">
        <v>1156</v>
      </c>
      <c r="E45" s="84" t="s">
        <v>1169</v>
      </c>
      <c r="F45" s="85">
        <v>2500</v>
      </c>
      <c r="G45" s="85">
        <v>2491.1</v>
      </c>
      <c r="H45" s="85">
        <v>0.91</v>
      </c>
    </row>
    <row r="46" spans="2:8">
      <c r="B46" s="84" t="s">
        <v>3508</v>
      </c>
      <c r="C46" s="134">
        <v>9.83</v>
      </c>
      <c r="D46" s="84" t="s">
        <v>1446</v>
      </c>
      <c r="E46" s="84" t="s">
        <v>2772</v>
      </c>
      <c r="F46" s="85">
        <v>2500</v>
      </c>
      <c r="G46" s="85">
        <v>2486.36</v>
      </c>
      <c r="H46" s="85">
        <v>0.91</v>
      </c>
    </row>
    <row r="47" spans="2:8">
      <c r="B47" s="84" t="s">
        <v>2773</v>
      </c>
      <c r="C47" s="134">
        <v>7.62</v>
      </c>
      <c r="D47" s="84" t="s">
        <v>233</v>
      </c>
      <c r="E47" s="84" t="s">
        <v>2774</v>
      </c>
      <c r="F47" s="85">
        <v>250</v>
      </c>
      <c r="G47" s="85">
        <v>2479.9299999999998</v>
      </c>
      <c r="H47" s="85">
        <v>0.91</v>
      </c>
    </row>
    <row r="48" spans="2:8">
      <c r="B48" s="84" t="s">
        <v>3509</v>
      </c>
      <c r="C48" s="134">
        <v>8.39</v>
      </c>
      <c r="D48" s="84" t="s">
        <v>233</v>
      </c>
      <c r="E48" s="84" t="s">
        <v>3510</v>
      </c>
      <c r="F48" s="85">
        <v>196</v>
      </c>
      <c r="G48" s="85">
        <v>1771.92</v>
      </c>
      <c r="H48" s="85">
        <v>0.65</v>
      </c>
    </row>
    <row r="49" spans="2:8">
      <c r="B49" s="84" t="s">
        <v>3511</v>
      </c>
      <c r="C49" s="134">
        <v>8.39</v>
      </c>
      <c r="D49" s="84" t="s">
        <v>233</v>
      </c>
      <c r="E49" s="84" t="s">
        <v>3512</v>
      </c>
      <c r="F49" s="85">
        <v>133</v>
      </c>
      <c r="G49" s="85">
        <v>1169.4000000000001</v>
      </c>
      <c r="H49" s="85">
        <v>0.43</v>
      </c>
    </row>
    <row r="50" spans="2:8">
      <c r="B50" s="84" t="s">
        <v>3513</v>
      </c>
      <c r="C50" s="134">
        <v>8.39</v>
      </c>
      <c r="D50" s="84" t="s">
        <v>233</v>
      </c>
      <c r="E50" s="84" t="s">
        <v>3514</v>
      </c>
      <c r="F50" s="85">
        <v>129</v>
      </c>
      <c r="G50" s="85">
        <v>1134.19</v>
      </c>
      <c r="H50" s="85">
        <v>0.41</v>
      </c>
    </row>
    <row r="51" spans="2:8">
      <c r="B51" s="84" t="s">
        <v>3515</v>
      </c>
      <c r="C51" s="134">
        <v>8.39</v>
      </c>
      <c r="D51" s="84" t="s">
        <v>233</v>
      </c>
      <c r="E51" s="84" t="s">
        <v>3516</v>
      </c>
      <c r="F51" s="85">
        <v>100</v>
      </c>
      <c r="G51" s="85">
        <v>891.62</v>
      </c>
      <c r="H51" s="85">
        <v>0.33</v>
      </c>
    </row>
    <row r="52" spans="2:8">
      <c r="B52" s="84" t="s">
        <v>3517</v>
      </c>
      <c r="C52" s="134">
        <v>9.0299999999999994</v>
      </c>
      <c r="D52" s="84" t="s">
        <v>514</v>
      </c>
      <c r="E52" s="84" t="s">
        <v>2766</v>
      </c>
      <c r="F52" s="85">
        <v>500</v>
      </c>
      <c r="G52" s="85">
        <v>500.9</v>
      </c>
      <c r="H52" s="85">
        <v>0.18</v>
      </c>
    </row>
    <row r="53" spans="2:8">
      <c r="B53" s="168" t="s">
        <v>234</v>
      </c>
      <c r="C53" s="169"/>
      <c r="D53" s="168"/>
      <c r="E53" s="168"/>
      <c r="F53" s="170"/>
      <c r="G53" s="170">
        <f>SUM(G30:G52)</f>
        <v>67213.209999999977</v>
      </c>
      <c r="H53" s="170">
        <f>SUM(H30:H52)</f>
        <v>24.569999999999997</v>
      </c>
    </row>
    <row r="54" spans="2:8">
      <c r="B54" s="168" t="s">
        <v>235</v>
      </c>
    </row>
    <row r="55" spans="2:8">
      <c r="B55" s="84" t="s">
        <v>2775</v>
      </c>
      <c r="C55" s="134">
        <v>7.39</v>
      </c>
      <c r="D55" s="84" t="s">
        <v>236</v>
      </c>
      <c r="E55" s="84" t="s">
        <v>2776</v>
      </c>
      <c r="F55" s="85">
        <v>3500</v>
      </c>
      <c r="G55" s="85">
        <v>17149.490000000002</v>
      </c>
      <c r="H55" s="85">
        <v>6.27</v>
      </c>
    </row>
    <row r="56" spans="2:8">
      <c r="B56" s="84" t="s">
        <v>2777</v>
      </c>
      <c r="C56" s="134">
        <v>7</v>
      </c>
      <c r="D56" s="84" t="s">
        <v>236</v>
      </c>
      <c r="E56" s="84" t="s">
        <v>2778</v>
      </c>
      <c r="F56" s="85">
        <v>2000</v>
      </c>
      <c r="G56" s="85">
        <v>9950.39</v>
      </c>
      <c r="H56" s="85">
        <v>3.64</v>
      </c>
    </row>
    <row r="57" spans="2:8">
      <c r="B57" s="84" t="s">
        <v>2779</v>
      </c>
      <c r="C57" s="134">
        <v>6.63</v>
      </c>
      <c r="D57" s="84" t="s">
        <v>496</v>
      </c>
      <c r="E57" s="84" t="s">
        <v>2780</v>
      </c>
      <c r="F57" s="85">
        <v>10000000</v>
      </c>
      <c r="G57" s="85">
        <v>9818.16</v>
      </c>
      <c r="H57" s="85">
        <v>3.59</v>
      </c>
    </row>
    <row r="58" spans="2:8">
      <c r="B58" s="84" t="s">
        <v>3468</v>
      </c>
      <c r="C58" s="134">
        <v>7.35</v>
      </c>
      <c r="D58" s="84" t="s">
        <v>236</v>
      </c>
      <c r="E58" s="84" t="s">
        <v>2781</v>
      </c>
      <c r="F58" s="85">
        <v>2000</v>
      </c>
      <c r="G58" s="85">
        <v>9810.35</v>
      </c>
      <c r="H58" s="85">
        <v>3.59</v>
      </c>
    </row>
    <row r="59" spans="2:8">
      <c r="B59" s="84" t="s">
        <v>2782</v>
      </c>
      <c r="C59" s="134">
        <v>6.71</v>
      </c>
      <c r="D59" s="84" t="s">
        <v>496</v>
      </c>
      <c r="E59" s="84" t="s">
        <v>2783</v>
      </c>
      <c r="F59" s="85">
        <v>8521800</v>
      </c>
      <c r="G59" s="85">
        <v>8322.89</v>
      </c>
      <c r="H59" s="85">
        <v>3.04</v>
      </c>
    </row>
    <row r="60" spans="2:8">
      <c r="B60" s="84" t="s">
        <v>2784</v>
      </c>
      <c r="C60" s="134">
        <v>7.53</v>
      </c>
      <c r="D60" s="84" t="s">
        <v>236</v>
      </c>
      <c r="E60" s="84" t="s">
        <v>2785</v>
      </c>
      <c r="F60" s="85">
        <v>1500</v>
      </c>
      <c r="G60" s="85">
        <v>7261.95</v>
      </c>
      <c r="H60" s="85">
        <v>2.66</v>
      </c>
    </row>
    <row r="61" spans="2:8">
      <c r="B61" s="84" t="s">
        <v>2165</v>
      </c>
      <c r="C61" s="134">
        <v>7.79</v>
      </c>
      <c r="D61" s="84" t="s">
        <v>236</v>
      </c>
      <c r="E61" s="84" t="s">
        <v>1460</v>
      </c>
      <c r="F61" s="85">
        <v>1500</v>
      </c>
      <c r="G61" s="85">
        <v>7228.49</v>
      </c>
      <c r="H61" s="85">
        <v>2.64</v>
      </c>
    </row>
    <row r="62" spans="2:8">
      <c r="B62" s="84" t="s">
        <v>239</v>
      </c>
      <c r="C62" s="134">
        <v>6.53</v>
      </c>
      <c r="D62" s="84" t="s">
        <v>496</v>
      </c>
      <c r="E62" s="84" t="s">
        <v>240</v>
      </c>
      <c r="F62" s="85">
        <v>5000000</v>
      </c>
      <c r="G62" s="85">
        <v>4990.18</v>
      </c>
      <c r="H62" s="85">
        <v>1.83</v>
      </c>
    </row>
    <row r="63" spans="2:8">
      <c r="B63" s="84" t="s">
        <v>237</v>
      </c>
      <c r="C63" s="134">
        <v>7.15</v>
      </c>
      <c r="D63" s="84" t="s">
        <v>236</v>
      </c>
      <c r="E63" s="84" t="s">
        <v>238</v>
      </c>
      <c r="F63" s="85">
        <v>1000</v>
      </c>
      <c r="G63" s="85">
        <v>4970.79</v>
      </c>
      <c r="H63" s="85">
        <v>1.82</v>
      </c>
    </row>
    <row r="64" spans="2:8">
      <c r="B64" s="84" t="s">
        <v>3518</v>
      </c>
      <c r="C64" s="134">
        <v>7.35</v>
      </c>
      <c r="D64" s="84" t="s">
        <v>236</v>
      </c>
      <c r="E64" s="84" t="s">
        <v>3519</v>
      </c>
      <c r="F64" s="85">
        <v>1000</v>
      </c>
      <c r="G64" s="85">
        <v>4906.21</v>
      </c>
      <c r="H64" s="85">
        <v>1.79</v>
      </c>
    </row>
    <row r="65" spans="2:8">
      <c r="B65" s="84" t="s">
        <v>2786</v>
      </c>
      <c r="C65" s="134">
        <v>7.32</v>
      </c>
      <c r="D65" s="84" t="s">
        <v>236</v>
      </c>
      <c r="E65" s="84" t="s">
        <v>2787</v>
      </c>
      <c r="F65" s="85">
        <v>1000</v>
      </c>
      <c r="G65" s="85">
        <v>4895.92</v>
      </c>
      <c r="H65" s="85">
        <v>1.79</v>
      </c>
    </row>
    <row r="66" spans="2:8">
      <c r="B66" s="84" t="s">
        <v>3520</v>
      </c>
      <c r="C66" s="134">
        <v>8.08</v>
      </c>
      <c r="D66" s="84" t="s">
        <v>2694</v>
      </c>
      <c r="E66" s="84" t="s">
        <v>2788</v>
      </c>
      <c r="F66" s="85">
        <v>1000</v>
      </c>
      <c r="G66" s="85">
        <v>4873.7700000000004</v>
      </c>
      <c r="H66" s="85">
        <v>1.78</v>
      </c>
    </row>
    <row r="67" spans="2:8">
      <c r="B67" s="84" t="s">
        <v>3521</v>
      </c>
      <c r="C67" s="134">
        <v>7.48</v>
      </c>
      <c r="D67" s="84" t="s">
        <v>236</v>
      </c>
      <c r="E67" s="84" t="s">
        <v>3130</v>
      </c>
      <c r="F67" s="85">
        <v>1000</v>
      </c>
      <c r="G67" s="85">
        <v>4870.25</v>
      </c>
      <c r="H67" s="85">
        <v>1.78</v>
      </c>
    </row>
    <row r="68" spans="2:8">
      <c r="B68" s="84" t="s">
        <v>2789</v>
      </c>
      <c r="C68" s="134">
        <v>7.55</v>
      </c>
      <c r="D68" s="84" t="s">
        <v>236</v>
      </c>
      <c r="E68" s="84" t="s">
        <v>2790</v>
      </c>
      <c r="F68" s="85">
        <v>1000</v>
      </c>
      <c r="G68" s="85">
        <v>4868.09</v>
      </c>
      <c r="H68" s="85">
        <v>1.78</v>
      </c>
    </row>
    <row r="69" spans="2:8">
      <c r="B69" s="84" t="s">
        <v>2791</v>
      </c>
      <c r="C69" s="134">
        <v>7.47</v>
      </c>
      <c r="D69" s="84" t="s">
        <v>236</v>
      </c>
      <c r="E69" s="84" t="s">
        <v>2792</v>
      </c>
      <c r="F69" s="85">
        <v>1000</v>
      </c>
      <c r="G69" s="85">
        <v>4843.3900000000003</v>
      </c>
      <c r="H69" s="85">
        <v>1.77</v>
      </c>
    </row>
    <row r="70" spans="2:8">
      <c r="B70" s="84" t="s">
        <v>3470</v>
      </c>
      <c r="C70" s="134">
        <v>7.49</v>
      </c>
      <c r="D70" s="84" t="s">
        <v>236</v>
      </c>
      <c r="E70" s="84" t="s">
        <v>2793</v>
      </c>
      <c r="F70" s="85">
        <v>1000</v>
      </c>
      <c r="G70" s="85">
        <v>4822.79</v>
      </c>
      <c r="H70" s="85">
        <v>1.76</v>
      </c>
    </row>
    <row r="71" spans="2:8">
      <c r="B71" s="84" t="s">
        <v>3474</v>
      </c>
      <c r="C71" s="134">
        <v>7.51</v>
      </c>
      <c r="D71" s="84" t="s">
        <v>236</v>
      </c>
      <c r="E71" s="84" t="s">
        <v>2794</v>
      </c>
      <c r="F71" s="85">
        <v>1000</v>
      </c>
      <c r="G71" s="85">
        <v>4821.51</v>
      </c>
      <c r="H71" s="85">
        <v>1.76</v>
      </c>
    </row>
    <row r="72" spans="2:8">
      <c r="B72" s="84" t="s">
        <v>2795</v>
      </c>
      <c r="C72" s="134">
        <v>7.56</v>
      </c>
      <c r="D72" s="84" t="s">
        <v>236</v>
      </c>
      <c r="E72" s="84" t="s">
        <v>2796</v>
      </c>
      <c r="F72" s="85">
        <v>1000</v>
      </c>
      <c r="G72" s="85">
        <v>4820.29</v>
      </c>
      <c r="H72" s="85">
        <v>1.76</v>
      </c>
    </row>
    <row r="73" spans="2:8">
      <c r="B73" s="84" t="s">
        <v>3522</v>
      </c>
      <c r="C73" s="134">
        <v>7.51</v>
      </c>
      <c r="D73" s="84" t="s">
        <v>236</v>
      </c>
      <c r="E73" s="84" t="s">
        <v>2797</v>
      </c>
      <c r="F73" s="85">
        <v>1000</v>
      </c>
      <c r="G73" s="85">
        <v>4815.71</v>
      </c>
      <c r="H73" s="85">
        <v>1.76</v>
      </c>
    </row>
    <row r="74" spans="2:8">
      <c r="B74" s="84" t="s">
        <v>3523</v>
      </c>
      <c r="C74" s="134">
        <v>7.57</v>
      </c>
      <c r="D74" s="84" t="s">
        <v>236</v>
      </c>
      <c r="E74" s="84" t="s">
        <v>2798</v>
      </c>
      <c r="F74" s="85">
        <v>1000</v>
      </c>
      <c r="G74" s="85">
        <v>4813.33</v>
      </c>
      <c r="H74" s="85">
        <v>1.76</v>
      </c>
    </row>
    <row r="75" spans="2:8">
      <c r="B75" s="84" t="s">
        <v>2799</v>
      </c>
      <c r="C75" s="134">
        <v>7.49</v>
      </c>
      <c r="D75" s="84" t="s">
        <v>236</v>
      </c>
      <c r="E75" s="84" t="s">
        <v>2800</v>
      </c>
      <c r="F75" s="85">
        <v>1000</v>
      </c>
      <c r="G75" s="85">
        <v>4810.47</v>
      </c>
      <c r="H75" s="85">
        <v>1.76</v>
      </c>
    </row>
    <row r="76" spans="2:8">
      <c r="B76" s="84" t="s">
        <v>2801</v>
      </c>
      <c r="C76" s="134">
        <v>7.58</v>
      </c>
      <c r="D76" s="84" t="s">
        <v>236</v>
      </c>
      <c r="E76" s="84" t="s">
        <v>2802</v>
      </c>
      <c r="F76" s="85">
        <v>1000</v>
      </c>
      <c r="G76" s="85">
        <v>4788.34</v>
      </c>
      <c r="H76" s="85">
        <v>1.75</v>
      </c>
    </row>
    <row r="77" spans="2:8">
      <c r="B77" s="84" t="s">
        <v>3524</v>
      </c>
      <c r="C77" s="134">
        <v>8.31</v>
      </c>
      <c r="D77" s="84" t="s">
        <v>236</v>
      </c>
      <c r="E77" s="84" t="s">
        <v>2803</v>
      </c>
      <c r="F77" s="85">
        <v>1000</v>
      </c>
      <c r="G77" s="85">
        <v>4781.21</v>
      </c>
      <c r="H77" s="85">
        <v>1.75</v>
      </c>
    </row>
    <row r="78" spans="2:8">
      <c r="B78" s="84" t="s">
        <v>3525</v>
      </c>
      <c r="C78" s="134">
        <v>8.5299999999999994</v>
      </c>
      <c r="D78" s="84" t="s">
        <v>236</v>
      </c>
      <c r="E78" s="84" t="s">
        <v>2804</v>
      </c>
      <c r="F78" s="85">
        <v>800</v>
      </c>
      <c r="G78" s="85">
        <v>3988.82</v>
      </c>
      <c r="H78" s="85">
        <v>1.46</v>
      </c>
    </row>
    <row r="79" spans="2:8">
      <c r="B79" s="84" t="s">
        <v>3526</v>
      </c>
      <c r="C79" s="134">
        <v>7.59</v>
      </c>
      <c r="D79" s="84" t="s">
        <v>236</v>
      </c>
      <c r="E79" s="84" t="s">
        <v>2805</v>
      </c>
      <c r="F79" s="85">
        <v>500</v>
      </c>
      <c r="G79" s="85">
        <v>2493.7800000000002</v>
      </c>
      <c r="H79" s="85">
        <v>0.91</v>
      </c>
    </row>
    <row r="80" spans="2:8">
      <c r="B80" s="84" t="s">
        <v>3407</v>
      </c>
      <c r="C80" s="134">
        <v>7</v>
      </c>
      <c r="D80" s="84" t="s">
        <v>236</v>
      </c>
      <c r="E80" s="84" t="s">
        <v>2708</v>
      </c>
      <c r="F80" s="85">
        <v>500</v>
      </c>
      <c r="G80" s="85">
        <v>2490.92</v>
      </c>
      <c r="H80" s="85">
        <v>0.91</v>
      </c>
    </row>
    <row r="81" spans="2:8">
      <c r="B81" s="84" t="s">
        <v>3527</v>
      </c>
      <c r="C81" s="134">
        <v>7.13</v>
      </c>
      <c r="D81" s="84" t="s">
        <v>236</v>
      </c>
      <c r="E81" s="84" t="s">
        <v>2806</v>
      </c>
      <c r="F81" s="85">
        <v>500</v>
      </c>
      <c r="G81" s="85">
        <v>2489.31</v>
      </c>
      <c r="H81" s="85">
        <v>0.91</v>
      </c>
    </row>
    <row r="82" spans="2:8">
      <c r="B82" s="84" t="s">
        <v>3528</v>
      </c>
      <c r="C82" s="134">
        <v>7.93</v>
      </c>
      <c r="D82" s="84" t="s">
        <v>236</v>
      </c>
      <c r="E82" s="84" t="s">
        <v>2808</v>
      </c>
      <c r="F82" s="85">
        <v>500</v>
      </c>
      <c r="G82" s="85">
        <v>2457.79</v>
      </c>
      <c r="H82" s="85">
        <v>0.9</v>
      </c>
    </row>
    <row r="83" spans="2:8">
      <c r="B83" s="84" t="s">
        <v>3529</v>
      </c>
      <c r="C83" s="134">
        <v>8.0500000000000007</v>
      </c>
      <c r="D83" s="84" t="s">
        <v>236</v>
      </c>
      <c r="E83" s="84" t="s">
        <v>2809</v>
      </c>
      <c r="F83" s="85">
        <v>500</v>
      </c>
      <c r="G83" s="85">
        <v>2457.7199999999998</v>
      </c>
      <c r="H83" s="85">
        <v>0.9</v>
      </c>
    </row>
    <row r="84" spans="2:8">
      <c r="B84" s="84" t="s">
        <v>3530</v>
      </c>
      <c r="C84" s="134">
        <v>7.88</v>
      </c>
      <c r="D84" s="84" t="s">
        <v>236</v>
      </c>
      <c r="E84" s="84" t="s">
        <v>2807</v>
      </c>
      <c r="F84" s="85">
        <v>500</v>
      </c>
      <c r="G84" s="85">
        <v>2457.56</v>
      </c>
      <c r="H84" s="85">
        <v>0.9</v>
      </c>
    </row>
    <row r="85" spans="2:8">
      <c r="B85" s="84" t="s">
        <v>3531</v>
      </c>
      <c r="C85" s="134">
        <v>8.6999999999999993</v>
      </c>
      <c r="D85" s="84" t="s">
        <v>236</v>
      </c>
      <c r="E85" s="84" t="s">
        <v>3532</v>
      </c>
      <c r="F85" s="85">
        <v>500</v>
      </c>
      <c r="G85" s="85">
        <v>2449.7800000000002</v>
      </c>
      <c r="H85" s="85">
        <v>0.9</v>
      </c>
    </row>
    <row r="86" spans="2:8">
      <c r="B86" s="84" t="s">
        <v>3533</v>
      </c>
      <c r="C86" s="134">
        <v>8.75</v>
      </c>
      <c r="D86" s="84" t="s">
        <v>236</v>
      </c>
      <c r="E86" s="84" t="s">
        <v>3534</v>
      </c>
      <c r="F86" s="85">
        <v>500</v>
      </c>
      <c r="G86" s="85">
        <v>2449.5</v>
      </c>
      <c r="H86" s="85">
        <v>0.9</v>
      </c>
    </row>
    <row r="87" spans="2:8">
      <c r="B87" s="84" t="s">
        <v>3535</v>
      </c>
      <c r="C87" s="134">
        <v>10.26</v>
      </c>
      <c r="D87" s="84" t="s">
        <v>236</v>
      </c>
      <c r="E87" s="84" t="s">
        <v>2810</v>
      </c>
      <c r="F87" s="85">
        <v>500</v>
      </c>
      <c r="G87" s="85">
        <v>2434.34</v>
      </c>
      <c r="H87" s="85">
        <v>0.89</v>
      </c>
    </row>
    <row r="88" spans="2:8">
      <c r="B88" s="84" t="s">
        <v>2811</v>
      </c>
      <c r="C88" s="134">
        <v>7.5</v>
      </c>
      <c r="D88" s="84" t="s">
        <v>236</v>
      </c>
      <c r="E88" s="84" t="s">
        <v>2812</v>
      </c>
      <c r="F88" s="85">
        <v>500</v>
      </c>
      <c r="G88" s="85">
        <v>2431.09</v>
      </c>
      <c r="H88" s="85">
        <v>0.89</v>
      </c>
    </row>
    <row r="89" spans="2:8">
      <c r="B89" s="84" t="s">
        <v>3536</v>
      </c>
      <c r="C89" s="134">
        <v>8.2799999999999994</v>
      </c>
      <c r="D89" s="84" t="s">
        <v>236</v>
      </c>
      <c r="E89" s="84" t="s">
        <v>2813</v>
      </c>
      <c r="F89" s="85">
        <v>500</v>
      </c>
      <c r="G89" s="85">
        <v>2425.7600000000002</v>
      </c>
      <c r="H89" s="85">
        <v>0.89</v>
      </c>
    </row>
    <row r="90" spans="2:8">
      <c r="B90" s="84" t="s">
        <v>2814</v>
      </c>
      <c r="C90" s="134">
        <v>8.0399999999999991</v>
      </c>
      <c r="D90" s="84" t="s">
        <v>236</v>
      </c>
      <c r="E90" s="84" t="s">
        <v>2815</v>
      </c>
      <c r="F90" s="85">
        <v>500</v>
      </c>
      <c r="G90" s="85">
        <v>2424.7399999999998</v>
      </c>
      <c r="H90" s="85">
        <v>0.89</v>
      </c>
    </row>
    <row r="91" spans="2:8">
      <c r="B91" s="84" t="s">
        <v>3537</v>
      </c>
      <c r="C91" s="134">
        <v>8.06</v>
      </c>
      <c r="D91" s="84" t="s">
        <v>236</v>
      </c>
      <c r="E91" s="84" t="s">
        <v>2816</v>
      </c>
      <c r="F91" s="85">
        <v>500</v>
      </c>
      <c r="G91" s="85">
        <v>2422.96</v>
      </c>
      <c r="H91" s="85">
        <v>0.89</v>
      </c>
    </row>
    <row r="92" spans="2:8">
      <c r="B92" s="84" t="s">
        <v>2817</v>
      </c>
      <c r="C92" s="134">
        <v>7.52</v>
      </c>
      <c r="D92" s="84" t="s">
        <v>236</v>
      </c>
      <c r="E92" s="84" t="s">
        <v>2818</v>
      </c>
      <c r="F92" s="85">
        <v>500</v>
      </c>
      <c r="G92" s="85">
        <v>2417.3000000000002</v>
      </c>
      <c r="H92" s="85">
        <v>0.88</v>
      </c>
    </row>
    <row r="93" spans="2:8">
      <c r="B93" s="84" t="s">
        <v>2819</v>
      </c>
      <c r="C93" s="134">
        <v>7.49</v>
      </c>
      <c r="D93" s="84" t="s">
        <v>236</v>
      </c>
      <c r="E93" s="84" t="s">
        <v>2820</v>
      </c>
      <c r="F93" s="85">
        <v>500</v>
      </c>
      <c r="G93" s="85">
        <v>2405.71</v>
      </c>
      <c r="H93" s="85">
        <v>0.88</v>
      </c>
    </row>
    <row r="94" spans="2:8">
      <c r="B94" s="84" t="s">
        <v>3538</v>
      </c>
      <c r="C94" s="134">
        <v>8.8000000000000007</v>
      </c>
      <c r="D94" s="84" t="s">
        <v>2694</v>
      </c>
      <c r="E94" s="84" t="s">
        <v>2823</v>
      </c>
      <c r="F94" s="85">
        <v>500</v>
      </c>
      <c r="G94" s="85">
        <v>2401.62</v>
      </c>
      <c r="H94" s="85">
        <v>0.88</v>
      </c>
    </row>
    <row r="95" spans="2:8">
      <c r="B95" s="84" t="s">
        <v>2821</v>
      </c>
      <c r="C95" s="134">
        <v>7.49</v>
      </c>
      <c r="D95" s="84" t="s">
        <v>236</v>
      </c>
      <c r="E95" s="84" t="s">
        <v>2822</v>
      </c>
      <c r="F95" s="85">
        <v>500</v>
      </c>
      <c r="G95" s="85">
        <v>2401.44</v>
      </c>
      <c r="H95" s="85">
        <v>0.88</v>
      </c>
    </row>
    <row r="96" spans="2:8">
      <c r="B96" s="84" t="s">
        <v>3539</v>
      </c>
      <c r="C96" s="134">
        <v>8.8000000000000007</v>
      </c>
      <c r="D96" s="84" t="s">
        <v>2694</v>
      </c>
      <c r="E96" s="84" t="s">
        <v>2824</v>
      </c>
      <c r="F96" s="85">
        <v>500</v>
      </c>
      <c r="G96" s="85">
        <v>2392.7600000000002</v>
      </c>
      <c r="H96" s="85">
        <v>0.88</v>
      </c>
    </row>
    <row r="97" spans="2:8">
      <c r="B97" s="168" t="s">
        <v>241</v>
      </c>
      <c r="C97" s="169"/>
      <c r="D97" s="168"/>
      <c r="E97" s="168"/>
      <c r="F97" s="170"/>
      <c r="G97" s="170">
        <f>SUM(G54:G96)</f>
        <v>195126.86999999997</v>
      </c>
      <c r="H97" s="170">
        <f>SUM(H54:H96)</f>
        <v>71.369999999999948</v>
      </c>
    </row>
    <row r="98" spans="2:8">
      <c r="B98" s="168" t="s">
        <v>2747</v>
      </c>
    </row>
    <row r="99" spans="2:8">
      <c r="B99" s="84" t="s">
        <v>2748</v>
      </c>
      <c r="C99" s="134" t="s">
        <v>141</v>
      </c>
      <c r="E99" s="84" t="s">
        <v>2749</v>
      </c>
      <c r="F99" s="85">
        <v>5155.0630000000001</v>
      </c>
      <c r="G99" s="85">
        <v>534.42999999999995</v>
      </c>
      <c r="H99" s="85">
        <v>0.2</v>
      </c>
    </row>
    <row r="100" spans="2:8">
      <c r="B100" s="168" t="s">
        <v>2750</v>
      </c>
      <c r="C100" s="169"/>
      <c r="D100" s="168"/>
      <c r="E100" s="168"/>
      <c r="F100" s="170"/>
      <c r="G100" s="170">
        <f>SUM(G98:G99)</f>
        <v>534.42999999999995</v>
      </c>
      <c r="H100" s="170">
        <f>SUM(H98:H99)</f>
        <v>0.2</v>
      </c>
    </row>
    <row r="101" spans="2:8">
      <c r="B101" s="168" t="s">
        <v>1461</v>
      </c>
      <c r="C101" s="169"/>
      <c r="D101" s="168"/>
      <c r="E101" s="168"/>
      <c r="F101" s="170"/>
      <c r="G101" s="170">
        <v>402.69</v>
      </c>
      <c r="H101" s="170">
        <v>0.15</v>
      </c>
    </row>
    <row r="102" spans="2:8">
      <c r="B102" s="168" t="s">
        <v>154</v>
      </c>
      <c r="C102" s="169"/>
      <c r="D102" s="168"/>
      <c r="E102" s="168"/>
      <c r="F102" s="170"/>
      <c r="G102" s="170">
        <f>G101+G100+G97+G53+G29</f>
        <v>271754.08999999997</v>
      </c>
      <c r="H102" s="170">
        <f>H101+H100+H97+H53+H29</f>
        <v>99.38999999999993</v>
      </c>
    </row>
    <row r="103" spans="2:8">
      <c r="B103" s="168" t="s">
        <v>729</v>
      </c>
      <c r="C103" s="169"/>
      <c r="D103" s="168"/>
      <c r="E103" s="168"/>
      <c r="F103" s="170"/>
      <c r="G103" s="170">
        <f>G104-G102</f>
        <v>1624.365310370049</v>
      </c>
      <c r="H103" s="170">
        <f>H104-H102</f>
        <v>0.61000000000007049</v>
      </c>
    </row>
    <row r="104" spans="2:8">
      <c r="B104" s="168" t="s">
        <v>156</v>
      </c>
      <c r="C104" s="169"/>
      <c r="D104" s="168"/>
      <c r="E104" s="168"/>
      <c r="F104" s="170"/>
      <c r="G104" s="170">
        <v>273378.45531037002</v>
      </c>
      <c r="H104" s="170">
        <v>100</v>
      </c>
    </row>
    <row r="105" spans="2:8">
      <c r="B105" s="84" t="s">
        <v>157</v>
      </c>
    </row>
    <row r="106" spans="2:8">
      <c r="B106" s="84" t="s">
        <v>158</v>
      </c>
    </row>
    <row r="107" spans="2:8">
      <c r="B107" s="84" t="s">
        <v>159</v>
      </c>
      <c r="C107" s="134" t="s">
        <v>3436</v>
      </c>
    </row>
    <row r="108" spans="2:8">
      <c r="B108" s="168"/>
    </row>
    <row r="109" spans="2:8" ht="30">
      <c r="B109" s="171" t="s">
        <v>161</v>
      </c>
      <c r="C109" s="134" t="s">
        <v>162</v>
      </c>
    </row>
    <row r="110" spans="2:8">
      <c r="B110" s="168" t="s">
        <v>3477</v>
      </c>
    </row>
    <row r="111" spans="2:8">
      <c r="B111" s="168" t="s">
        <v>163</v>
      </c>
      <c r="C111" s="134" t="s">
        <v>162</v>
      </c>
    </row>
    <row r="112" spans="2:8">
      <c r="B112" s="168" t="s">
        <v>165</v>
      </c>
      <c r="C112" s="134" t="s">
        <v>166</v>
      </c>
    </row>
    <row r="113" spans="2:3">
      <c r="B113" s="168" t="s">
        <v>3540</v>
      </c>
      <c r="C113" s="169"/>
    </row>
    <row r="114" spans="2:3">
      <c r="B114" s="168" t="s">
        <v>3541</v>
      </c>
      <c r="C114" s="169"/>
    </row>
    <row r="115" spans="2:3">
      <c r="B115" s="168" t="s">
        <v>3542</v>
      </c>
      <c r="C115" s="169"/>
    </row>
    <row r="116" spans="2:3">
      <c r="B116" s="168" t="s">
        <v>3543</v>
      </c>
      <c r="C116" s="169"/>
    </row>
    <row r="117" spans="2:3">
      <c r="B117" s="168" t="s">
        <v>3544</v>
      </c>
      <c r="C117" s="169"/>
    </row>
    <row r="118" spans="2:3">
      <c r="B118" s="168" t="s">
        <v>3545</v>
      </c>
      <c r="C118" s="169"/>
    </row>
    <row r="119" spans="2:3">
      <c r="B119" s="168" t="s">
        <v>3546</v>
      </c>
      <c r="C119" s="169"/>
    </row>
    <row r="120" spans="2:3">
      <c r="B120" s="168" t="s">
        <v>3547</v>
      </c>
      <c r="C120" s="169"/>
    </row>
    <row r="121" spans="2:3">
      <c r="B121" s="168" t="s">
        <v>3548</v>
      </c>
      <c r="C121" s="169"/>
    </row>
    <row r="122" spans="2:3">
      <c r="B122" s="168" t="s">
        <v>3549</v>
      </c>
      <c r="C122" s="169"/>
    </row>
    <row r="123" spans="2:3">
      <c r="B123" s="168" t="s">
        <v>3550</v>
      </c>
      <c r="C123" s="169"/>
    </row>
    <row r="124" spans="2:3">
      <c r="B124" s="168" t="s">
        <v>3551</v>
      </c>
      <c r="C124" s="169"/>
    </row>
    <row r="125" spans="2:3">
      <c r="B125" s="168" t="s">
        <v>3552</v>
      </c>
      <c r="C125" s="169"/>
    </row>
    <row r="126" spans="2:3">
      <c r="B126" s="168" t="s">
        <v>2751</v>
      </c>
    </row>
    <row r="128" spans="2:3">
      <c r="B128" s="16"/>
      <c r="C128" s="17" t="s">
        <v>176</v>
      </c>
    </row>
    <row r="129" spans="2:5">
      <c r="B129" s="16" t="s">
        <v>177</v>
      </c>
      <c r="C129" s="18" t="s">
        <v>30</v>
      </c>
    </row>
    <row r="130" spans="2:5">
      <c r="B130" s="16" t="s">
        <v>178</v>
      </c>
      <c r="C130" s="17"/>
    </row>
    <row r="131" spans="2:5">
      <c r="B131" s="16"/>
      <c r="C131" s="17"/>
    </row>
    <row r="132" spans="2:5">
      <c r="B132" s="16" t="s">
        <v>179</v>
      </c>
      <c r="C132" s="210">
        <v>7.6300000000000007E-2</v>
      </c>
    </row>
    <row r="133" spans="2:5">
      <c r="B133" s="16"/>
      <c r="C133" s="17"/>
    </row>
    <row r="134" spans="2:5">
      <c r="B134" s="16" t="s">
        <v>180</v>
      </c>
      <c r="C134" s="17" t="s">
        <v>3553</v>
      </c>
    </row>
    <row r="135" spans="2:5">
      <c r="B135" s="16" t="s">
        <v>181</v>
      </c>
      <c r="C135" s="17" t="s">
        <v>3554</v>
      </c>
    </row>
    <row r="136" spans="2:5">
      <c r="B136" s="16"/>
      <c r="C136" s="17"/>
    </row>
    <row r="137" spans="2:5">
      <c r="B137" s="16" t="s">
        <v>182</v>
      </c>
      <c r="C137" s="17" t="s">
        <v>160</v>
      </c>
    </row>
    <row r="138" spans="2:5">
      <c r="B138" s="260" t="s">
        <v>183</v>
      </c>
      <c r="C138" s="260"/>
    </row>
    <row r="139" spans="2:5">
      <c r="C139" s="84"/>
    </row>
    <row r="140" spans="2:5">
      <c r="B140" s="268" t="s">
        <v>2825</v>
      </c>
      <c r="C140" s="268"/>
      <c r="D140" s="268"/>
      <c r="E140" s="268"/>
    </row>
    <row r="142" spans="2:5">
      <c r="B142" s="16" t="s">
        <v>184</v>
      </c>
      <c r="C142" s="17"/>
      <c r="D142" s="16"/>
    </row>
    <row r="143" spans="2:5" ht="30">
      <c r="B143" s="19" t="s">
        <v>185</v>
      </c>
      <c r="C143" s="18" t="s">
        <v>186</v>
      </c>
      <c r="D143" s="19" t="s">
        <v>187</v>
      </c>
    </row>
    <row r="144" spans="2:5">
      <c r="B144" s="16" t="s">
        <v>162</v>
      </c>
      <c r="C144" s="17" t="s">
        <v>162</v>
      </c>
      <c r="D144" s="16" t="s">
        <v>162</v>
      </c>
    </row>
    <row r="146" spans="2:7">
      <c r="B146" s="35" t="s">
        <v>188</v>
      </c>
      <c r="C146" s="174">
        <v>45535</v>
      </c>
      <c r="D146" s="16"/>
      <c r="E146" s="175"/>
      <c r="F146" s="176"/>
    </row>
    <row r="147" spans="2:7">
      <c r="B147" s="35" t="s">
        <v>189</v>
      </c>
      <c r="C147" s="36" t="s">
        <v>190</v>
      </c>
      <c r="D147" s="35" t="s">
        <v>191</v>
      </c>
      <c r="E147" s="177" t="s">
        <v>192</v>
      </c>
      <c r="F147" s="178" t="s">
        <v>193</v>
      </c>
      <c r="G147" s="170"/>
    </row>
    <row r="148" spans="2:7">
      <c r="B148" s="179" t="s">
        <v>162</v>
      </c>
      <c r="C148" s="180" t="s">
        <v>162</v>
      </c>
      <c r="D148" s="179" t="s">
        <v>162</v>
      </c>
      <c r="E148" s="181" t="s">
        <v>162</v>
      </c>
      <c r="F148" s="182" t="s">
        <v>162</v>
      </c>
    </row>
    <row r="151" spans="2:7">
      <c r="B151" s="168" t="s">
        <v>194</v>
      </c>
    </row>
    <row r="152" spans="2:7">
      <c r="B152" s="168"/>
    </row>
    <row r="153" spans="2:7">
      <c r="B153" s="168" t="s">
        <v>195</v>
      </c>
    </row>
    <row r="154" spans="2:7">
      <c r="B154" s="35" t="s">
        <v>196</v>
      </c>
      <c r="C154" s="36" t="s">
        <v>197</v>
      </c>
      <c r="D154" s="168"/>
    </row>
    <row r="155" spans="2:7">
      <c r="B155" s="16" t="s">
        <v>162</v>
      </c>
      <c r="C155" s="17" t="s">
        <v>162</v>
      </c>
    </row>
    <row r="157" spans="2:7">
      <c r="B157" s="35" t="s">
        <v>198</v>
      </c>
      <c r="C157" s="36" t="s">
        <v>197</v>
      </c>
    </row>
    <row r="158" spans="2:7">
      <c r="B158" s="16" t="s">
        <v>162</v>
      </c>
      <c r="C158" s="17" t="s">
        <v>162</v>
      </c>
    </row>
    <row r="160" spans="2:7">
      <c r="B160" s="35" t="s">
        <v>162</v>
      </c>
      <c r="C160" s="36" t="s">
        <v>162</v>
      </c>
    </row>
    <row r="161" spans="2:7">
      <c r="B161" s="16" t="s">
        <v>162</v>
      </c>
      <c r="C161" s="17" t="s">
        <v>162</v>
      </c>
    </row>
    <row r="163" spans="2:7">
      <c r="B163" s="177" t="s">
        <v>199</v>
      </c>
      <c r="C163" s="36" t="s">
        <v>200</v>
      </c>
    </row>
    <row r="164" spans="2:7">
      <c r="B164" s="175" t="s">
        <v>162</v>
      </c>
      <c r="C164" s="17" t="s">
        <v>162</v>
      </c>
    </row>
    <row r="166" spans="2:7">
      <c r="B166" s="35" t="s">
        <v>201</v>
      </c>
      <c r="C166" s="36" t="s">
        <v>162</v>
      </c>
    </row>
    <row r="168" spans="2:7">
      <c r="B168" s="35" t="s">
        <v>202</v>
      </c>
      <c r="C168" s="174">
        <v>45535</v>
      </c>
      <c r="D168" s="16"/>
      <c r="E168" s="175"/>
      <c r="F168" s="176"/>
    </row>
    <row r="169" spans="2:7">
      <c r="B169" s="35" t="s">
        <v>189</v>
      </c>
      <c r="C169" s="36" t="s">
        <v>190</v>
      </c>
      <c r="D169" s="35" t="s">
        <v>191</v>
      </c>
      <c r="E169" s="177" t="s">
        <v>192</v>
      </c>
      <c r="F169" s="178" t="s">
        <v>193</v>
      </c>
      <c r="G169" s="170"/>
    </row>
    <row r="170" spans="2:7">
      <c r="B170" s="179" t="s">
        <v>162</v>
      </c>
      <c r="C170" s="180" t="s">
        <v>162</v>
      </c>
      <c r="D170" s="179" t="s">
        <v>162</v>
      </c>
      <c r="E170" s="181" t="s">
        <v>162</v>
      </c>
      <c r="F170" s="182" t="s">
        <v>162</v>
      </c>
    </row>
    <row r="171" spans="2:7">
      <c r="B171" s="168" t="s">
        <v>194</v>
      </c>
    </row>
    <row r="172" spans="2:7">
      <c r="B172" s="168"/>
    </row>
    <row r="173" spans="2:7">
      <c r="B173" s="168" t="s">
        <v>195</v>
      </c>
    </row>
    <row r="174" spans="2:7">
      <c r="B174" s="35" t="s">
        <v>196</v>
      </c>
      <c r="C174" s="36" t="s">
        <v>197</v>
      </c>
      <c r="D174" s="168"/>
    </row>
    <row r="175" spans="2:7">
      <c r="B175" s="16" t="s">
        <v>162</v>
      </c>
      <c r="C175" s="17" t="s">
        <v>162</v>
      </c>
    </row>
    <row r="177" spans="2:6">
      <c r="B177" s="35" t="s">
        <v>198</v>
      </c>
      <c r="C177" s="36" t="s">
        <v>197</v>
      </c>
    </row>
    <row r="178" spans="2:6">
      <c r="B178" s="16" t="s">
        <v>162</v>
      </c>
      <c r="C178" s="17" t="s">
        <v>162</v>
      </c>
    </row>
    <row r="180" spans="2:6">
      <c r="B180" s="35" t="s">
        <v>162</v>
      </c>
      <c r="C180" s="36" t="s">
        <v>162</v>
      </c>
    </row>
    <row r="181" spans="2:6">
      <c r="B181" s="16" t="s">
        <v>162</v>
      </c>
      <c r="C181" s="17" t="s">
        <v>162</v>
      </c>
    </row>
    <row r="183" spans="2:6">
      <c r="B183" s="177" t="s">
        <v>199</v>
      </c>
      <c r="C183" s="36" t="s">
        <v>200</v>
      </c>
    </row>
    <row r="184" spans="2:6">
      <c r="B184" s="175" t="s">
        <v>162</v>
      </c>
      <c r="C184" s="17" t="s">
        <v>162</v>
      </c>
    </row>
    <row r="186" spans="2:6">
      <c r="B186" s="35" t="s">
        <v>201</v>
      </c>
      <c r="C186" s="36" t="s">
        <v>162</v>
      </c>
    </row>
    <row r="189" spans="2:6">
      <c r="B189" s="168" t="s">
        <v>203</v>
      </c>
    </row>
    <row r="191" spans="2:6">
      <c r="B191" s="35" t="s">
        <v>189</v>
      </c>
      <c r="C191" s="36" t="s">
        <v>204</v>
      </c>
      <c r="D191" s="35" t="s">
        <v>205</v>
      </c>
      <c r="E191" s="35" t="s">
        <v>206</v>
      </c>
      <c r="F191" s="170"/>
    </row>
    <row r="192" spans="2:6">
      <c r="B192" s="16" t="s">
        <v>162</v>
      </c>
      <c r="C192" s="17" t="s">
        <v>162</v>
      </c>
      <c r="D192" s="16" t="s">
        <v>162</v>
      </c>
      <c r="E192" s="16" t="s">
        <v>162</v>
      </c>
    </row>
    <row r="195" spans="2:80">
      <c r="B195" s="168" t="s">
        <v>207</v>
      </c>
      <c r="C195" s="169" t="s">
        <v>162</v>
      </c>
      <c r="D195" s="168"/>
      <c r="E195" s="168"/>
      <c r="F195" s="170"/>
      <c r="G195" s="170"/>
      <c r="H195" s="170"/>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168"/>
      <c r="AH195" s="168"/>
      <c r="AI195" s="168"/>
      <c r="AJ195" s="168"/>
      <c r="AK195" s="168"/>
      <c r="AL195" s="168"/>
      <c r="AM195" s="168"/>
      <c r="AN195" s="168"/>
      <c r="AO195" s="168"/>
      <c r="AP195" s="168"/>
      <c r="AQ195" s="168"/>
      <c r="AR195" s="168"/>
      <c r="AS195" s="168"/>
      <c r="AT195" s="168"/>
      <c r="AU195" s="168"/>
      <c r="AV195" s="168"/>
      <c r="AW195" s="168"/>
      <c r="AX195" s="168"/>
      <c r="AY195" s="168"/>
      <c r="AZ195" s="168"/>
      <c r="BA195" s="168"/>
      <c r="BB195" s="168"/>
      <c r="BC195" s="168"/>
      <c r="BD195" s="168"/>
      <c r="BE195" s="168"/>
      <c r="BF195" s="168"/>
      <c r="BG195" s="168"/>
      <c r="BH195" s="168"/>
      <c r="BI195" s="168"/>
      <c r="BJ195" s="168"/>
      <c r="BK195" s="168"/>
      <c r="BL195" s="168"/>
      <c r="BM195" s="168"/>
      <c r="BN195" s="168"/>
      <c r="BO195" s="168"/>
      <c r="BP195" s="168"/>
      <c r="BQ195" s="168"/>
      <c r="BR195" s="168"/>
      <c r="BS195" s="168"/>
      <c r="BT195" s="168"/>
      <c r="BU195" s="168"/>
      <c r="BV195" s="168"/>
      <c r="BW195" s="168"/>
      <c r="BX195" s="168"/>
      <c r="BY195" s="168"/>
      <c r="BZ195" s="168"/>
      <c r="CA195" s="168"/>
      <c r="CB195" s="168"/>
    </row>
    <row r="197" spans="2:80">
      <c r="B197" s="168" t="s">
        <v>208</v>
      </c>
    </row>
    <row r="199" spans="2:80">
      <c r="B199" s="35" t="s">
        <v>209</v>
      </c>
      <c r="C199" s="36" t="s">
        <v>197</v>
      </c>
      <c r="D199" s="168"/>
    </row>
    <row r="200" spans="2:80">
      <c r="B200" s="16" t="s">
        <v>162</v>
      </c>
      <c r="C200" s="17" t="s">
        <v>162</v>
      </c>
    </row>
    <row r="203" spans="2:80">
      <c r="B203" s="35" t="s">
        <v>210</v>
      </c>
      <c r="C203" s="36" t="s">
        <v>211</v>
      </c>
      <c r="D203" s="168"/>
    </row>
    <row r="204" spans="2:80">
      <c r="B204" s="16" t="s">
        <v>162</v>
      </c>
      <c r="C204" s="17" t="s">
        <v>162</v>
      </c>
    </row>
    <row r="207" spans="2:80">
      <c r="B207" s="168" t="s">
        <v>212</v>
      </c>
    </row>
    <row r="210" spans="2:80">
      <c r="B210" s="168" t="s">
        <v>213</v>
      </c>
    </row>
    <row r="212" spans="2:80">
      <c r="B212" s="35" t="s">
        <v>189</v>
      </c>
      <c r="C212" s="36" t="s">
        <v>214</v>
      </c>
      <c r="D212" s="35" t="s">
        <v>204</v>
      </c>
      <c r="E212" s="35" t="s">
        <v>205</v>
      </c>
      <c r="F212" s="178" t="s">
        <v>206</v>
      </c>
      <c r="G212" s="170"/>
    </row>
    <row r="213" spans="2:80">
      <c r="B213" s="16" t="s">
        <v>162</v>
      </c>
      <c r="C213" s="17" t="s">
        <v>162</v>
      </c>
      <c r="D213" s="16" t="s">
        <v>162</v>
      </c>
      <c r="E213" s="16" t="s">
        <v>162</v>
      </c>
      <c r="F213" s="183" t="s">
        <v>162</v>
      </c>
    </row>
    <row r="216" spans="2:80">
      <c r="B216" s="168" t="s">
        <v>207</v>
      </c>
      <c r="C216" s="169" t="s">
        <v>162</v>
      </c>
      <c r="D216" s="168"/>
      <c r="E216" s="168"/>
      <c r="F216" s="170"/>
      <c r="G216" s="170"/>
      <c r="H216" s="170"/>
      <c r="I216" s="168"/>
      <c r="J216" s="168"/>
      <c r="K216" s="168"/>
      <c r="L216" s="168"/>
      <c r="M216" s="168"/>
      <c r="N216" s="168"/>
      <c r="O216" s="168"/>
      <c r="P216" s="168"/>
      <c r="Q216" s="168"/>
      <c r="R216" s="168"/>
      <c r="S216" s="168"/>
      <c r="T216" s="168"/>
      <c r="U216" s="168"/>
      <c r="V216" s="168"/>
      <c r="W216" s="168"/>
      <c r="X216" s="168"/>
      <c r="Y216" s="168"/>
      <c r="Z216" s="168"/>
      <c r="AA216" s="168"/>
      <c r="AB216" s="168"/>
      <c r="AC216" s="168"/>
      <c r="AD216" s="168"/>
      <c r="AE216" s="168"/>
      <c r="AF216" s="168"/>
      <c r="AG216" s="168"/>
      <c r="AH216" s="168"/>
      <c r="AI216" s="168"/>
      <c r="AJ216" s="168"/>
      <c r="AK216" s="168"/>
      <c r="AL216" s="168"/>
      <c r="AM216" s="168"/>
      <c r="AN216" s="168"/>
      <c r="AO216" s="168"/>
      <c r="AP216" s="168"/>
      <c r="AQ216" s="168"/>
      <c r="AR216" s="168"/>
      <c r="AS216" s="168"/>
      <c r="AT216" s="168"/>
      <c r="AU216" s="168"/>
      <c r="AV216" s="168"/>
      <c r="AW216" s="168"/>
      <c r="AX216" s="168"/>
      <c r="AY216" s="168"/>
      <c r="AZ216" s="168"/>
      <c r="BA216" s="168"/>
      <c r="BB216" s="168"/>
      <c r="BC216" s="168"/>
      <c r="BD216" s="168"/>
      <c r="BE216" s="168"/>
      <c r="BF216" s="168"/>
      <c r="BG216" s="168"/>
      <c r="BH216" s="168"/>
      <c r="BI216" s="168"/>
      <c r="BJ216" s="168"/>
      <c r="BK216" s="168"/>
      <c r="BL216" s="168"/>
      <c r="BM216" s="168"/>
      <c r="BN216" s="168"/>
      <c r="BO216" s="168"/>
      <c r="BP216" s="168"/>
      <c r="BQ216" s="168"/>
      <c r="BR216" s="168"/>
      <c r="BS216" s="168"/>
      <c r="BT216" s="168"/>
      <c r="BU216" s="168"/>
      <c r="BV216" s="168"/>
      <c r="BW216" s="168"/>
      <c r="BX216" s="168"/>
      <c r="BY216" s="168"/>
      <c r="BZ216" s="168"/>
      <c r="CA216" s="168"/>
      <c r="CB216" s="168"/>
    </row>
    <row r="218" spans="2:80">
      <c r="B218" s="168" t="s">
        <v>208</v>
      </c>
    </row>
    <row r="220" spans="2:80">
      <c r="B220" s="35" t="s">
        <v>209</v>
      </c>
      <c r="C220" s="36" t="s">
        <v>197</v>
      </c>
      <c r="D220" s="168"/>
    </row>
    <row r="221" spans="2:80">
      <c r="B221" s="16" t="s">
        <v>162</v>
      </c>
      <c r="C221" s="17" t="s">
        <v>162</v>
      </c>
    </row>
    <row r="224" spans="2:80">
      <c r="B224" s="35" t="s">
        <v>210</v>
      </c>
      <c r="C224" s="36" t="s">
        <v>211</v>
      </c>
      <c r="D224" s="168"/>
    </row>
    <row r="225" spans="2:7">
      <c r="B225" s="16" t="s">
        <v>162</v>
      </c>
      <c r="C225" s="17" t="s">
        <v>162</v>
      </c>
    </row>
    <row r="228" spans="2:7">
      <c r="B228" s="168" t="s">
        <v>212</v>
      </c>
    </row>
    <row r="231" spans="2:7">
      <c r="B231" s="168" t="s">
        <v>215</v>
      </c>
    </row>
    <row r="232" spans="2:7">
      <c r="B232" s="35" t="s">
        <v>189</v>
      </c>
      <c r="C232" s="36" t="s">
        <v>216</v>
      </c>
      <c r="D232" s="35" t="s">
        <v>217</v>
      </c>
      <c r="E232" s="35" t="s">
        <v>218</v>
      </c>
      <c r="F232" s="178" t="s">
        <v>219</v>
      </c>
      <c r="G232" s="170"/>
    </row>
    <row r="233" spans="2:7">
      <c r="B233" s="187" t="s">
        <v>3555</v>
      </c>
      <c r="C233" s="16" t="s">
        <v>2826</v>
      </c>
      <c r="D233" s="16" t="s">
        <v>3497</v>
      </c>
      <c r="E233" s="188">
        <v>45652</v>
      </c>
      <c r="F233" s="16">
        <v>2500</v>
      </c>
      <c r="G233" s="170"/>
    </row>
    <row r="234" spans="2:7">
      <c r="B234" s="187" t="s">
        <v>3555</v>
      </c>
      <c r="C234" s="16" t="s">
        <v>2827</v>
      </c>
      <c r="D234" s="16" t="s">
        <v>2828</v>
      </c>
      <c r="E234" s="188">
        <v>46199</v>
      </c>
      <c r="F234" s="16">
        <v>-2500</v>
      </c>
      <c r="G234" s="170"/>
    </row>
    <row r="235" spans="2:7">
      <c r="B235" s="187" t="s">
        <v>3556</v>
      </c>
      <c r="C235" s="16" t="s">
        <v>2826</v>
      </c>
      <c r="D235" s="16" t="s">
        <v>3497</v>
      </c>
      <c r="E235" s="188">
        <v>45661</v>
      </c>
      <c r="F235" s="16">
        <v>5000</v>
      </c>
      <c r="G235" s="170"/>
    </row>
    <row r="236" spans="2:7">
      <c r="B236" s="187" t="s">
        <v>3556</v>
      </c>
      <c r="C236" s="16" t="s">
        <v>2827</v>
      </c>
      <c r="D236" s="16" t="s">
        <v>2828</v>
      </c>
      <c r="E236" s="188">
        <v>45842</v>
      </c>
      <c r="F236" s="16">
        <v>-5000</v>
      </c>
      <c r="G236" s="170"/>
    </row>
    <row r="237" spans="2:7">
      <c r="B237" s="84" t="s">
        <v>220</v>
      </c>
    </row>
  </sheetData>
  <mergeCells count="10">
    <mergeCell ref="B138:C138"/>
    <mergeCell ref="B140:E140"/>
    <mergeCell ref="B1:E1"/>
    <mergeCell ref="C3:C7"/>
    <mergeCell ref="D3:D7"/>
    <mergeCell ref="B10:E10"/>
    <mergeCell ref="B11:E11"/>
    <mergeCell ref="C12:C13"/>
    <mergeCell ref="D12:D13"/>
    <mergeCell ref="E12:E13"/>
  </mergeCells>
  <hyperlinks>
    <hyperlink ref="A1" location="Index!A1" display="Index" xr:uid="{F55472AB-CA59-4078-9216-FD22396DC0AC}"/>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D728-6617-4DD4-810F-8C6E3A3A65DE}">
  <dimension ref="A1:CB291"/>
  <sheetViews>
    <sheetView topLeftCell="A258" workbookViewId="0">
      <selection activeCell="B267" sqref="B267:E267"/>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2910</v>
      </c>
      <c r="C1" s="272"/>
      <c r="D1" s="272"/>
      <c r="E1" s="272"/>
    </row>
    <row r="3" spans="1:5" ht="15" customHeight="1">
      <c r="B3" s="5" t="s">
        <v>2911</v>
      </c>
      <c r="C3" s="258"/>
      <c r="D3" s="284"/>
    </row>
    <row r="4" spans="1:5" ht="30" customHeight="1">
      <c r="B4" s="7" t="s">
        <v>2912</v>
      </c>
      <c r="C4" s="258"/>
      <c r="D4" s="284"/>
    </row>
    <row r="5" spans="1:5" ht="15" customHeight="1">
      <c r="B5" s="7" t="s">
        <v>129</v>
      </c>
      <c r="C5" s="258"/>
      <c r="D5" s="284"/>
    </row>
    <row r="6" spans="1:5" ht="15" customHeight="1">
      <c r="B6" s="7" t="s">
        <v>2913</v>
      </c>
      <c r="C6" s="258"/>
      <c r="D6" s="284"/>
    </row>
    <row r="7" spans="1:5" ht="15" customHeight="1">
      <c r="B7" s="7" t="s">
        <v>2914</v>
      </c>
      <c r="C7" s="258"/>
      <c r="D7" s="284"/>
    </row>
    <row r="8" spans="1:5" ht="15" customHeight="1">
      <c r="B8" s="16" t="s">
        <v>132</v>
      </c>
      <c r="C8" s="158" t="s">
        <v>133</v>
      </c>
      <c r="D8" s="158" t="s">
        <v>134</v>
      </c>
    </row>
    <row r="9" spans="1:5" ht="12.75" customHeight="1">
      <c r="C9" s="159"/>
    </row>
    <row r="10" spans="1:5" ht="15" customHeight="1">
      <c r="B10" s="285"/>
      <c r="C10" s="286"/>
      <c r="D10" s="286"/>
      <c r="E10" s="287"/>
    </row>
    <row r="11" spans="1:5" ht="12.75" customHeight="1">
      <c r="B11" s="288" t="s">
        <v>2668</v>
      </c>
      <c r="C11" s="289"/>
      <c r="D11" s="289"/>
      <c r="E11" s="290"/>
    </row>
    <row r="12" spans="1:5" ht="12.75" customHeight="1">
      <c r="B12" s="160" t="s">
        <v>2669</v>
      </c>
      <c r="C12" s="278" t="s">
        <v>2670</v>
      </c>
      <c r="D12" s="281" t="s">
        <v>2671</v>
      </c>
      <c r="E12" s="281" t="s">
        <v>2672</v>
      </c>
    </row>
    <row r="13" spans="1:5" ht="12.75" customHeight="1">
      <c r="B13" s="160" t="s">
        <v>2915</v>
      </c>
      <c r="C13" s="279"/>
      <c r="D13" s="282"/>
      <c r="E13" s="282"/>
    </row>
    <row r="14" spans="1:5" ht="12.75" customHeight="1">
      <c r="B14" s="160" t="s">
        <v>2916</v>
      </c>
      <c r="C14" s="280"/>
      <c r="D14" s="283"/>
      <c r="E14" s="283"/>
    </row>
    <row r="15" spans="1:5" ht="12.75" customHeight="1">
      <c r="B15" s="5" t="s">
        <v>2674</v>
      </c>
      <c r="C15" s="162"/>
      <c r="D15" s="164"/>
      <c r="E15" s="164"/>
    </row>
    <row r="16" spans="1:5" ht="12.75" customHeight="1">
      <c r="B16" s="5" t="s">
        <v>2676</v>
      </c>
      <c r="C16" s="162"/>
      <c r="D16" s="164"/>
      <c r="E16" s="164"/>
    </row>
    <row r="17" spans="2:8" ht="12.75" customHeight="1">
      <c r="B17" s="5" t="s">
        <v>2677</v>
      </c>
      <c r="C17" s="162"/>
      <c r="D17" s="164" t="s">
        <v>2917</v>
      </c>
      <c r="E17" s="164"/>
    </row>
    <row r="18" spans="2:8" ht="12.75" customHeight="1">
      <c r="B18" s="35" t="s">
        <v>2678</v>
      </c>
      <c r="C18" s="161"/>
      <c r="D18" s="160"/>
      <c r="E18" s="160"/>
    </row>
    <row r="20" spans="2:8">
      <c r="B20" s="84" t="s">
        <v>146</v>
      </c>
    </row>
    <row r="21" spans="2:8">
      <c r="B21" s="165" t="s">
        <v>135</v>
      </c>
      <c r="C21" s="166" t="s">
        <v>136</v>
      </c>
      <c r="D21" s="165" t="s">
        <v>230</v>
      </c>
      <c r="E21" s="165" t="s">
        <v>138</v>
      </c>
      <c r="F21" s="167" t="s">
        <v>147</v>
      </c>
      <c r="G21" s="167" t="s">
        <v>148</v>
      </c>
      <c r="H21" s="167" t="s">
        <v>149</v>
      </c>
    </row>
    <row r="22" spans="2:8">
      <c r="B22" s="168" t="s">
        <v>811</v>
      </c>
    </row>
    <row r="23" spans="2:8">
      <c r="B23" s="84" t="s">
        <v>20</v>
      </c>
      <c r="C23" s="134" t="s">
        <v>141</v>
      </c>
      <c r="D23" s="84" t="s">
        <v>812</v>
      </c>
      <c r="E23" s="84" t="s">
        <v>2918</v>
      </c>
      <c r="F23" s="85">
        <v>4962038.5190000003</v>
      </c>
      <c r="G23" s="85">
        <v>577.66999999999996</v>
      </c>
      <c r="H23" s="85">
        <v>0.24</v>
      </c>
    </row>
    <row r="24" spans="2:8">
      <c r="B24" s="168" t="s">
        <v>153</v>
      </c>
      <c r="C24" s="169"/>
      <c r="D24" s="168"/>
      <c r="E24" s="168"/>
      <c r="F24" s="170"/>
      <c r="G24" s="170">
        <f>SUM(G22:G23)</f>
        <v>577.66999999999996</v>
      </c>
      <c r="H24" s="170">
        <f>SUM(H22:H23)</f>
        <v>0.24</v>
      </c>
    </row>
    <row r="25" spans="2:8">
      <c r="B25" s="168" t="s">
        <v>231</v>
      </c>
    </row>
    <row r="26" spans="2:8">
      <c r="B26" s="168" t="s">
        <v>140</v>
      </c>
    </row>
    <row r="27" spans="2:8">
      <c r="B27" s="168" t="s">
        <v>494</v>
      </c>
    </row>
    <row r="28" spans="2:8">
      <c r="B28" s="84" t="s">
        <v>931</v>
      </c>
      <c r="C28" s="134">
        <v>6.86</v>
      </c>
      <c r="D28" s="84" t="s">
        <v>496</v>
      </c>
      <c r="E28" s="84" t="s">
        <v>932</v>
      </c>
      <c r="F28" s="85">
        <v>18603200</v>
      </c>
      <c r="G28" s="85">
        <v>18907.62</v>
      </c>
      <c r="H28" s="85">
        <v>7.75</v>
      </c>
    </row>
    <row r="29" spans="2:8">
      <c r="B29" s="84" t="s">
        <v>1113</v>
      </c>
      <c r="C29" s="134">
        <v>6.82</v>
      </c>
      <c r="D29" s="84" t="s">
        <v>496</v>
      </c>
      <c r="E29" s="84" t="s">
        <v>1114</v>
      </c>
      <c r="F29" s="85">
        <v>13500000</v>
      </c>
      <c r="G29" s="85">
        <v>13833.33</v>
      </c>
      <c r="H29" s="85">
        <v>5.67</v>
      </c>
    </row>
    <row r="30" spans="2:8">
      <c r="B30" s="84" t="s">
        <v>937</v>
      </c>
      <c r="C30" s="134">
        <v>6.89</v>
      </c>
      <c r="D30" s="84" t="s">
        <v>496</v>
      </c>
      <c r="E30" s="84" t="s">
        <v>938</v>
      </c>
      <c r="F30" s="85">
        <v>10750000</v>
      </c>
      <c r="G30" s="85">
        <v>10952.53</v>
      </c>
      <c r="H30" s="85">
        <v>4.49</v>
      </c>
    </row>
    <row r="31" spans="2:8">
      <c r="B31" s="84" t="s">
        <v>1115</v>
      </c>
      <c r="C31" s="134">
        <v>6.83</v>
      </c>
      <c r="D31" s="84" t="s">
        <v>496</v>
      </c>
      <c r="E31" s="84" t="s">
        <v>1116</v>
      </c>
      <c r="F31" s="85">
        <v>6500000</v>
      </c>
      <c r="G31" s="85">
        <v>6601.49</v>
      </c>
      <c r="H31" s="85">
        <v>2.7</v>
      </c>
    </row>
    <row r="32" spans="2:8">
      <c r="B32" s="84" t="s">
        <v>1111</v>
      </c>
      <c r="C32" s="134">
        <v>7.18</v>
      </c>
      <c r="D32" s="84" t="s">
        <v>496</v>
      </c>
      <c r="E32" s="84" t="s">
        <v>1112</v>
      </c>
      <c r="F32" s="85">
        <v>6389600</v>
      </c>
      <c r="G32" s="85">
        <v>6535.54</v>
      </c>
      <c r="H32" s="85">
        <v>2.68</v>
      </c>
    </row>
    <row r="33" spans="2:8">
      <c r="B33" s="84" t="s">
        <v>939</v>
      </c>
      <c r="C33" s="134">
        <v>6.83</v>
      </c>
      <c r="D33" s="84" t="s">
        <v>496</v>
      </c>
      <c r="E33" s="84" t="s">
        <v>940</v>
      </c>
      <c r="F33" s="85">
        <v>3842700</v>
      </c>
      <c r="G33" s="85">
        <v>3881.81</v>
      </c>
      <c r="H33" s="85">
        <v>1.59</v>
      </c>
    </row>
    <row r="34" spans="2:8">
      <c r="B34" s="84" t="s">
        <v>1119</v>
      </c>
      <c r="C34" s="134">
        <v>7.22</v>
      </c>
      <c r="D34" s="84" t="s">
        <v>496</v>
      </c>
      <c r="E34" s="84" t="s">
        <v>1120</v>
      </c>
      <c r="F34" s="85">
        <v>2500000</v>
      </c>
      <c r="G34" s="85">
        <v>2497.6</v>
      </c>
      <c r="H34" s="85">
        <v>1.02</v>
      </c>
    </row>
    <row r="35" spans="2:8">
      <c r="B35" s="84" t="s">
        <v>1117</v>
      </c>
      <c r="C35" s="134">
        <v>7.23</v>
      </c>
      <c r="D35" s="84" t="s">
        <v>496</v>
      </c>
      <c r="E35" s="84" t="s">
        <v>1118</v>
      </c>
      <c r="F35" s="85">
        <v>2000000</v>
      </c>
      <c r="G35" s="85">
        <v>2035.71</v>
      </c>
      <c r="H35" s="85">
        <v>0.83</v>
      </c>
    </row>
    <row r="36" spans="2:8">
      <c r="B36" s="84" t="s">
        <v>2919</v>
      </c>
      <c r="C36" s="134">
        <v>6.79</v>
      </c>
      <c r="D36" s="84" t="s">
        <v>496</v>
      </c>
      <c r="E36" s="84" t="s">
        <v>2920</v>
      </c>
      <c r="F36" s="85">
        <v>2000000</v>
      </c>
      <c r="G36" s="85">
        <v>2024.18</v>
      </c>
      <c r="H36" s="85">
        <v>0.83</v>
      </c>
    </row>
    <row r="37" spans="2:8">
      <c r="B37" s="84" t="s">
        <v>495</v>
      </c>
      <c r="C37" s="134">
        <v>6.75</v>
      </c>
      <c r="D37" s="84" t="s">
        <v>496</v>
      </c>
      <c r="E37" s="84" t="s">
        <v>497</v>
      </c>
      <c r="F37" s="85">
        <v>1374720</v>
      </c>
      <c r="G37" s="85">
        <v>1396.31</v>
      </c>
      <c r="H37" s="85">
        <v>0.56999999999999995</v>
      </c>
    </row>
    <row r="38" spans="2:8">
      <c r="B38" s="84" t="s">
        <v>945</v>
      </c>
      <c r="C38" s="134">
        <v>7.21</v>
      </c>
      <c r="D38" s="84" t="s">
        <v>496</v>
      </c>
      <c r="E38" s="84" t="s">
        <v>946</v>
      </c>
      <c r="F38" s="85">
        <v>1059740</v>
      </c>
      <c r="G38" s="85">
        <v>1082.44</v>
      </c>
      <c r="H38" s="85">
        <v>0.44</v>
      </c>
    </row>
    <row r="39" spans="2:8">
      <c r="B39" s="84" t="s">
        <v>1121</v>
      </c>
      <c r="C39" s="134">
        <v>7.03</v>
      </c>
      <c r="D39" s="84" t="s">
        <v>496</v>
      </c>
      <c r="E39" s="84" t="s">
        <v>1122</v>
      </c>
      <c r="F39" s="85">
        <v>1000000</v>
      </c>
      <c r="G39" s="85">
        <v>1040.81</v>
      </c>
      <c r="H39" s="85">
        <v>0.43</v>
      </c>
    </row>
    <row r="40" spans="2:8">
      <c r="B40" s="84" t="s">
        <v>2921</v>
      </c>
      <c r="C40" s="134">
        <v>6.78</v>
      </c>
      <c r="D40" s="84" t="s">
        <v>496</v>
      </c>
      <c r="E40" s="84" t="s">
        <v>2922</v>
      </c>
      <c r="F40" s="85">
        <v>1000000</v>
      </c>
      <c r="G40" s="85">
        <v>1008.62</v>
      </c>
      <c r="H40" s="85">
        <v>0.41</v>
      </c>
    </row>
    <row r="41" spans="2:8">
      <c r="B41" s="84" t="s">
        <v>2923</v>
      </c>
      <c r="C41" s="134">
        <v>6.98</v>
      </c>
      <c r="D41" s="84" t="s">
        <v>496</v>
      </c>
      <c r="E41" s="84" t="s">
        <v>2924</v>
      </c>
      <c r="F41" s="85">
        <v>1000000</v>
      </c>
      <c r="G41" s="85">
        <v>1004.4</v>
      </c>
      <c r="H41" s="85">
        <v>0.41</v>
      </c>
    </row>
    <row r="42" spans="2:8">
      <c r="B42" s="84" t="s">
        <v>953</v>
      </c>
      <c r="C42" s="134">
        <v>7.23</v>
      </c>
      <c r="D42" s="84" t="s">
        <v>496</v>
      </c>
      <c r="E42" s="84" t="s">
        <v>954</v>
      </c>
      <c r="F42" s="85">
        <v>500000</v>
      </c>
      <c r="G42" s="85">
        <v>515.48</v>
      </c>
      <c r="H42" s="85">
        <v>0.21</v>
      </c>
    </row>
    <row r="43" spans="2:8">
      <c r="B43" s="84" t="s">
        <v>941</v>
      </c>
      <c r="C43" s="134">
        <v>7.21</v>
      </c>
      <c r="D43" s="84" t="s">
        <v>496</v>
      </c>
      <c r="E43" s="84" t="s">
        <v>942</v>
      </c>
      <c r="F43" s="85">
        <v>500000</v>
      </c>
      <c r="G43" s="85">
        <v>507.78</v>
      </c>
      <c r="H43" s="85">
        <v>0.21</v>
      </c>
    </row>
    <row r="44" spans="2:8">
      <c r="B44" s="84" t="s">
        <v>2925</v>
      </c>
      <c r="C44" s="134">
        <v>7.21</v>
      </c>
      <c r="D44" s="84" t="s">
        <v>496</v>
      </c>
      <c r="E44" s="84" t="s">
        <v>2926</v>
      </c>
      <c r="F44" s="85">
        <v>500000</v>
      </c>
      <c r="G44" s="85">
        <v>507.71</v>
      </c>
      <c r="H44" s="85">
        <v>0.21</v>
      </c>
    </row>
    <row r="45" spans="2:8">
      <c r="B45" s="84" t="s">
        <v>498</v>
      </c>
      <c r="C45" s="134">
        <v>6.77</v>
      </c>
      <c r="D45" s="84" t="s">
        <v>496</v>
      </c>
      <c r="E45" s="84" t="s">
        <v>499</v>
      </c>
      <c r="F45" s="85">
        <v>480500</v>
      </c>
      <c r="G45" s="85">
        <v>484.06</v>
      </c>
      <c r="H45" s="85">
        <v>0.2</v>
      </c>
    </row>
    <row r="46" spans="2:8">
      <c r="B46" s="84" t="s">
        <v>1127</v>
      </c>
      <c r="C46" s="134">
        <v>7.25</v>
      </c>
      <c r="D46" s="84" t="s">
        <v>496</v>
      </c>
      <c r="E46" s="84" t="s">
        <v>1128</v>
      </c>
      <c r="F46" s="85">
        <v>450000</v>
      </c>
      <c r="G46" s="85">
        <v>461.87</v>
      </c>
      <c r="H46" s="85">
        <v>0.19</v>
      </c>
    </row>
    <row r="47" spans="2:8">
      <c r="B47" s="84" t="s">
        <v>955</v>
      </c>
      <c r="C47" s="134">
        <v>7.24</v>
      </c>
      <c r="D47" s="84" t="s">
        <v>496</v>
      </c>
      <c r="E47" s="84" t="s">
        <v>956</v>
      </c>
      <c r="F47" s="85">
        <v>400000</v>
      </c>
      <c r="G47" s="85">
        <v>411.31</v>
      </c>
      <c r="H47" s="85">
        <v>0.17</v>
      </c>
    </row>
    <row r="48" spans="2:8">
      <c r="B48" s="84" t="s">
        <v>935</v>
      </c>
      <c r="C48" s="134">
        <v>6.9</v>
      </c>
      <c r="D48" s="84" t="s">
        <v>496</v>
      </c>
      <c r="E48" s="84" t="s">
        <v>936</v>
      </c>
      <c r="F48" s="85">
        <v>255880</v>
      </c>
      <c r="G48" s="85">
        <v>261.70999999999998</v>
      </c>
      <c r="H48" s="85">
        <v>0.11</v>
      </c>
    </row>
    <row r="49" spans="2:8">
      <c r="B49" s="84" t="s">
        <v>1129</v>
      </c>
      <c r="C49" s="134">
        <v>7.21</v>
      </c>
      <c r="D49" s="84" t="s">
        <v>496</v>
      </c>
      <c r="E49" s="84" t="s">
        <v>1130</v>
      </c>
      <c r="F49" s="85">
        <v>200000</v>
      </c>
      <c r="G49" s="85">
        <v>202.81</v>
      </c>
      <c r="H49" s="85">
        <v>0.08</v>
      </c>
    </row>
    <row r="50" spans="2:8">
      <c r="B50" s="84" t="s">
        <v>2927</v>
      </c>
      <c r="C50" s="134">
        <v>6.84</v>
      </c>
      <c r="D50" s="84" t="s">
        <v>496</v>
      </c>
      <c r="E50" s="84" t="s">
        <v>2928</v>
      </c>
      <c r="F50" s="85">
        <v>205500</v>
      </c>
      <c r="G50" s="85">
        <v>195.48</v>
      </c>
      <c r="H50" s="85">
        <v>0.08</v>
      </c>
    </row>
    <row r="51" spans="2:8">
      <c r="B51" s="84" t="s">
        <v>957</v>
      </c>
      <c r="C51" s="134">
        <v>6.83</v>
      </c>
      <c r="D51" s="84" t="s">
        <v>496</v>
      </c>
      <c r="E51" s="84" t="s">
        <v>958</v>
      </c>
      <c r="F51" s="85">
        <v>60900</v>
      </c>
      <c r="G51" s="85">
        <v>57.81</v>
      </c>
      <c r="H51" s="85">
        <v>0.02</v>
      </c>
    </row>
    <row r="52" spans="2:8">
      <c r="B52" s="84" t="s">
        <v>1137</v>
      </c>
      <c r="C52" s="134">
        <v>7.23</v>
      </c>
      <c r="D52" s="84" t="s">
        <v>496</v>
      </c>
      <c r="E52" s="84" t="s">
        <v>1138</v>
      </c>
      <c r="F52" s="85">
        <v>50000</v>
      </c>
      <c r="G52" s="85">
        <v>51.67</v>
      </c>
      <c r="H52" s="85">
        <v>0.02</v>
      </c>
    </row>
    <row r="53" spans="2:8">
      <c r="B53" s="84" t="s">
        <v>1145</v>
      </c>
      <c r="C53" s="134">
        <v>6.91</v>
      </c>
      <c r="D53" s="84" t="s">
        <v>496</v>
      </c>
      <c r="E53" s="84" t="s">
        <v>1146</v>
      </c>
      <c r="F53" s="85">
        <v>38500</v>
      </c>
      <c r="G53" s="85">
        <v>36.520000000000003</v>
      </c>
      <c r="H53" s="85">
        <v>0.01</v>
      </c>
    </row>
    <row r="54" spans="2:8">
      <c r="B54" s="84" t="s">
        <v>506</v>
      </c>
      <c r="C54" s="134">
        <v>6.78</v>
      </c>
      <c r="D54" s="84" t="s">
        <v>496</v>
      </c>
      <c r="E54" s="84" t="s">
        <v>507</v>
      </c>
      <c r="F54" s="85">
        <v>25500</v>
      </c>
      <c r="G54" s="85">
        <v>25.95</v>
      </c>
      <c r="H54" s="85">
        <v>0.01</v>
      </c>
    </row>
    <row r="55" spans="2:8">
      <c r="B55" s="84" t="s">
        <v>2929</v>
      </c>
      <c r="C55" s="134">
        <v>6.87</v>
      </c>
      <c r="D55" s="84" t="s">
        <v>496</v>
      </c>
      <c r="E55" s="84" t="s">
        <v>2930</v>
      </c>
      <c r="F55" s="85">
        <v>19000</v>
      </c>
      <c r="G55" s="85">
        <v>18.64</v>
      </c>
      <c r="H55" s="85">
        <v>0.01</v>
      </c>
    </row>
    <row r="56" spans="2:8">
      <c r="B56" s="84" t="s">
        <v>3557</v>
      </c>
      <c r="C56" s="134">
        <v>7.08</v>
      </c>
      <c r="D56" s="84" t="s">
        <v>496</v>
      </c>
      <c r="E56" s="84" t="s">
        <v>2931</v>
      </c>
      <c r="F56" s="85">
        <v>400</v>
      </c>
      <c r="G56" s="85">
        <v>0.42</v>
      </c>
      <c r="H56" s="85">
        <v>0</v>
      </c>
    </row>
    <row r="57" spans="2:8">
      <c r="B57" s="168" t="s">
        <v>508</v>
      </c>
      <c r="C57" s="169"/>
      <c r="D57" s="168"/>
      <c r="E57" s="168"/>
      <c r="F57" s="170"/>
      <c r="G57" s="170">
        <f>SUM(G25:G56)</f>
        <v>76541.609999999957</v>
      </c>
      <c r="H57" s="170">
        <f>SUM(H25:H56)</f>
        <v>31.35</v>
      </c>
    </row>
    <row r="58" spans="2:8">
      <c r="B58" s="168" t="s">
        <v>509</v>
      </c>
    </row>
    <row r="59" spans="2:8">
      <c r="B59" s="84" t="s">
        <v>2064</v>
      </c>
      <c r="C59" s="134">
        <v>7.99</v>
      </c>
      <c r="D59" s="84" t="s">
        <v>233</v>
      </c>
      <c r="E59" s="84" t="s">
        <v>1165</v>
      </c>
      <c r="F59" s="85">
        <v>750</v>
      </c>
      <c r="G59" s="85">
        <v>7488.68</v>
      </c>
      <c r="H59" s="85">
        <v>3.07</v>
      </c>
    </row>
    <row r="60" spans="2:8">
      <c r="B60" s="84" t="s">
        <v>2932</v>
      </c>
      <c r="C60" s="134">
        <v>7.67</v>
      </c>
      <c r="D60" s="84" t="s">
        <v>233</v>
      </c>
      <c r="E60" s="84" t="s">
        <v>2933</v>
      </c>
      <c r="F60" s="85">
        <v>7500</v>
      </c>
      <c r="G60" s="85">
        <v>7484.78</v>
      </c>
      <c r="H60" s="85">
        <v>3.07</v>
      </c>
    </row>
    <row r="61" spans="2:8">
      <c r="B61" s="84" t="s">
        <v>2934</v>
      </c>
      <c r="C61" s="134">
        <v>7.79</v>
      </c>
      <c r="D61" s="84" t="s">
        <v>233</v>
      </c>
      <c r="E61" s="84" t="s">
        <v>2935</v>
      </c>
      <c r="F61" s="85">
        <v>750</v>
      </c>
      <c r="G61" s="85">
        <v>7462.04</v>
      </c>
      <c r="H61" s="85">
        <v>3.06</v>
      </c>
    </row>
    <row r="62" spans="2:8">
      <c r="B62" s="84" t="s">
        <v>1751</v>
      </c>
      <c r="C62" s="134">
        <v>7.8</v>
      </c>
      <c r="D62" s="84" t="s">
        <v>233</v>
      </c>
      <c r="E62" s="84" t="s">
        <v>513</v>
      </c>
      <c r="F62" s="85">
        <v>750</v>
      </c>
      <c r="G62" s="85">
        <v>7304.32</v>
      </c>
      <c r="H62" s="85">
        <v>2.99</v>
      </c>
    </row>
    <row r="63" spans="2:8">
      <c r="B63" s="84" t="s">
        <v>1412</v>
      </c>
      <c r="C63" s="134">
        <v>7.45</v>
      </c>
      <c r="D63" s="84" t="s">
        <v>233</v>
      </c>
      <c r="E63" s="84" t="s">
        <v>1413</v>
      </c>
      <c r="F63" s="85">
        <v>6500</v>
      </c>
      <c r="G63" s="85">
        <v>6523.32</v>
      </c>
      <c r="H63" s="85">
        <v>2.67</v>
      </c>
    </row>
    <row r="64" spans="2:8">
      <c r="B64" s="84" t="s">
        <v>3558</v>
      </c>
      <c r="C64" s="134">
        <v>7.48</v>
      </c>
      <c r="D64" s="84" t="s">
        <v>233</v>
      </c>
      <c r="E64" s="84" t="s">
        <v>2936</v>
      </c>
      <c r="F64" s="85">
        <v>5000</v>
      </c>
      <c r="G64" s="85">
        <v>5019.8900000000003</v>
      </c>
      <c r="H64" s="85">
        <v>2.06</v>
      </c>
    </row>
    <row r="65" spans="2:8">
      <c r="B65" s="84" t="s">
        <v>960</v>
      </c>
      <c r="C65" s="134">
        <v>7.36</v>
      </c>
      <c r="D65" s="84" t="s">
        <v>233</v>
      </c>
      <c r="E65" s="84" t="s">
        <v>961</v>
      </c>
      <c r="F65" s="85">
        <v>5000</v>
      </c>
      <c r="G65" s="85">
        <v>5011.9799999999996</v>
      </c>
      <c r="H65" s="85">
        <v>2.0499999999999998</v>
      </c>
    </row>
    <row r="66" spans="2:8">
      <c r="B66" s="84" t="s">
        <v>3559</v>
      </c>
      <c r="C66" s="134">
        <v>7.74</v>
      </c>
      <c r="D66" s="84" t="s">
        <v>233</v>
      </c>
      <c r="E66" s="84" t="s">
        <v>2939</v>
      </c>
      <c r="F66" s="85">
        <v>5000</v>
      </c>
      <c r="G66" s="85">
        <v>5008.6400000000003</v>
      </c>
      <c r="H66" s="85">
        <v>2.0499999999999998</v>
      </c>
    </row>
    <row r="67" spans="2:8">
      <c r="B67" s="84" t="s">
        <v>3560</v>
      </c>
      <c r="C67" s="134">
        <v>8.43</v>
      </c>
      <c r="D67" s="84" t="s">
        <v>3561</v>
      </c>
      <c r="E67" s="84" t="s">
        <v>3562</v>
      </c>
      <c r="F67" s="85">
        <v>5000</v>
      </c>
      <c r="G67" s="85">
        <v>5005.75</v>
      </c>
      <c r="H67" s="85">
        <v>2.0499999999999998</v>
      </c>
    </row>
    <row r="68" spans="2:8">
      <c r="B68" s="84" t="s">
        <v>2937</v>
      </c>
      <c r="C68" s="134">
        <v>7.6</v>
      </c>
      <c r="D68" s="84" t="s">
        <v>233</v>
      </c>
      <c r="E68" s="84" t="s">
        <v>2938</v>
      </c>
      <c r="F68" s="85">
        <v>5000</v>
      </c>
      <c r="G68" s="85">
        <v>5003.17</v>
      </c>
      <c r="H68" s="85">
        <v>2.0499999999999998</v>
      </c>
    </row>
    <row r="69" spans="2:8">
      <c r="B69" s="84" t="s">
        <v>1166</v>
      </c>
      <c r="C69" s="134">
        <v>7.63</v>
      </c>
      <c r="D69" s="84" t="s">
        <v>233</v>
      </c>
      <c r="E69" s="84" t="s">
        <v>1167</v>
      </c>
      <c r="F69" s="85">
        <v>5000</v>
      </c>
      <c r="G69" s="85">
        <v>4992.22</v>
      </c>
      <c r="H69" s="85">
        <v>2.0499999999999998</v>
      </c>
    </row>
    <row r="70" spans="2:8">
      <c r="B70" s="84" t="s">
        <v>2940</v>
      </c>
      <c r="C70" s="134">
        <v>7.68</v>
      </c>
      <c r="D70" s="84" t="s">
        <v>233</v>
      </c>
      <c r="E70" s="84" t="s">
        <v>2941</v>
      </c>
      <c r="F70" s="85">
        <v>5000</v>
      </c>
      <c r="G70" s="85">
        <v>4990.3</v>
      </c>
      <c r="H70" s="85">
        <v>2.04</v>
      </c>
    </row>
    <row r="71" spans="2:8">
      <c r="B71" s="84" t="s">
        <v>2149</v>
      </c>
      <c r="C71" s="134">
        <v>7.81</v>
      </c>
      <c r="D71" s="84" t="s">
        <v>233</v>
      </c>
      <c r="E71" s="84" t="s">
        <v>1433</v>
      </c>
      <c r="F71" s="85">
        <v>500</v>
      </c>
      <c r="G71" s="85">
        <v>4989.2299999999996</v>
      </c>
      <c r="H71" s="85">
        <v>2.04</v>
      </c>
    </row>
    <row r="72" spans="2:8">
      <c r="B72" s="84" t="s">
        <v>3464</v>
      </c>
      <c r="C72" s="134">
        <v>7.65</v>
      </c>
      <c r="D72" s="84" t="s">
        <v>233</v>
      </c>
      <c r="E72" s="84" t="s">
        <v>2886</v>
      </c>
      <c r="F72" s="85">
        <v>500</v>
      </c>
      <c r="G72" s="85">
        <v>4952.6400000000003</v>
      </c>
      <c r="H72" s="85">
        <v>2.0299999999999998</v>
      </c>
    </row>
    <row r="73" spans="2:8">
      <c r="B73" s="84" t="s">
        <v>1497</v>
      </c>
      <c r="C73" s="134">
        <v>7.6</v>
      </c>
      <c r="D73" s="84" t="s">
        <v>233</v>
      </c>
      <c r="E73" s="84" t="s">
        <v>1498</v>
      </c>
      <c r="F73" s="85">
        <v>500</v>
      </c>
      <c r="G73" s="85">
        <v>4947.62</v>
      </c>
      <c r="H73" s="85">
        <v>2.0299999999999998</v>
      </c>
    </row>
    <row r="74" spans="2:8">
      <c r="B74" s="84" t="s">
        <v>965</v>
      </c>
      <c r="C74" s="134">
        <v>8.25</v>
      </c>
      <c r="D74" s="84" t="s">
        <v>518</v>
      </c>
      <c r="E74" s="84" t="s">
        <v>966</v>
      </c>
      <c r="F74" s="85">
        <v>5000</v>
      </c>
      <c r="G74" s="85">
        <v>4861.76</v>
      </c>
      <c r="H74" s="85">
        <v>1.99</v>
      </c>
    </row>
    <row r="75" spans="2:8">
      <c r="B75" s="84" t="s">
        <v>3563</v>
      </c>
      <c r="C75" s="134">
        <v>7.9</v>
      </c>
      <c r="D75" s="84" t="s">
        <v>233</v>
      </c>
      <c r="E75" s="84" t="s">
        <v>2942</v>
      </c>
      <c r="F75" s="85">
        <v>450</v>
      </c>
      <c r="G75" s="85">
        <v>4479.28</v>
      </c>
      <c r="H75" s="85">
        <v>1.84</v>
      </c>
    </row>
    <row r="76" spans="2:8">
      <c r="B76" s="84" t="s">
        <v>1451</v>
      </c>
      <c r="C76" s="134">
        <v>7.69</v>
      </c>
      <c r="D76" s="84" t="s">
        <v>233</v>
      </c>
      <c r="E76" s="84" t="s">
        <v>1452</v>
      </c>
      <c r="F76" s="85">
        <v>4000</v>
      </c>
      <c r="G76" s="85">
        <v>3981.55</v>
      </c>
      <c r="H76" s="85">
        <v>1.63</v>
      </c>
    </row>
    <row r="77" spans="2:8">
      <c r="B77" s="84" t="s">
        <v>2943</v>
      </c>
      <c r="C77" s="134">
        <v>7.4</v>
      </c>
      <c r="D77" s="84" t="s">
        <v>233</v>
      </c>
      <c r="E77" s="84" t="s">
        <v>2944</v>
      </c>
      <c r="F77" s="85">
        <v>2500</v>
      </c>
      <c r="G77" s="85">
        <v>2518.06</v>
      </c>
      <c r="H77" s="85">
        <v>1.03</v>
      </c>
    </row>
    <row r="78" spans="2:8">
      <c r="B78" s="84" t="s">
        <v>3564</v>
      </c>
      <c r="C78" s="134">
        <v>7.84</v>
      </c>
      <c r="D78" s="84" t="s">
        <v>233</v>
      </c>
      <c r="E78" s="84" t="s">
        <v>2945</v>
      </c>
      <c r="F78" s="85">
        <v>2500</v>
      </c>
      <c r="G78" s="85">
        <v>2515.08</v>
      </c>
      <c r="H78" s="85">
        <v>1.03</v>
      </c>
    </row>
    <row r="79" spans="2:8">
      <c r="B79" s="84" t="s">
        <v>2946</v>
      </c>
      <c r="C79" s="134">
        <v>7.62</v>
      </c>
      <c r="D79" s="84" t="s">
        <v>233</v>
      </c>
      <c r="E79" s="84" t="s">
        <v>2947</v>
      </c>
      <c r="F79" s="85">
        <v>2500</v>
      </c>
      <c r="G79" s="85">
        <v>2508.25</v>
      </c>
      <c r="H79" s="85">
        <v>1.03</v>
      </c>
    </row>
    <row r="80" spans="2:8">
      <c r="B80" s="84" t="s">
        <v>3565</v>
      </c>
      <c r="C80" s="134">
        <v>7.52</v>
      </c>
      <c r="D80" s="84" t="s">
        <v>233</v>
      </c>
      <c r="E80" s="84" t="s">
        <v>2948</v>
      </c>
      <c r="F80" s="85">
        <v>2500</v>
      </c>
      <c r="G80" s="85">
        <v>2508.12</v>
      </c>
      <c r="H80" s="85">
        <v>1.03</v>
      </c>
    </row>
    <row r="81" spans="2:8">
      <c r="B81" s="84" t="s">
        <v>1408</v>
      </c>
      <c r="C81" s="134">
        <v>7.47</v>
      </c>
      <c r="D81" s="84" t="s">
        <v>233</v>
      </c>
      <c r="E81" s="84" t="s">
        <v>1409</v>
      </c>
      <c r="F81" s="85">
        <v>250</v>
      </c>
      <c r="G81" s="85">
        <v>2507.3200000000002</v>
      </c>
      <c r="H81" s="85">
        <v>1.03</v>
      </c>
    </row>
    <row r="82" spans="2:8">
      <c r="B82" s="84" t="s">
        <v>3566</v>
      </c>
      <c r="C82" s="134">
        <v>7.59</v>
      </c>
      <c r="D82" s="84" t="s">
        <v>233</v>
      </c>
      <c r="E82" s="84" t="s">
        <v>2950</v>
      </c>
      <c r="F82" s="85">
        <v>2500</v>
      </c>
      <c r="G82" s="85">
        <v>2506.9499999999998</v>
      </c>
      <c r="H82" s="85">
        <v>1.03</v>
      </c>
    </row>
    <row r="83" spans="2:8">
      <c r="B83" s="84" t="s">
        <v>3567</v>
      </c>
      <c r="C83" s="134">
        <v>8.1</v>
      </c>
      <c r="D83" s="84" t="s">
        <v>233</v>
      </c>
      <c r="E83" s="84" t="s">
        <v>2949</v>
      </c>
      <c r="F83" s="85">
        <v>2500</v>
      </c>
      <c r="G83" s="85">
        <v>2505.06</v>
      </c>
      <c r="H83" s="85">
        <v>1.03</v>
      </c>
    </row>
    <row r="84" spans="2:8">
      <c r="B84" s="84" t="s">
        <v>3568</v>
      </c>
      <c r="C84" s="134">
        <v>7.48</v>
      </c>
      <c r="D84" s="84" t="s">
        <v>233</v>
      </c>
      <c r="E84" s="84" t="s">
        <v>2952</v>
      </c>
      <c r="F84" s="85">
        <v>250</v>
      </c>
      <c r="G84" s="85">
        <v>2503.86</v>
      </c>
      <c r="H84" s="85">
        <v>1.03</v>
      </c>
    </row>
    <row r="85" spans="2:8">
      <c r="B85" s="84" t="s">
        <v>3569</v>
      </c>
      <c r="C85" s="134">
        <v>8</v>
      </c>
      <c r="D85" s="84" t="s">
        <v>233</v>
      </c>
      <c r="E85" s="84" t="s">
        <v>2951</v>
      </c>
      <c r="F85" s="85">
        <v>2500</v>
      </c>
      <c r="G85" s="85">
        <v>2503.41</v>
      </c>
      <c r="H85" s="85">
        <v>1.03</v>
      </c>
    </row>
    <row r="86" spans="2:8">
      <c r="B86" s="84" t="s">
        <v>2062</v>
      </c>
      <c r="C86" s="134">
        <v>8.01</v>
      </c>
      <c r="D86" s="84" t="s">
        <v>233</v>
      </c>
      <c r="E86" s="84" t="s">
        <v>1163</v>
      </c>
      <c r="F86" s="85">
        <v>2500</v>
      </c>
      <c r="G86" s="85">
        <v>2500.71</v>
      </c>
      <c r="H86" s="85">
        <v>1.02</v>
      </c>
    </row>
    <row r="87" spans="2:8">
      <c r="B87" s="84" t="s">
        <v>1985</v>
      </c>
      <c r="C87" s="134">
        <v>7.58</v>
      </c>
      <c r="D87" s="84" t="s">
        <v>233</v>
      </c>
      <c r="E87" s="84" t="s">
        <v>962</v>
      </c>
      <c r="F87" s="85">
        <v>250</v>
      </c>
      <c r="G87" s="85">
        <v>2499.0100000000002</v>
      </c>
      <c r="H87" s="85">
        <v>1.02</v>
      </c>
    </row>
    <row r="88" spans="2:8">
      <c r="B88" s="84" t="s">
        <v>2063</v>
      </c>
      <c r="C88" s="134">
        <v>7.37</v>
      </c>
      <c r="D88" s="84" t="s">
        <v>233</v>
      </c>
      <c r="E88" s="84" t="s">
        <v>1164</v>
      </c>
      <c r="F88" s="85">
        <v>250</v>
      </c>
      <c r="G88" s="85">
        <v>2498.29</v>
      </c>
      <c r="H88" s="85">
        <v>1.02</v>
      </c>
    </row>
    <row r="89" spans="2:8">
      <c r="B89" s="84" t="s">
        <v>2312</v>
      </c>
      <c r="C89" s="134">
        <v>7.85</v>
      </c>
      <c r="D89" s="84" t="s">
        <v>233</v>
      </c>
      <c r="E89" s="84" t="s">
        <v>1492</v>
      </c>
      <c r="F89" s="85">
        <v>2500</v>
      </c>
      <c r="G89" s="85">
        <v>2495.6</v>
      </c>
      <c r="H89" s="85">
        <v>1.02</v>
      </c>
    </row>
    <row r="90" spans="2:8">
      <c r="B90" s="84" t="s">
        <v>2865</v>
      </c>
      <c r="C90" s="134">
        <v>7.69</v>
      </c>
      <c r="D90" s="84" t="s">
        <v>233</v>
      </c>
      <c r="E90" s="84" t="s">
        <v>2866</v>
      </c>
      <c r="F90" s="85">
        <v>250</v>
      </c>
      <c r="G90" s="85">
        <v>2494.66</v>
      </c>
      <c r="H90" s="85">
        <v>1.02</v>
      </c>
    </row>
    <row r="91" spans="2:8">
      <c r="B91" s="84" t="s">
        <v>2065</v>
      </c>
      <c r="C91" s="134">
        <v>7.85</v>
      </c>
      <c r="D91" s="84" t="s">
        <v>233</v>
      </c>
      <c r="E91" s="84" t="s">
        <v>1168</v>
      </c>
      <c r="F91" s="85">
        <v>250</v>
      </c>
      <c r="G91" s="85">
        <v>2493.91</v>
      </c>
      <c r="H91" s="85">
        <v>1.02</v>
      </c>
    </row>
    <row r="92" spans="2:8">
      <c r="B92" s="84" t="s">
        <v>3570</v>
      </c>
      <c r="C92" s="134">
        <v>8.1</v>
      </c>
      <c r="D92" s="84" t="s">
        <v>233</v>
      </c>
      <c r="E92" s="84" t="s">
        <v>2953</v>
      </c>
      <c r="F92" s="85">
        <v>2500</v>
      </c>
      <c r="G92" s="85">
        <v>2491.0700000000002</v>
      </c>
      <c r="H92" s="85">
        <v>1.02</v>
      </c>
    </row>
    <row r="93" spans="2:8">
      <c r="B93" s="84" t="s">
        <v>1449</v>
      </c>
      <c r="C93" s="134">
        <v>7.83</v>
      </c>
      <c r="D93" s="84" t="s">
        <v>233</v>
      </c>
      <c r="E93" s="84" t="s">
        <v>1450</v>
      </c>
      <c r="F93" s="85">
        <v>250</v>
      </c>
      <c r="G93" s="85">
        <v>2488.89</v>
      </c>
      <c r="H93" s="85">
        <v>1.02</v>
      </c>
    </row>
    <row r="94" spans="2:8">
      <c r="B94" s="84" t="s">
        <v>2954</v>
      </c>
      <c r="C94" s="134">
        <v>7.79</v>
      </c>
      <c r="D94" s="84" t="s">
        <v>233</v>
      </c>
      <c r="E94" s="84" t="s">
        <v>2955</v>
      </c>
      <c r="F94" s="85">
        <v>250</v>
      </c>
      <c r="G94" s="85">
        <v>2485.33</v>
      </c>
      <c r="H94" s="85">
        <v>1.02</v>
      </c>
    </row>
    <row r="95" spans="2:8">
      <c r="B95" s="84" t="s">
        <v>1406</v>
      </c>
      <c r="C95" s="134">
        <v>7.77</v>
      </c>
      <c r="D95" s="84" t="s">
        <v>233</v>
      </c>
      <c r="E95" s="84" t="s">
        <v>1407</v>
      </c>
      <c r="F95" s="85">
        <v>2000</v>
      </c>
      <c r="G95" s="85">
        <v>1993.38</v>
      </c>
      <c r="H95" s="85">
        <v>0.82</v>
      </c>
    </row>
    <row r="96" spans="2:8">
      <c r="B96" s="84" t="s">
        <v>3571</v>
      </c>
      <c r="C96" s="134">
        <v>7.85</v>
      </c>
      <c r="D96" s="84" t="s">
        <v>233</v>
      </c>
      <c r="E96" s="84" t="s">
        <v>2956</v>
      </c>
      <c r="F96" s="85">
        <v>200</v>
      </c>
      <c r="G96" s="85">
        <v>1992.97</v>
      </c>
      <c r="H96" s="85">
        <v>0.82</v>
      </c>
    </row>
    <row r="97" spans="2:8">
      <c r="B97" s="84" t="s">
        <v>3509</v>
      </c>
      <c r="C97" s="134">
        <v>8.39</v>
      </c>
      <c r="D97" s="84" t="s">
        <v>233</v>
      </c>
      <c r="E97" s="84" t="s">
        <v>3510</v>
      </c>
      <c r="F97" s="85">
        <v>196</v>
      </c>
      <c r="G97" s="85">
        <v>1771.92</v>
      </c>
      <c r="H97" s="85">
        <v>0.73</v>
      </c>
    </row>
    <row r="98" spans="2:8">
      <c r="B98" s="84" t="s">
        <v>3511</v>
      </c>
      <c r="C98" s="134">
        <v>8.39</v>
      </c>
      <c r="D98" s="84" t="s">
        <v>233</v>
      </c>
      <c r="E98" s="84" t="s">
        <v>3512</v>
      </c>
      <c r="F98" s="85">
        <v>133</v>
      </c>
      <c r="G98" s="85">
        <v>1169.4000000000001</v>
      </c>
      <c r="H98" s="85">
        <v>0.48</v>
      </c>
    </row>
    <row r="99" spans="2:8">
      <c r="B99" s="84" t="s">
        <v>3513</v>
      </c>
      <c r="C99" s="134">
        <v>8.39</v>
      </c>
      <c r="D99" s="84" t="s">
        <v>233</v>
      </c>
      <c r="E99" s="84" t="s">
        <v>3514</v>
      </c>
      <c r="F99" s="85">
        <v>129</v>
      </c>
      <c r="G99" s="85">
        <v>1134.19</v>
      </c>
      <c r="H99" s="85">
        <v>0.46</v>
      </c>
    </row>
    <row r="100" spans="2:8">
      <c r="B100" s="84" t="s">
        <v>3515</v>
      </c>
      <c r="C100" s="134">
        <v>8.39</v>
      </c>
      <c r="D100" s="84" t="s">
        <v>233</v>
      </c>
      <c r="E100" s="84" t="s">
        <v>3516</v>
      </c>
      <c r="F100" s="85">
        <v>100</v>
      </c>
      <c r="G100" s="85">
        <v>891.62</v>
      </c>
      <c r="H100" s="85">
        <v>0.37</v>
      </c>
    </row>
    <row r="101" spans="2:8">
      <c r="B101" s="84" t="s">
        <v>3572</v>
      </c>
      <c r="C101" s="134">
        <v>7.6</v>
      </c>
      <c r="D101" s="84" t="s">
        <v>233</v>
      </c>
      <c r="E101" s="84" t="s">
        <v>2957</v>
      </c>
      <c r="F101" s="85">
        <v>50</v>
      </c>
      <c r="G101" s="85">
        <v>499.13</v>
      </c>
      <c r="H101" s="85">
        <v>0.2</v>
      </c>
    </row>
    <row r="102" spans="2:8">
      <c r="B102" s="84" t="s">
        <v>3573</v>
      </c>
      <c r="C102" s="134">
        <v>7.89</v>
      </c>
      <c r="D102" s="84" t="s">
        <v>233</v>
      </c>
      <c r="E102" s="84" t="s">
        <v>2958</v>
      </c>
      <c r="F102" s="85">
        <v>50</v>
      </c>
      <c r="G102" s="85">
        <v>495.31</v>
      </c>
      <c r="H102" s="85">
        <v>0.2</v>
      </c>
    </row>
    <row r="103" spans="2:8">
      <c r="B103" s="84" t="s">
        <v>2959</v>
      </c>
      <c r="C103" s="134">
        <v>7.36</v>
      </c>
      <c r="D103" s="84" t="s">
        <v>233</v>
      </c>
      <c r="E103" s="84" t="s">
        <v>2960</v>
      </c>
      <c r="F103" s="85">
        <v>3</v>
      </c>
      <c r="G103" s="85">
        <v>31.01</v>
      </c>
      <c r="H103" s="85">
        <v>0.01</v>
      </c>
    </row>
    <row r="104" spans="2:8">
      <c r="B104" s="168" t="s">
        <v>234</v>
      </c>
      <c r="C104" s="169"/>
      <c r="D104" s="168"/>
      <c r="E104" s="168"/>
      <c r="F104" s="170"/>
      <c r="G104" s="170">
        <f>SUM(G58:G103)</f>
        <v>154509.68000000002</v>
      </c>
      <c r="H104" s="170">
        <f>SUM(H58:H103)</f>
        <v>63.310000000000045</v>
      </c>
    </row>
    <row r="105" spans="2:8">
      <c r="B105" s="168" t="s">
        <v>235</v>
      </c>
    </row>
    <row r="106" spans="2:8">
      <c r="B106" s="84" t="s">
        <v>3521</v>
      </c>
      <c r="C106" s="134">
        <v>7.48</v>
      </c>
      <c r="D106" s="84" t="s">
        <v>236</v>
      </c>
      <c r="E106" s="84" t="s">
        <v>3130</v>
      </c>
      <c r="F106" s="85">
        <v>1000</v>
      </c>
      <c r="G106" s="85">
        <v>4870.25</v>
      </c>
      <c r="H106" s="85">
        <v>2</v>
      </c>
    </row>
    <row r="107" spans="2:8">
      <c r="B107" s="168" t="s">
        <v>241</v>
      </c>
      <c r="C107" s="169"/>
      <c r="D107" s="168"/>
      <c r="E107" s="168"/>
      <c r="F107" s="170"/>
      <c r="G107" s="170">
        <f>SUM(G105:G106)</f>
        <v>4870.25</v>
      </c>
      <c r="H107" s="170">
        <f>SUM(H105:H106)</f>
        <v>2</v>
      </c>
    </row>
    <row r="108" spans="2:8">
      <c r="B108" s="168" t="s">
        <v>2747</v>
      </c>
    </row>
    <row r="109" spans="2:8">
      <c r="B109" s="84" t="s">
        <v>2748</v>
      </c>
      <c r="C109" s="134" t="s">
        <v>141</v>
      </c>
      <c r="E109" s="84" t="s">
        <v>2749</v>
      </c>
      <c r="F109" s="85">
        <v>5587.0209999999997</v>
      </c>
      <c r="G109" s="85">
        <v>579.21</v>
      </c>
      <c r="H109" s="85">
        <v>0.24</v>
      </c>
    </row>
    <row r="110" spans="2:8">
      <c r="B110" s="168" t="s">
        <v>2750</v>
      </c>
      <c r="C110" s="169"/>
      <c r="D110" s="168"/>
      <c r="E110" s="168"/>
      <c r="F110" s="170"/>
      <c r="G110" s="170">
        <f>SUM(G108:G109)</f>
        <v>579.21</v>
      </c>
      <c r="H110" s="170">
        <f>SUM(H108:H109)</f>
        <v>0.24</v>
      </c>
    </row>
    <row r="111" spans="2:8">
      <c r="B111" s="168" t="s">
        <v>242</v>
      </c>
      <c r="C111" s="169"/>
      <c r="D111" s="168"/>
      <c r="E111" s="168"/>
      <c r="F111" s="170"/>
      <c r="G111" s="170">
        <v>329.94</v>
      </c>
      <c r="H111" s="170">
        <v>0.14000000000000001</v>
      </c>
    </row>
    <row r="112" spans="2:8">
      <c r="B112" s="168" t="s">
        <v>154</v>
      </c>
      <c r="C112" s="169"/>
      <c r="D112" s="168"/>
      <c r="E112" s="168"/>
      <c r="F112" s="170"/>
      <c r="G112" s="170">
        <v>237408.36000000002</v>
      </c>
      <c r="H112" s="170">
        <v>97.28</v>
      </c>
    </row>
    <row r="113" spans="2:8">
      <c r="B113" s="168" t="s">
        <v>155</v>
      </c>
      <c r="C113" s="169"/>
      <c r="D113" s="168"/>
      <c r="E113" s="168"/>
      <c r="F113" s="170"/>
      <c r="G113" s="170">
        <v>6691.3749995699936</v>
      </c>
      <c r="H113" s="170">
        <v>2.7199999999999989</v>
      </c>
    </row>
    <row r="114" spans="2:8">
      <c r="B114" s="168" t="s">
        <v>156</v>
      </c>
      <c r="C114" s="169"/>
      <c r="D114" s="168"/>
      <c r="E114" s="168"/>
      <c r="F114" s="170"/>
      <c r="G114" s="170">
        <v>244099.73499957001</v>
      </c>
      <c r="H114" s="170">
        <v>100</v>
      </c>
    </row>
    <row r="115" spans="2:8">
      <c r="B115" s="84" t="s">
        <v>157</v>
      </c>
    </row>
    <row r="116" spans="2:8">
      <c r="B116" s="84" t="s">
        <v>158</v>
      </c>
    </row>
    <row r="117" spans="2:8">
      <c r="B117" s="84" t="s">
        <v>159</v>
      </c>
      <c r="C117" s="134" t="s">
        <v>3436</v>
      </c>
    </row>
    <row r="118" spans="2:8">
      <c r="B118" s="168"/>
    </row>
    <row r="119" spans="2:8" ht="30">
      <c r="B119" s="171" t="s">
        <v>161</v>
      </c>
      <c r="C119" s="134" t="s">
        <v>162</v>
      </c>
    </row>
    <row r="120" spans="2:8">
      <c r="B120" s="168"/>
    </row>
    <row r="121" spans="2:8">
      <c r="B121" s="168" t="s">
        <v>163</v>
      </c>
      <c r="C121" s="134" t="s">
        <v>162</v>
      </c>
    </row>
    <row r="122" spans="2:8">
      <c r="B122" s="168" t="s">
        <v>165</v>
      </c>
      <c r="C122" s="134" t="s">
        <v>166</v>
      </c>
    </row>
    <row r="123" spans="2:8">
      <c r="B123" s="168" t="s">
        <v>3574</v>
      </c>
      <c r="C123" s="169"/>
    </row>
    <row r="124" spans="2:8">
      <c r="B124" s="168" t="s">
        <v>3575</v>
      </c>
      <c r="C124" s="169"/>
    </row>
    <row r="125" spans="2:8">
      <c r="B125" s="168" t="s">
        <v>3576</v>
      </c>
      <c r="C125" s="169"/>
    </row>
    <row r="126" spans="2:8">
      <c r="B126" s="168" t="s">
        <v>3577</v>
      </c>
      <c r="C126" s="169"/>
    </row>
    <row r="127" spans="2:8">
      <c r="B127" s="168" t="s">
        <v>3578</v>
      </c>
      <c r="C127" s="169"/>
    </row>
    <row r="128" spans="2:8">
      <c r="B128" s="168" t="s">
        <v>3579</v>
      </c>
      <c r="C128" s="169"/>
    </row>
    <row r="129" spans="2:3">
      <c r="B129" s="168" t="s">
        <v>3580</v>
      </c>
      <c r="C129" s="169"/>
    </row>
    <row r="130" spans="2:3">
      <c r="B130" s="168" t="s">
        <v>3581</v>
      </c>
      <c r="C130" s="169"/>
    </row>
    <row r="131" spans="2:3">
      <c r="B131" s="168" t="s">
        <v>3582</v>
      </c>
      <c r="C131" s="169"/>
    </row>
    <row r="132" spans="2:3">
      <c r="B132" s="168" t="s">
        <v>3583</v>
      </c>
      <c r="C132" s="169"/>
    </row>
    <row r="133" spans="2:3">
      <c r="B133" s="168" t="s">
        <v>3584</v>
      </c>
      <c r="C133" s="169"/>
    </row>
    <row r="134" spans="2:3">
      <c r="B134" s="168" t="s">
        <v>3585</v>
      </c>
      <c r="C134" s="169"/>
    </row>
    <row r="135" spans="2:3">
      <c r="B135" s="168" t="s">
        <v>3586</v>
      </c>
      <c r="C135" s="169"/>
    </row>
    <row r="136" spans="2:3">
      <c r="B136" s="84" t="s">
        <v>175</v>
      </c>
    </row>
    <row r="138" spans="2:3">
      <c r="B138" s="16"/>
      <c r="C138" s="17" t="s">
        <v>176</v>
      </c>
    </row>
    <row r="139" spans="2:3">
      <c r="B139" s="16" t="s">
        <v>177</v>
      </c>
      <c r="C139" s="18" t="s">
        <v>26</v>
      </c>
    </row>
    <row r="140" spans="2:3">
      <c r="B140" s="16" t="s">
        <v>178</v>
      </c>
      <c r="C140" s="17"/>
    </row>
    <row r="141" spans="2:3">
      <c r="B141" s="16"/>
      <c r="C141" s="17"/>
    </row>
    <row r="142" spans="2:3">
      <c r="B142" s="16" t="s">
        <v>179</v>
      </c>
      <c r="C142" s="210">
        <v>7.5200000000000003E-2</v>
      </c>
    </row>
    <row r="143" spans="2:3">
      <c r="B143" s="16"/>
      <c r="C143" s="17"/>
    </row>
    <row r="144" spans="2:3">
      <c r="B144" s="16" t="s">
        <v>180</v>
      </c>
      <c r="C144" s="17" t="s">
        <v>3587</v>
      </c>
    </row>
    <row r="145" spans="2:6">
      <c r="B145" s="16" t="s">
        <v>181</v>
      </c>
      <c r="C145" s="17" t="s">
        <v>3588</v>
      </c>
    </row>
    <row r="146" spans="2:6">
      <c r="B146" s="16"/>
      <c r="C146" s="17"/>
    </row>
    <row r="147" spans="2:6">
      <c r="B147" s="16" t="s">
        <v>182</v>
      </c>
      <c r="C147" s="17" t="s">
        <v>160</v>
      </c>
    </row>
    <row r="148" spans="2:6">
      <c r="B148" s="260" t="s">
        <v>183</v>
      </c>
      <c r="C148" s="260"/>
    </row>
    <row r="149" spans="2:6">
      <c r="C149" s="84"/>
    </row>
    <row r="150" spans="2:6">
      <c r="B150" s="268" t="s">
        <v>2962</v>
      </c>
      <c r="C150" s="268"/>
      <c r="D150" s="268"/>
      <c r="E150" s="268"/>
      <c r="F150" s="268"/>
    </row>
    <row r="151" spans="2:6">
      <c r="C151" s="84"/>
    </row>
    <row r="152" spans="2:6">
      <c r="B152" s="268" t="s">
        <v>2540</v>
      </c>
      <c r="C152" s="268"/>
      <c r="D152" s="268"/>
      <c r="E152" s="268"/>
      <c r="F152" s="268"/>
    </row>
    <row r="153" spans="2:6">
      <c r="B153" s="268"/>
      <c r="C153" s="268"/>
      <c r="D153" s="268"/>
      <c r="E153" s="268"/>
      <c r="F153" s="268"/>
    </row>
    <row r="154" spans="2:6">
      <c r="B154" s="268"/>
      <c r="C154" s="268"/>
      <c r="D154" s="268"/>
      <c r="E154" s="268"/>
      <c r="F154" s="268"/>
    </row>
    <row r="155" spans="2:6">
      <c r="B155" s="268"/>
      <c r="C155" s="268"/>
      <c r="D155" s="268"/>
      <c r="E155" s="268"/>
      <c r="F155" s="268"/>
    </row>
    <row r="156" spans="2:6">
      <c r="B156" s="268"/>
      <c r="C156" s="268"/>
      <c r="D156" s="268"/>
      <c r="E156" s="268"/>
      <c r="F156" s="268"/>
    </row>
    <row r="158" spans="2:6">
      <c r="B158" s="16" t="s">
        <v>184</v>
      </c>
      <c r="C158" s="17"/>
      <c r="D158" s="16"/>
    </row>
    <row r="159" spans="2:6" ht="30">
      <c r="B159" s="19" t="s">
        <v>185</v>
      </c>
      <c r="C159" s="18" t="s">
        <v>186</v>
      </c>
      <c r="D159" s="19" t="s">
        <v>187</v>
      </c>
    </row>
    <row r="160" spans="2:6">
      <c r="B160" s="16" t="s">
        <v>1253</v>
      </c>
      <c r="C160" s="211">
        <v>5</v>
      </c>
      <c r="D160" s="211">
        <v>2.96</v>
      </c>
    </row>
    <row r="162" spans="2:7">
      <c r="B162" s="35" t="s">
        <v>188</v>
      </c>
      <c r="C162" s="174">
        <v>45535</v>
      </c>
      <c r="D162" s="16"/>
      <c r="E162" s="175"/>
      <c r="F162" s="176"/>
    </row>
    <row r="163" spans="2:7">
      <c r="B163" s="35" t="s">
        <v>189</v>
      </c>
      <c r="C163" s="36" t="s">
        <v>190</v>
      </c>
      <c r="D163" s="35" t="s">
        <v>191</v>
      </c>
      <c r="E163" s="177" t="s">
        <v>192</v>
      </c>
      <c r="F163" s="178" t="s">
        <v>193</v>
      </c>
      <c r="G163" s="170"/>
    </row>
    <row r="164" spans="2:7">
      <c r="B164" s="179" t="s">
        <v>162</v>
      </c>
      <c r="C164" s="180" t="s">
        <v>162</v>
      </c>
      <c r="D164" s="179" t="s">
        <v>162</v>
      </c>
      <c r="E164" s="181" t="s">
        <v>162</v>
      </c>
      <c r="F164" s="182" t="s">
        <v>162</v>
      </c>
    </row>
    <row r="167" spans="2:7">
      <c r="B167" s="168" t="s">
        <v>194</v>
      </c>
    </row>
    <row r="168" spans="2:7">
      <c r="B168" s="168"/>
    </row>
    <row r="169" spans="2:7">
      <c r="B169" s="168" t="s">
        <v>195</v>
      </c>
    </row>
    <row r="170" spans="2:7">
      <c r="B170" s="35" t="s">
        <v>196</v>
      </c>
      <c r="C170" s="36" t="s">
        <v>197</v>
      </c>
      <c r="D170" s="168"/>
    </row>
    <row r="171" spans="2:7">
      <c r="B171" s="16" t="s">
        <v>162</v>
      </c>
      <c r="C171" s="17" t="s">
        <v>162</v>
      </c>
    </row>
    <row r="173" spans="2:7">
      <c r="B173" s="35" t="s">
        <v>198</v>
      </c>
      <c r="C173" s="36" t="s">
        <v>197</v>
      </c>
    </row>
    <row r="174" spans="2:7">
      <c r="B174" s="16" t="s">
        <v>162</v>
      </c>
      <c r="C174" s="17" t="s">
        <v>162</v>
      </c>
    </row>
    <row r="176" spans="2:7">
      <c r="B176" s="35" t="s">
        <v>162</v>
      </c>
      <c r="C176" s="36" t="s">
        <v>162</v>
      </c>
    </row>
    <row r="177" spans="2:7">
      <c r="B177" s="16" t="s">
        <v>162</v>
      </c>
      <c r="C177" s="17" t="s">
        <v>162</v>
      </c>
    </row>
    <row r="179" spans="2:7">
      <c r="B179" s="177" t="s">
        <v>199</v>
      </c>
      <c r="C179" s="36" t="s">
        <v>200</v>
      </c>
    </row>
    <row r="180" spans="2:7">
      <c r="B180" s="175" t="s">
        <v>162</v>
      </c>
      <c r="C180" s="17" t="s">
        <v>162</v>
      </c>
    </row>
    <row r="182" spans="2:7">
      <c r="B182" s="35" t="s">
        <v>201</v>
      </c>
      <c r="C182" s="36" t="s">
        <v>162</v>
      </c>
    </row>
    <row r="184" spans="2:7">
      <c r="B184" s="35" t="s">
        <v>202</v>
      </c>
      <c r="C184" s="174">
        <v>45535</v>
      </c>
      <c r="D184" s="16"/>
      <c r="E184" s="175"/>
      <c r="F184" s="176"/>
    </row>
    <row r="185" spans="2:7">
      <c r="B185" s="35" t="s">
        <v>189</v>
      </c>
      <c r="C185" s="36" t="s">
        <v>190</v>
      </c>
      <c r="D185" s="35" t="s">
        <v>191</v>
      </c>
      <c r="E185" s="177" t="s">
        <v>192</v>
      </c>
      <c r="F185" s="178" t="s">
        <v>193</v>
      </c>
      <c r="G185" s="170"/>
    </row>
    <row r="186" spans="2:7">
      <c r="B186" s="179" t="s">
        <v>162</v>
      </c>
      <c r="C186" s="180" t="s">
        <v>162</v>
      </c>
      <c r="D186" s="179" t="s">
        <v>162</v>
      </c>
      <c r="E186" s="181" t="s">
        <v>162</v>
      </c>
      <c r="F186" s="182" t="s">
        <v>162</v>
      </c>
    </row>
    <row r="187" spans="2:7">
      <c r="B187" s="168" t="s">
        <v>194</v>
      </c>
    </row>
    <row r="188" spans="2:7">
      <c r="B188" s="168"/>
    </row>
    <row r="189" spans="2:7">
      <c r="B189" s="168" t="s">
        <v>195</v>
      </c>
    </row>
    <row r="190" spans="2:7">
      <c r="B190" s="35" t="s">
        <v>196</v>
      </c>
      <c r="C190" s="36" t="s">
        <v>197</v>
      </c>
      <c r="D190" s="168"/>
    </row>
    <row r="191" spans="2:7">
      <c r="B191" s="16" t="s">
        <v>162</v>
      </c>
      <c r="C191" s="17" t="s">
        <v>162</v>
      </c>
    </row>
    <row r="193" spans="2:6">
      <c r="B193" s="35" t="s">
        <v>198</v>
      </c>
      <c r="C193" s="36" t="s">
        <v>197</v>
      </c>
    </row>
    <row r="194" spans="2:6">
      <c r="B194" s="16" t="s">
        <v>162</v>
      </c>
      <c r="C194" s="17" t="s">
        <v>162</v>
      </c>
    </row>
    <row r="196" spans="2:6">
      <c r="B196" s="35" t="s">
        <v>162</v>
      </c>
      <c r="C196" s="36" t="s">
        <v>162</v>
      </c>
    </row>
    <row r="197" spans="2:6">
      <c r="B197" s="16" t="s">
        <v>162</v>
      </c>
      <c r="C197" s="17" t="s">
        <v>162</v>
      </c>
    </row>
    <row r="199" spans="2:6">
      <c r="B199" s="177" t="s">
        <v>199</v>
      </c>
      <c r="C199" s="36" t="s">
        <v>200</v>
      </c>
    </row>
    <row r="200" spans="2:6">
      <c r="B200" s="175" t="s">
        <v>162</v>
      </c>
      <c r="C200" s="17" t="s">
        <v>162</v>
      </c>
    </row>
    <row r="202" spans="2:6">
      <c r="B202" s="35" t="s">
        <v>201</v>
      </c>
      <c r="C202" s="36" t="s">
        <v>162</v>
      </c>
    </row>
    <row r="205" spans="2:6">
      <c r="B205" s="168" t="s">
        <v>203</v>
      </c>
    </row>
    <row r="207" spans="2:6">
      <c r="B207" s="35" t="s">
        <v>189</v>
      </c>
      <c r="C207" s="36" t="s">
        <v>204</v>
      </c>
      <c r="D207" s="35" t="s">
        <v>205</v>
      </c>
      <c r="E207" s="35" t="s">
        <v>206</v>
      </c>
      <c r="F207" s="170"/>
    </row>
    <row r="208" spans="2:6">
      <c r="B208" s="16" t="s">
        <v>162</v>
      </c>
      <c r="C208" s="17" t="s">
        <v>162</v>
      </c>
      <c r="D208" s="16" t="s">
        <v>162</v>
      </c>
      <c r="E208" s="16" t="s">
        <v>162</v>
      </c>
    </row>
    <row r="211" spans="2:80">
      <c r="B211" s="168" t="s">
        <v>207</v>
      </c>
      <c r="C211" s="169" t="s">
        <v>162</v>
      </c>
      <c r="D211" s="168"/>
      <c r="E211" s="168"/>
      <c r="F211" s="170"/>
      <c r="G211" s="170"/>
      <c r="H211" s="170"/>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c r="BS211" s="168"/>
      <c r="BT211" s="168"/>
      <c r="BU211" s="168"/>
      <c r="BV211" s="168"/>
      <c r="BW211" s="168"/>
      <c r="BX211" s="168"/>
      <c r="BY211" s="168"/>
      <c r="BZ211" s="168"/>
      <c r="CA211" s="168"/>
      <c r="CB211" s="168"/>
    </row>
    <row r="213" spans="2:80">
      <c r="B213" s="168" t="s">
        <v>208</v>
      </c>
    </row>
    <row r="215" spans="2:80">
      <c r="B215" s="35" t="s">
        <v>209</v>
      </c>
      <c r="C215" s="36" t="s">
        <v>197</v>
      </c>
      <c r="D215" s="168"/>
    </row>
    <row r="216" spans="2:80">
      <c r="B216" s="16" t="s">
        <v>162</v>
      </c>
      <c r="C216" s="17" t="s">
        <v>162</v>
      </c>
    </row>
    <row r="219" spans="2:80">
      <c r="B219" s="35" t="s">
        <v>210</v>
      </c>
      <c r="C219" s="36" t="s">
        <v>211</v>
      </c>
      <c r="D219" s="168"/>
    </row>
    <row r="220" spans="2:80">
      <c r="B220" s="16" t="s">
        <v>162</v>
      </c>
      <c r="C220" s="17" t="s">
        <v>162</v>
      </c>
    </row>
    <row r="223" spans="2:80">
      <c r="B223" s="168" t="s">
        <v>212</v>
      </c>
    </row>
    <row r="226" spans="2:80">
      <c r="B226" s="168" t="s">
        <v>213</v>
      </c>
    </row>
    <row r="228" spans="2:80">
      <c r="B228" s="35" t="s">
        <v>189</v>
      </c>
      <c r="C228" s="36" t="s">
        <v>214</v>
      </c>
      <c r="D228" s="35" t="s">
        <v>204</v>
      </c>
      <c r="E228" s="35" t="s">
        <v>205</v>
      </c>
      <c r="F228" s="178" t="s">
        <v>206</v>
      </c>
      <c r="G228" s="170"/>
    </row>
    <row r="229" spans="2:80">
      <c r="B229" s="16" t="s">
        <v>162</v>
      </c>
      <c r="C229" s="17" t="s">
        <v>162</v>
      </c>
      <c r="D229" s="16" t="s">
        <v>162</v>
      </c>
      <c r="E229" s="16" t="s">
        <v>162</v>
      </c>
      <c r="F229" s="183" t="s">
        <v>162</v>
      </c>
    </row>
    <row r="232" spans="2:80">
      <c r="B232" s="168" t="s">
        <v>207</v>
      </c>
      <c r="C232" s="169" t="s">
        <v>162</v>
      </c>
      <c r="D232" s="168"/>
      <c r="E232" s="168"/>
      <c r="F232" s="170"/>
      <c r="G232" s="170"/>
      <c r="H232" s="170"/>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c r="BJ232" s="168"/>
      <c r="BK232" s="168"/>
      <c r="BL232" s="168"/>
      <c r="BM232" s="168"/>
      <c r="BN232" s="168"/>
      <c r="BO232" s="168"/>
      <c r="BP232" s="168"/>
      <c r="BQ232" s="168"/>
      <c r="BR232" s="168"/>
      <c r="BS232" s="168"/>
      <c r="BT232" s="168"/>
      <c r="BU232" s="168"/>
      <c r="BV232" s="168"/>
      <c r="BW232" s="168"/>
      <c r="BX232" s="168"/>
      <c r="BY232" s="168"/>
      <c r="BZ232" s="168"/>
      <c r="CA232" s="168"/>
      <c r="CB232" s="168"/>
    </row>
    <row r="234" spans="2:80">
      <c r="B234" s="168" t="s">
        <v>208</v>
      </c>
    </row>
    <row r="236" spans="2:80">
      <c r="B236" s="35" t="s">
        <v>209</v>
      </c>
      <c r="C236" s="36" t="s">
        <v>197</v>
      </c>
      <c r="D236" s="168"/>
    </row>
    <row r="237" spans="2:80">
      <c r="B237" s="16" t="s">
        <v>162</v>
      </c>
      <c r="C237" s="17" t="s">
        <v>162</v>
      </c>
    </row>
    <row r="240" spans="2:80">
      <c r="B240" s="35" t="s">
        <v>210</v>
      </c>
      <c r="C240" s="36" t="s">
        <v>211</v>
      </c>
      <c r="D240" s="168"/>
    </row>
    <row r="241" spans="2:8">
      <c r="B241" s="16" t="s">
        <v>162</v>
      </c>
      <c r="C241" s="17" t="s">
        <v>162</v>
      </c>
    </row>
    <row r="244" spans="2:8">
      <c r="B244" s="168" t="s">
        <v>212</v>
      </c>
    </row>
    <row r="247" spans="2:8">
      <c r="B247" s="168" t="s">
        <v>215</v>
      </c>
    </row>
    <row r="248" spans="2:8">
      <c r="B248" s="35" t="s">
        <v>189</v>
      </c>
      <c r="C248" s="36" t="s">
        <v>216</v>
      </c>
      <c r="D248" s="35" t="s">
        <v>217</v>
      </c>
      <c r="E248" s="35" t="s">
        <v>218</v>
      </c>
      <c r="F248" s="178" t="s">
        <v>219</v>
      </c>
      <c r="G248" s="170"/>
    </row>
    <row r="249" spans="2:8">
      <c r="B249" s="16" t="s">
        <v>162</v>
      </c>
      <c r="C249" s="17" t="s">
        <v>162</v>
      </c>
      <c r="D249" s="16" t="s">
        <v>162</v>
      </c>
      <c r="E249" s="16" t="s">
        <v>162</v>
      </c>
      <c r="F249" s="183" t="s">
        <v>162</v>
      </c>
    </row>
    <row r="250" spans="2:8">
      <c r="B250" s="84" t="s">
        <v>220</v>
      </c>
    </row>
    <row r="252" spans="2:8" s="190" customFormat="1">
      <c r="B252" s="194" t="s">
        <v>2963</v>
      </c>
      <c r="C252" s="202"/>
      <c r="D252" s="212"/>
      <c r="E252" s="212"/>
      <c r="F252" s="213"/>
      <c r="G252" s="213"/>
      <c r="H252" s="189"/>
    </row>
    <row r="253" spans="2:8" s="190" customFormat="1" ht="60">
      <c r="B253" s="214" t="s">
        <v>2964</v>
      </c>
      <c r="C253" s="215" t="s">
        <v>2965</v>
      </c>
      <c r="D253" s="214" t="s">
        <v>2966</v>
      </c>
      <c r="E253" s="214" t="s">
        <v>2967</v>
      </c>
      <c r="F253" s="216" t="s">
        <v>2968</v>
      </c>
      <c r="G253" s="213"/>
      <c r="H253" s="189"/>
    </row>
    <row r="254" spans="2:8" s="190" customFormat="1">
      <c r="B254" s="217" t="s">
        <v>2969</v>
      </c>
      <c r="C254" s="218" t="s">
        <v>2970</v>
      </c>
      <c r="D254" s="219" t="s">
        <v>2971</v>
      </c>
      <c r="E254" s="219" t="s">
        <v>2972</v>
      </c>
      <c r="F254" s="220">
        <v>2500</v>
      </c>
      <c r="G254" s="213" t="s">
        <v>2973</v>
      </c>
      <c r="H254" s="189"/>
    </row>
    <row r="255" spans="2:8" s="190" customFormat="1">
      <c r="B255" s="217" t="s">
        <v>2974</v>
      </c>
      <c r="C255" s="218" t="s">
        <v>2975</v>
      </c>
      <c r="D255" s="219" t="s">
        <v>2971</v>
      </c>
      <c r="E255" s="219" t="s">
        <v>2972</v>
      </c>
      <c r="F255" s="221">
        <v>14500</v>
      </c>
      <c r="G255" s="213" t="s">
        <v>2976</v>
      </c>
      <c r="H255" s="189"/>
    </row>
    <row r="256" spans="2:8" s="190" customFormat="1">
      <c r="B256" s="217" t="s">
        <v>2977</v>
      </c>
      <c r="C256" s="218" t="s">
        <v>2978</v>
      </c>
      <c r="D256" s="219" t="s">
        <v>2971</v>
      </c>
      <c r="E256" s="219" t="s">
        <v>2972</v>
      </c>
      <c r="F256" s="221">
        <v>2766.5839900000001</v>
      </c>
      <c r="G256" s="213" t="s">
        <v>2979</v>
      </c>
      <c r="H256" s="193" t="s">
        <v>2980</v>
      </c>
    </row>
    <row r="257" spans="2:8" s="190" customFormat="1">
      <c r="B257" s="212"/>
      <c r="C257" s="202"/>
      <c r="D257" s="212"/>
      <c r="E257" s="212"/>
      <c r="F257" s="213"/>
      <c r="G257" s="213"/>
      <c r="H257" s="189"/>
    </row>
    <row r="258" spans="2:8" s="190" customFormat="1">
      <c r="B258" s="212"/>
      <c r="C258" s="202"/>
      <c r="D258" s="212"/>
      <c r="E258" s="212"/>
      <c r="F258" s="213"/>
      <c r="G258" s="213"/>
      <c r="H258" s="189"/>
    </row>
    <row r="259" spans="2:8" s="190" customFormat="1">
      <c r="B259" s="212" t="s">
        <v>2981</v>
      </c>
      <c r="C259" s="202"/>
      <c r="D259" s="212"/>
      <c r="E259" s="212"/>
      <c r="F259" s="213"/>
      <c r="G259" s="213"/>
      <c r="H259" s="189"/>
    </row>
    <row r="260" spans="2:8" s="190" customFormat="1">
      <c r="B260" s="212" t="s">
        <v>2982</v>
      </c>
      <c r="C260" s="202"/>
      <c r="D260" s="212"/>
      <c r="E260" s="212"/>
      <c r="F260" s="213"/>
      <c r="G260" s="213"/>
      <c r="H260" s="189"/>
    </row>
    <row r="261" spans="2:8" s="190" customFormat="1">
      <c r="B261" s="212" t="s">
        <v>2983</v>
      </c>
      <c r="C261" s="202"/>
      <c r="D261" s="212"/>
      <c r="E261" s="212"/>
      <c r="F261" s="213"/>
      <c r="G261" s="213"/>
      <c r="H261" s="189"/>
    </row>
    <row r="262" spans="2:8" s="190" customFormat="1">
      <c r="B262" s="212"/>
      <c r="C262" s="202"/>
      <c r="D262" s="212"/>
      <c r="E262" s="212"/>
      <c r="F262" s="213"/>
      <c r="G262" s="213"/>
      <c r="H262" s="189"/>
    </row>
    <row r="263" spans="2:8" s="190" customFormat="1">
      <c r="B263" s="291" t="s">
        <v>2984</v>
      </c>
      <c r="C263" s="291"/>
      <c r="D263" s="291"/>
      <c r="E263" s="291"/>
      <c r="F263" s="189"/>
      <c r="G263" s="189"/>
      <c r="H263" s="189"/>
    </row>
    <row r="264" spans="2:8" s="190" customFormat="1">
      <c r="B264" s="291"/>
      <c r="C264" s="291"/>
      <c r="D264" s="291"/>
      <c r="E264" s="291"/>
      <c r="F264" s="189"/>
      <c r="G264" s="189"/>
      <c r="H264" s="189"/>
    </row>
    <row r="265" spans="2:8" s="190" customFormat="1">
      <c r="B265" s="291"/>
      <c r="C265" s="291"/>
      <c r="D265" s="291"/>
      <c r="E265" s="291"/>
      <c r="F265" s="189"/>
      <c r="G265" s="189"/>
      <c r="H265" s="189"/>
    </row>
    <row r="266" spans="2:8" s="190" customFormat="1">
      <c r="C266" s="222"/>
      <c r="F266" s="189"/>
      <c r="G266" s="189"/>
      <c r="H266" s="189"/>
    </row>
    <row r="267" spans="2:8" s="190" customFormat="1">
      <c r="B267" s="276" t="s">
        <v>2985</v>
      </c>
      <c r="C267" s="276"/>
      <c r="D267" s="276"/>
      <c r="E267" s="276"/>
      <c r="F267" s="189"/>
      <c r="G267" s="189"/>
      <c r="H267" s="189"/>
    </row>
    <row r="268" spans="2:8" s="190" customFormat="1">
      <c r="C268" s="222"/>
      <c r="F268" s="189"/>
      <c r="G268" s="189"/>
      <c r="H268" s="189"/>
    </row>
    <row r="269" spans="2:8" s="190" customFormat="1">
      <c r="B269" s="191"/>
      <c r="C269" s="192"/>
      <c r="D269" s="191"/>
      <c r="E269" s="191"/>
      <c r="F269" s="193"/>
      <c r="G269" s="193"/>
      <c r="H269" s="193"/>
    </row>
    <row r="270" spans="2:8" s="190" customFormat="1">
      <c r="B270" s="194" t="s">
        <v>2654</v>
      </c>
      <c r="C270" s="192"/>
      <c r="D270" s="191"/>
      <c r="E270" s="191"/>
      <c r="F270" s="193"/>
      <c r="G270" s="193"/>
      <c r="H270" s="193"/>
    </row>
    <row r="271" spans="2:8" s="190" customFormat="1">
      <c r="B271" s="196"/>
      <c r="C271" s="223"/>
      <c r="D271" s="196"/>
      <c r="E271" s="196"/>
      <c r="F271" s="197"/>
      <c r="G271" s="197"/>
      <c r="H271" s="197"/>
    </row>
    <row r="272" spans="2:8" s="190" customFormat="1">
      <c r="B272" s="191" t="s">
        <v>2655</v>
      </c>
      <c r="C272" s="195"/>
      <c r="D272" s="196"/>
      <c r="E272" s="196"/>
      <c r="F272" s="197"/>
      <c r="G272" s="197"/>
      <c r="H272" s="197"/>
    </row>
    <row r="273" spans="2:8" s="190" customFormat="1">
      <c r="C273" s="195"/>
      <c r="D273" s="196"/>
      <c r="E273" s="196"/>
      <c r="F273" s="197"/>
      <c r="G273" s="197"/>
      <c r="H273" s="197"/>
    </row>
    <row r="274" spans="2:8" s="190" customFormat="1">
      <c r="C274" s="195"/>
      <c r="D274" s="196"/>
      <c r="E274" s="196"/>
      <c r="F274" s="197"/>
      <c r="G274" s="197"/>
      <c r="H274" s="197"/>
    </row>
    <row r="275" spans="2:8" s="190" customFormat="1">
      <c r="B275" s="190" t="s">
        <v>2656</v>
      </c>
      <c r="C275" s="202">
        <v>577958246.57000005</v>
      </c>
      <c r="D275" s="196"/>
      <c r="E275" s="196"/>
      <c r="F275" s="197"/>
      <c r="G275" s="199"/>
      <c r="H275" s="197"/>
    </row>
    <row r="276" spans="2:8" s="190" customFormat="1">
      <c r="C276" s="224"/>
      <c r="D276" s="196"/>
      <c r="E276" s="196"/>
      <c r="F276" s="197"/>
      <c r="G276" s="199"/>
      <c r="H276" s="197"/>
    </row>
    <row r="277" spans="2:8" s="190" customFormat="1">
      <c r="B277" s="190" t="s">
        <v>2657</v>
      </c>
      <c r="C277" s="202">
        <v>465538246.57000005</v>
      </c>
      <c r="D277" s="196"/>
      <c r="E277" s="196"/>
      <c r="F277" s="197"/>
      <c r="G277" s="199"/>
      <c r="H277" s="197"/>
    </row>
    <row r="278" spans="2:8" s="190" customFormat="1">
      <c r="C278" s="224"/>
      <c r="D278" s="196"/>
      <c r="E278" s="196"/>
      <c r="F278" s="197"/>
      <c r="G278" s="199"/>
      <c r="H278" s="197"/>
    </row>
    <row r="279" spans="2:8" s="190" customFormat="1">
      <c r="B279" s="190" t="s">
        <v>2658</v>
      </c>
      <c r="C279" s="224">
        <v>112420000</v>
      </c>
      <c r="D279" s="196"/>
      <c r="E279" s="196"/>
      <c r="F279" s="197"/>
      <c r="G279" s="199"/>
      <c r="H279" s="197"/>
    </row>
    <row r="280" spans="2:8" s="190" customFormat="1">
      <c r="C280" s="224"/>
      <c r="D280" s="196"/>
      <c r="E280" s="196"/>
      <c r="F280" s="197"/>
      <c r="G280" s="199"/>
      <c r="H280" s="197"/>
    </row>
    <row r="281" spans="2:8" s="190" customFormat="1">
      <c r="B281" s="191" t="s">
        <v>2659</v>
      </c>
      <c r="C281" s="225">
        <v>256691020</v>
      </c>
      <c r="D281" s="196"/>
      <c r="E281" s="196"/>
      <c r="F281" s="197"/>
      <c r="G281" s="199"/>
      <c r="H281" s="197"/>
    </row>
    <row r="282" spans="2:8" s="190" customFormat="1">
      <c r="C282" s="224"/>
      <c r="D282" s="196"/>
      <c r="E282" s="196"/>
      <c r="F282" s="197"/>
      <c r="G282" s="199"/>
      <c r="H282" s="197"/>
    </row>
    <row r="283" spans="2:8" s="190" customFormat="1">
      <c r="B283" s="190" t="s">
        <v>2660</v>
      </c>
      <c r="C283" s="202">
        <v>116603020</v>
      </c>
      <c r="D283" s="196"/>
      <c r="E283" s="196"/>
      <c r="F283" s="197"/>
      <c r="G283" s="199"/>
      <c r="H283" s="197"/>
    </row>
    <row r="284" spans="2:8" s="190" customFormat="1">
      <c r="C284" s="224"/>
      <c r="D284" s="196"/>
      <c r="E284" s="196"/>
      <c r="F284" s="197"/>
      <c r="G284" s="199"/>
      <c r="H284" s="197"/>
    </row>
    <row r="285" spans="2:8" s="190" customFormat="1" ht="30">
      <c r="B285" s="201" t="s">
        <v>2661</v>
      </c>
      <c r="C285" s="202">
        <v>140088000</v>
      </c>
      <c r="D285" s="196"/>
      <c r="E285" s="196"/>
      <c r="F285" s="197"/>
      <c r="G285" s="199"/>
      <c r="H285" s="197"/>
    </row>
    <row r="286" spans="2:8" s="190" customFormat="1">
      <c r="C286" s="224"/>
      <c r="D286" s="196"/>
      <c r="E286" s="196"/>
      <c r="F286" s="197"/>
      <c r="G286" s="199"/>
      <c r="H286" s="197"/>
    </row>
    <row r="287" spans="2:8" s="190" customFormat="1" ht="30">
      <c r="B287" s="201" t="s">
        <v>2662</v>
      </c>
      <c r="C287" s="202">
        <v>120303511.78</v>
      </c>
      <c r="D287" s="196"/>
      <c r="E287" s="196"/>
      <c r="F287" s="197"/>
      <c r="G287" s="199"/>
      <c r="H287" s="197"/>
    </row>
    <row r="288" spans="2:8" s="190" customFormat="1">
      <c r="C288" s="224"/>
      <c r="D288" s="196"/>
      <c r="E288" s="196"/>
      <c r="F288" s="197"/>
      <c r="G288" s="199"/>
      <c r="H288" s="197"/>
    </row>
    <row r="289" spans="2:8" s="190" customFormat="1">
      <c r="B289" s="191" t="s">
        <v>2663</v>
      </c>
      <c r="C289" s="225">
        <v>236906531.78</v>
      </c>
      <c r="D289" s="196"/>
      <c r="E289" s="196"/>
      <c r="F289" s="197"/>
      <c r="G289" s="199"/>
      <c r="H289" s="197"/>
    </row>
    <row r="290" spans="2:8" s="190" customFormat="1">
      <c r="B290" s="203"/>
      <c r="C290" s="204"/>
      <c r="D290" s="196"/>
      <c r="E290" s="196"/>
      <c r="F290" s="197"/>
      <c r="G290" s="197"/>
      <c r="H290" s="197"/>
    </row>
    <row r="291" spans="2:8" s="190" customFormat="1">
      <c r="B291" s="190" t="s">
        <v>2909</v>
      </c>
      <c r="C291" s="202"/>
      <c r="D291" s="196"/>
      <c r="E291" s="196"/>
      <c r="F291" s="197"/>
      <c r="G291" s="197"/>
      <c r="H291" s="196"/>
    </row>
  </sheetData>
  <mergeCells count="13">
    <mergeCell ref="B148:C148"/>
    <mergeCell ref="B150:F150"/>
    <mergeCell ref="B152:F156"/>
    <mergeCell ref="B263:E265"/>
    <mergeCell ref="B267:E267"/>
    <mergeCell ref="C12:C14"/>
    <mergeCell ref="D12:D14"/>
    <mergeCell ref="E12:E14"/>
    <mergeCell ref="B1:E1"/>
    <mergeCell ref="C3:C7"/>
    <mergeCell ref="D3:D7"/>
    <mergeCell ref="B10:E10"/>
    <mergeCell ref="B11:E11"/>
  </mergeCells>
  <hyperlinks>
    <hyperlink ref="A1" location="Index!A1" display="Index" xr:uid="{E66F09EC-B86F-441F-BDEB-AB06BAC147EA}"/>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58DB7-F4EE-4877-969F-253A33D27705}">
  <dimension ref="A1:CB211"/>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0.7109375" style="84" bestFit="1" customWidth="1"/>
    <col min="260" max="260" width="43"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0.7109375" style="84" bestFit="1" customWidth="1"/>
    <col min="516" max="516" width="43"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0.7109375" style="84" bestFit="1" customWidth="1"/>
    <col min="772" max="772" width="43"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0.7109375" style="84" bestFit="1" customWidth="1"/>
    <col min="1028" max="1028" width="43"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0.7109375" style="84" bestFit="1" customWidth="1"/>
    <col min="1284" max="1284" width="43"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0.7109375" style="84" bestFit="1" customWidth="1"/>
    <col min="1540" max="1540" width="43"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0.7109375" style="84" bestFit="1" customWidth="1"/>
    <col min="1796" max="1796" width="43"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0.7109375" style="84" bestFit="1" customWidth="1"/>
    <col min="2052" max="2052" width="43"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0.7109375" style="84" bestFit="1" customWidth="1"/>
    <col min="2308" max="2308" width="43"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0.7109375" style="84" bestFit="1" customWidth="1"/>
    <col min="2564" max="2564" width="43"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0.7109375" style="84" bestFit="1" customWidth="1"/>
    <col min="2820" max="2820" width="43"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0.7109375" style="84" bestFit="1" customWidth="1"/>
    <col min="3076" max="3076" width="43"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0.7109375" style="84" bestFit="1" customWidth="1"/>
    <col min="3332" max="3332" width="43"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0.7109375" style="84" bestFit="1" customWidth="1"/>
    <col min="3588" max="3588" width="43"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0.7109375" style="84" bestFit="1" customWidth="1"/>
    <col min="3844" max="3844" width="43"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0.7109375" style="84" bestFit="1" customWidth="1"/>
    <col min="4100" max="4100" width="43"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0.7109375" style="84" bestFit="1" customWidth="1"/>
    <col min="4356" max="4356" width="43"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0.7109375" style="84" bestFit="1" customWidth="1"/>
    <col min="4612" max="4612" width="43"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0.7109375" style="84" bestFit="1" customWidth="1"/>
    <col min="4868" max="4868" width="43"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0.7109375" style="84" bestFit="1" customWidth="1"/>
    <col min="5124" max="5124" width="43"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0.7109375" style="84" bestFit="1" customWidth="1"/>
    <col min="5380" max="5380" width="43"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0.7109375" style="84" bestFit="1" customWidth="1"/>
    <col min="5636" max="5636" width="43"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0.7109375" style="84" bestFit="1" customWidth="1"/>
    <col min="5892" max="5892" width="43"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0.7109375" style="84" bestFit="1" customWidth="1"/>
    <col min="6148" max="6148" width="43"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0.7109375" style="84" bestFit="1" customWidth="1"/>
    <col min="6404" max="6404" width="43"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0.7109375" style="84" bestFit="1" customWidth="1"/>
    <col min="6660" max="6660" width="43"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0.7109375" style="84" bestFit="1" customWidth="1"/>
    <col min="6916" max="6916" width="43"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0.7109375" style="84" bestFit="1" customWidth="1"/>
    <col min="7172" max="7172" width="43"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0.7109375" style="84" bestFit="1" customWidth="1"/>
    <col min="7428" max="7428" width="43"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0.7109375" style="84" bestFit="1" customWidth="1"/>
    <col min="7684" max="7684" width="43"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0.7109375" style="84" bestFit="1" customWidth="1"/>
    <col min="7940" max="7940" width="43"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0.7109375" style="84" bestFit="1" customWidth="1"/>
    <col min="8196" max="8196" width="43"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0.7109375" style="84" bestFit="1" customWidth="1"/>
    <col min="8452" max="8452" width="43"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0.7109375" style="84" bestFit="1" customWidth="1"/>
    <col min="8708" max="8708" width="43"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0.7109375" style="84" bestFit="1" customWidth="1"/>
    <col min="8964" max="8964" width="43"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0.7109375" style="84" bestFit="1" customWidth="1"/>
    <col min="9220" max="9220" width="43"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0.7109375" style="84" bestFit="1" customWidth="1"/>
    <col min="9476" max="9476" width="43"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0.7109375" style="84" bestFit="1" customWidth="1"/>
    <col min="9732" max="9732" width="43"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0.7109375" style="84" bestFit="1" customWidth="1"/>
    <col min="9988" max="9988" width="43"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0.7109375" style="84" bestFit="1" customWidth="1"/>
    <col min="10244" max="10244" width="43"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0.7109375" style="84" bestFit="1" customWidth="1"/>
    <col min="10500" max="10500" width="43"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0.7109375" style="84" bestFit="1" customWidth="1"/>
    <col min="10756" max="10756" width="43"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0.7109375" style="84" bestFit="1" customWidth="1"/>
    <col min="11012" max="11012" width="43"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0.7109375" style="84" bestFit="1" customWidth="1"/>
    <col min="11268" max="11268" width="43"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0.7109375" style="84" bestFit="1" customWidth="1"/>
    <col min="11524" max="11524" width="43"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0.7109375" style="84" bestFit="1" customWidth="1"/>
    <col min="11780" max="11780" width="43"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0.7109375" style="84" bestFit="1" customWidth="1"/>
    <col min="12036" max="12036" width="43"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0.7109375" style="84" bestFit="1" customWidth="1"/>
    <col min="12292" max="12292" width="43"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0.7109375" style="84" bestFit="1" customWidth="1"/>
    <col min="12548" max="12548" width="43"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0.7109375" style="84" bestFit="1" customWidth="1"/>
    <col min="12804" max="12804" width="43"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0.7109375" style="84" bestFit="1" customWidth="1"/>
    <col min="13060" max="13060" width="43"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0.7109375" style="84" bestFit="1" customWidth="1"/>
    <col min="13316" max="13316" width="43"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0.7109375" style="84" bestFit="1" customWidth="1"/>
    <col min="13572" max="13572" width="43"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0.7109375" style="84" bestFit="1" customWidth="1"/>
    <col min="13828" max="13828" width="43"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0.7109375" style="84" bestFit="1" customWidth="1"/>
    <col min="14084" max="14084" width="43"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0.7109375" style="84" bestFit="1" customWidth="1"/>
    <col min="14340" max="14340" width="43"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0.7109375" style="84" bestFit="1" customWidth="1"/>
    <col min="14596" max="14596" width="43"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0.7109375" style="84" bestFit="1" customWidth="1"/>
    <col min="14852" max="14852" width="43"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0.7109375" style="84" bestFit="1" customWidth="1"/>
    <col min="15108" max="15108" width="43"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0.7109375" style="84" bestFit="1" customWidth="1"/>
    <col min="15364" max="15364" width="43"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0.7109375" style="84" bestFit="1" customWidth="1"/>
    <col min="15620" max="15620" width="43"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0.7109375" style="84" bestFit="1" customWidth="1"/>
    <col min="15876" max="15876" width="43"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0.7109375" style="84" bestFit="1" customWidth="1"/>
    <col min="16132" max="16132" width="43"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9">
      <c r="A1" s="157" t="s">
        <v>0</v>
      </c>
      <c r="B1" s="272" t="s">
        <v>24</v>
      </c>
      <c r="C1" s="272"/>
      <c r="D1" s="272"/>
      <c r="E1" s="272"/>
    </row>
    <row r="3" spans="1:9" ht="12.75" customHeight="1">
      <c r="B3" s="35" t="s">
        <v>24</v>
      </c>
      <c r="C3" s="292"/>
      <c r="D3" s="273"/>
    </row>
    <row r="4" spans="1:9" ht="30" customHeight="1">
      <c r="B4" s="7" t="s">
        <v>438</v>
      </c>
      <c r="C4" s="292"/>
      <c r="D4" s="273"/>
    </row>
    <row r="5" spans="1:9" ht="15" customHeight="1">
      <c r="B5" s="7" t="s">
        <v>129</v>
      </c>
      <c r="C5" s="292"/>
      <c r="D5" s="273"/>
    </row>
    <row r="6" spans="1:9" ht="45" customHeight="1">
      <c r="B6" s="7" t="s">
        <v>2986</v>
      </c>
      <c r="C6" s="292"/>
      <c r="D6" s="273"/>
    </row>
    <row r="7" spans="1:9" ht="15" customHeight="1">
      <c r="B7" s="16" t="s">
        <v>132</v>
      </c>
      <c r="C7" s="158" t="s">
        <v>133</v>
      </c>
      <c r="D7" s="226" t="s">
        <v>134</v>
      </c>
    </row>
    <row r="8" spans="1:9" ht="12.75" customHeight="1"/>
    <row r="10" spans="1:9">
      <c r="B10" s="84" t="s">
        <v>146</v>
      </c>
    </row>
    <row r="12" spans="1:9">
      <c r="B12" s="165" t="s">
        <v>135</v>
      </c>
      <c r="C12" s="166" t="s">
        <v>136</v>
      </c>
      <c r="D12" s="165" t="s">
        <v>137</v>
      </c>
      <c r="E12" s="165" t="s">
        <v>138</v>
      </c>
      <c r="F12" s="167" t="s">
        <v>147</v>
      </c>
      <c r="G12" s="167" t="s">
        <v>148</v>
      </c>
      <c r="H12" s="167" t="s">
        <v>149</v>
      </c>
      <c r="I12" s="168" t="s">
        <v>150</v>
      </c>
    </row>
    <row r="13" spans="1:9">
      <c r="B13" s="168" t="s">
        <v>139</v>
      </c>
    </row>
    <row r="14" spans="1:9">
      <c r="B14" s="168" t="s">
        <v>140</v>
      </c>
    </row>
    <row r="15" spans="1:9">
      <c r="B15" s="84" t="s">
        <v>1615</v>
      </c>
      <c r="C15" s="134" t="s">
        <v>141</v>
      </c>
      <c r="D15" s="84" t="s">
        <v>264</v>
      </c>
      <c r="E15" s="84" t="s">
        <v>265</v>
      </c>
      <c r="F15" s="85">
        <v>20750</v>
      </c>
      <c r="G15" s="85">
        <v>339.66</v>
      </c>
      <c r="H15" s="85">
        <v>1.93</v>
      </c>
    </row>
    <row r="16" spans="1:9">
      <c r="B16" s="84" t="s">
        <v>1618</v>
      </c>
      <c r="C16" s="134" t="s">
        <v>141</v>
      </c>
      <c r="D16" s="84" t="s">
        <v>269</v>
      </c>
      <c r="E16" s="84" t="s">
        <v>270</v>
      </c>
      <c r="F16" s="85">
        <v>55000</v>
      </c>
      <c r="G16" s="85">
        <v>276.05</v>
      </c>
      <c r="H16" s="85">
        <v>1.57</v>
      </c>
    </row>
    <row r="17" spans="2:8">
      <c r="B17" s="84" t="s">
        <v>1617</v>
      </c>
      <c r="C17" s="134" t="s">
        <v>141</v>
      </c>
      <c r="D17" s="84" t="s">
        <v>267</v>
      </c>
      <c r="E17" s="84" t="s">
        <v>268</v>
      </c>
      <c r="F17" s="85">
        <v>8730</v>
      </c>
      <c r="G17" s="85">
        <v>263.58</v>
      </c>
      <c r="H17" s="85">
        <v>1.5</v>
      </c>
    </row>
    <row r="18" spans="2:8">
      <c r="B18" s="84" t="s">
        <v>1710</v>
      </c>
      <c r="C18" s="134" t="s">
        <v>141</v>
      </c>
      <c r="D18" s="84" t="s">
        <v>314</v>
      </c>
      <c r="E18" s="84" t="s">
        <v>440</v>
      </c>
      <c r="F18" s="85">
        <v>66000</v>
      </c>
      <c r="G18" s="85">
        <v>165.35</v>
      </c>
      <c r="H18" s="85">
        <v>0.94</v>
      </c>
    </row>
    <row r="19" spans="2:8">
      <c r="B19" s="84" t="s">
        <v>1714</v>
      </c>
      <c r="C19" s="134" t="s">
        <v>141</v>
      </c>
      <c r="D19" s="84" t="s">
        <v>299</v>
      </c>
      <c r="E19" s="84" t="s">
        <v>445</v>
      </c>
      <c r="F19" s="85">
        <v>5800</v>
      </c>
      <c r="G19" s="85">
        <v>151.22</v>
      </c>
      <c r="H19" s="85">
        <v>0.86</v>
      </c>
    </row>
    <row r="20" spans="2:8">
      <c r="B20" s="84" t="s">
        <v>1711</v>
      </c>
      <c r="C20" s="134" t="s">
        <v>141</v>
      </c>
      <c r="D20" s="84" t="s">
        <v>364</v>
      </c>
      <c r="E20" s="84" t="s">
        <v>441</v>
      </c>
      <c r="F20" s="85">
        <v>1400</v>
      </c>
      <c r="G20" s="85">
        <v>150.21</v>
      </c>
      <c r="H20" s="85">
        <v>0.85</v>
      </c>
    </row>
    <row r="21" spans="2:8">
      <c r="B21" s="84" t="s">
        <v>1613</v>
      </c>
      <c r="C21" s="134" t="s">
        <v>141</v>
      </c>
      <c r="D21" s="84" t="s">
        <v>142</v>
      </c>
      <c r="E21" s="84" t="s">
        <v>144</v>
      </c>
      <c r="F21" s="85">
        <v>3277</v>
      </c>
      <c r="G21" s="85">
        <v>149.22999999999999</v>
      </c>
      <c r="H21" s="85">
        <v>0.85</v>
      </c>
    </row>
    <row r="22" spans="2:8">
      <c r="B22" s="84" t="s">
        <v>1091</v>
      </c>
      <c r="C22" s="134" t="s">
        <v>141</v>
      </c>
      <c r="D22" s="84" t="s">
        <v>457</v>
      </c>
      <c r="E22" s="84" t="s">
        <v>1092</v>
      </c>
      <c r="F22" s="85">
        <v>18000</v>
      </c>
      <c r="G22" s="85">
        <v>148.52000000000001</v>
      </c>
      <c r="H22" s="85">
        <v>0.85</v>
      </c>
    </row>
    <row r="23" spans="2:8">
      <c r="B23" s="84" t="s">
        <v>1647</v>
      </c>
      <c r="C23" s="134" t="s">
        <v>141</v>
      </c>
      <c r="D23" s="84" t="s">
        <v>318</v>
      </c>
      <c r="E23" s="84" t="s">
        <v>319</v>
      </c>
      <c r="F23" s="85">
        <v>19411</v>
      </c>
      <c r="G23" s="85">
        <v>143.84</v>
      </c>
      <c r="H23" s="85">
        <v>0.82</v>
      </c>
    </row>
    <row r="24" spans="2:8">
      <c r="B24" s="84" t="s">
        <v>1677</v>
      </c>
      <c r="C24" s="134" t="s">
        <v>141</v>
      </c>
      <c r="D24" s="84" t="s">
        <v>280</v>
      </c>
      <c r="E24" s="84" t="s">
        <v>375</v>
      </c>
      <c r="F24" s="85">
        <v>6500</v>
      </c>
      <c r="G24" s="85">
        <v>126.23</v>
      </c>
      <c r="H24" s="85">
        <v>0.72</v>
      </c>
    </row>
    <row r="25" spans="2:8">
      <c r="B25" s="84" t="s">
        <v>1718</v>
      </c>
      <c r="C25" s="134" t="s">
        <v>141</v>
      </c>
      <c r="D25" s="84" t="s">
        <v>373</v>
      </c>
      <c r="E25" s="84" t="s">
        <v>449</v>
      </c>
      <c r="F25" s="85">
        <v>8000</v>
      </c>
      <c r="G25" s="85">
        <v>118.55</v>
      </c>
      <c r="H25" s="85">
        <v>0.67</v>
      </c>
    </row>
    <row r="26" spans="2:8">
      <c r="B26" s="84" t="s">
        <v>1717</v>
      </c>
      <c r="C26" s="134" t="s">
        <v>141</v>
      </c>
      <c r="D26" s="84" t="s">
        <v>297</v>
      </c>
      <c r="E26" s="84" t="s">
        <v>448</v>
      </c>
      <c r="F26" s="85">
        <v>4000</v>
      </c>
      <c r="G26" s="85">
        <v>113.31</v>
      </c>
      <c r="H26" s="85">
        <v>0.64</v>
      </c>
    </row>
    <row r="27" spans="2:8">
      <c r="B27" s="84" t="s">
        <v>1712</v>
      </c>
      <c r="C27" s="134" t="s">
        <v>141</v>
      </c>
      <c r="D27" s="84" t="s">
        <v>320</v>
      </c>
      <c r="E27" s="84" t="s">
        <v>442</v>
      </c>
      <c r="F27" s="85">
        <v>6300</v>
      </c>
      <c r="G27" s="85">
        <v>112.9</v>
      </c>
      <c r="H27" s="85">
        <v>0.64</v>
      </c>
    </row>
    <row r="28" spans="2:8">
      <c r="B28" s="84" t="s">
        <v>1715</v>
      </c>
      <c r="C28" s="134" t="s">
        <v>141</v>
      </c>
      <c r="D28" s="84" t="s">
        <v>295</v>
      </c>
      <c r="E28" s="84" t="s">
        <v>446</v>
      </c>
      <c r="F28" s="85">
        <v>14100</v>
      </c>
      <c r="G28" s="85">
        <v>106.19</v>
      </c>
      <c r="H28" s="85">
        <v>0.6</v>
      </c>
    </row>
    <row r="29" spans="2:8">
      <c r="B29" s="84" t="s">
        <v>1713</v>
      </c>
      <c r="C29" s="134" t="s">
        <v>141</v>
      </c>
      <c r="D29" s="84" t="s">
        <v>443</v>
      </c>
      <c r="E29" s="84" t="s">
        <v>444</v>
      </c>
      <c r="F29" s="85">
        <v>18239</v>
      </c>
      <c r="G29" s="85">
        <v>104.99</v>
      </c>
      <c r="H29" s="85">
        <v>0.6</v>
      </c>
    </row>
    <row r="30" spans="2:8">
      <c r="B30" s="84" t="s">
        <v>1719</v>
      </c>
      <c r="C30" s="134" t="s">
        <v>141</v>
      </c>
      <c r="D30" s="84" t="s">
        <v>450</v>
      </c>
      <c r="E30" s="84" t="s">
        <v>451</v>
      </c>
      <c r="F30" s="85">
        <v>5900</v>
      </c>
      <c r="G30" s="85">
        <v>104.56</v>
      </c>
      <c r="H30" s="85">
        <v>0.6</v>
      </c>
    </row>
    <row r="31" spans="2:8">
      <c r="B31" s="84" t="s">
        <v>1616</v>
      </c>
      <c r="C31" s="134" t="s">
        <v>141</v>
      </c>
      <c r="D31" s="84" t="s">
        <v>264</v>
      </c>
      <c r="E31" s="84" t="s">
        <v>266</v>
      </c>
      <c r="F31" s="85">
        <v>8500</v>
      </c>
      <c r="G31" s="85">
        <v>104.48</v>
      </c>
      <c r="H31" s="85">
        <v>0.59</v>
      </c>
    </row>
    <row r="32" spans="2:8">
      <c r="B32" s="84" t="s">
        <v>1623</v>
      </c>
      <c r="C32" s="134" t="s">
        <v>141</v>
      </c>
      <c r="D32" s="84" t="s">
        <v>264</v>
      </c>
      <c r="E32" s="84" t="s">
        <v>277</v>
      </c>
      <c r="F32" s="85">
        <v>45846</v>
      </c>
      <c r="G32" s="85">
        <v>101.88</v>
      </c>
      <c r="H32" s="85">
        <v>0.57999999999999996</v>
      </c>
    </row>
    <row r="33" spans="2:8">
      <c r="B33" s="84" t="s">
        <v>1630</v>
      </c>
      <c r="C33" s="134" t="s">
        <v>141</v>
      </c>
      <c r="D33" s="84" t="s">
        <v>288</v>
      </c>
      <c r="E33" s="84" t="s">
        <v>289</v>
      </c>
      <c r="F33" s="85">
        <v>8307</v>
      </c>
      <c r="G33" s="85">
        <v>99.7</v>
      </c>
      <c r="H33" s="85">
        <v>0.56999999999999995</v>
      </c>
    </row>
    <row r="34" spans="2:8">
      <c r="B34" s="84" t="s">
        <v>1724</v>
      </c>
      <c r="C34" s="134" t="s">
        <v>141</v>
      </c>
      <c r="D34" s="84" t="s">
        <v>272</v>
      </c>
      <c r="E34" s="84" t="s">
        <v>459</v>
      </c>
      <c r="F34" s="85">
        <v>730</v>
      </c>
      <c r="G34" s="85">
        <v>96.15</v>
      </c>
      <c r="H34" s="85">
        <v>0.55000000000000004</v>
      </c>
    </row>
    <row r="35" spans="2:8">
      <c r="B35" s="84" t="s">
        <v>1643</v>
      </c>
      <c r="C35" s="134" t="s">
        <v>141</v>
      </c>
      <c r="D35" s="84" t="s">
        <v>295</v>
      </c>
      <c r="E35" s="84" t="s">
        <v>313</v>
      </c>
      <c r="F35" s="85">
        <v>12500</v>
      </c>
      <c r="G35" s="85">
        <v>92.34</v>
      </c>
      <c r="H35" s="85">
        <v>0.53</v>
      </c>
    </row>
    <row r="36" spans="2:8">
      <c r="B36" s="84" t="s">
        <v>454</v>
      </c>
      <c r="C36" s="134" t="s">
        <v>141</v>
      </c>
      <c r="D36" s="84" t="s">
        <v>383</v>
      </c>
      <c r="E36" s="84" t="s">
        <v>455</v>
      </c>
      <c r="F36" s="85">
        <v>1876</v>
      </c>
      <c r="G36" s="85">
        <v>89.18</v>
      </c>
      <c r="H36" s="85">
        <v>0.51</v>
      </c>
    </row>
    <row r="37" spans="2:8">
      <c r="B37" s="84" t="s">
        <v>1725</v>
      </c>
      <c r="C37" s="134" t="s">
        <v>141</v>
      </c>
      <c r="D37" s="84" t="s">
        <v>284</v>
      </c>
      <c r="E37" s="84" t="s">
        <v>460</v>
      </c>
      <c r="F37" s="85">
        <v>18000</v>
      </c>
      <c r="G37" s="85">
        <v>88.72</v>
      </c>
      <c r="H37" s="85">
        <v>0.5</v>
      </c>
    </row>
    <row r="38" spans="2:8">
      <c r="B38" s="84" t="s">
        <v>1644</v>
      </c>
      <c r="C38" s="134" t="s">
        <v>141</v>
      </c>
      <c r="D38" s="84" t="s">
        <v>314</v>
      </c>
      <c r="E38" s="84" t="s">
        <v>315</v>
      </c>
      <c r="F38" s="85">
        <v>1800</v>
      </c>
      <c r="G38" s="85">
        <v>88.69</v>
      </c>
      <c r="H38" s="85">
        <v>0.5</v>
      </c>
    </row>
    <row r="39" spans="2:8">
      <c r="B39" s="84" t="s">
        <v>1716</v>
      </c>
      <c r="C39" s="134" t="s">
        <v>141</v>
      </c>
      <c r="D39" s="84" t="s">
        <v>286</v>
      </c>
      <c r="E39" s="84" t="s">
        <v>447</v>
      </c>
      <c r="F39" s="85">
        <v>25870</v>
      </c>
      <c r="G39" s="85">
        <v>87.91</v>
      </c>
      <c r="H39" s="85">
        <v>0.5</v>
      </c>
    </row>
    <row r="40" spans="2:8">
      <c r="B40" s="84" t="s">
        <v>1723</v>
      </c>
      <c r="C40" s="134" t="s">
        <v>141</v>
      </c>
      <c r="D40" s="84" t="s">
        <v>457</v>
      </c>
      <c r="E40" s="84" t="s">
        <v>458</v>
      </c>
      <c r="F40" s="85">
        <v>3500</v>
      </c>
      <c r="G40" s="85">
        <v>87.53</v>
      </c>
      <c r="H40" s="85">
        <v>0.5</v>
      </c>
    </row>
    <row r="41" spans="2:8">
      <c r="B41" s="84" t="s">
        <v>1639</v>
      </c>
      <c r="C41" s="134" t="s">
        <v>141</v>
      </c>
      <c r="D41" s="84" t="s">
        <v>272</v>
      </c>
      <c r="E41" s="84" t="s">
        <v>304</v>
      </c>
      <c r="F41" s="85">
        <v>6659</v>
      </c>
      <c r="G41" s="85">
        <v>86.97</v>
      </c>
      <c r="H41" s="85">
        <v>0.5</v>
      </c>
    </row>
    <row r="42" spans="2:8">
      <c r="B42" s="84" t="s">
        <v>1726</v>
      </c>
      <c r="C42" s="134" t="s">
        <v>141</v>
      </c>
      <c r="D42" s="84" t="s">
        <v>291</v>
      </c>
      <c r="E42" s="84" t="s">
        <v>461</v>
      </c>
      <c r="F42" s="85">
        <v>1150</v>
      </c>
      <c r="G42" s="85">
        <v>78.349999999999994</v>
      </c>
      <c r="H42" s="85">
        <v>0.45</v>
      </c>
    </row>
    <row r="43" spans="2:8">
      <c r="B43" s="84" t="s">
        <v>1728</v>
      </c>
      <c r="C43" s="134" t="s">
        <v>141</v>
      </c>
      <c r="D43" s="84" t="s">
        <v>284</v>
      </c>
      <c r="E43" s="84" t="s">
        <v>463</v>
      </c>
      <c r="F43" s="85">
        <v>230</v>
      </c>
      <c r="G43" s="85">
        <v>74.5</v>
      </c>
      <c r="H43" s="85">
        <v>0.42</v>
      </c>
    </row>
    <row r="44" spans="2:8">
      <c r="B44" s="84" t="s">
        <v>1727</v>
      </c>
      <c r="C44" s="134" t="s">
        <v>141</v>
      </c>
      <c r="D44" s="84" t="s">
        <v>291</v>
      </c>
      <c r="E44" s="84" t="s">
        <v>462</v>
      </c>
      <c r="F44" s="85">
        <v>5000</v>
      </c>
      <c r="G44" s="85">
        <v>73.11</v>
      </c>
      <c r="H44" s="85">
        <v>0.42</v>
      </c>
    </row>
    <row r="45" spans="2:8">
      <c r="B45" s="84" t="s">
        <v>1731</v>
      </c>
      <c r="C45" s="134" t="s">
        <v>141</v>
      </c>
      <c r="D45" s="84" t="s">
        <v>306</v>
      </c>
      <c r="E45" s="84" t="s">
        <v>466</v>
      </c>
      <c r="F45" s="85">
        <v>3600</v>
      </c>
      <c r="G45" s="85">
        <v>70.77</v>
      </c>
      <c r="H45" s="85">
        <v>0.4</v>
      </c>
    </row>
    <row r="46" spans="2:8">
      <c r="B46" s="84" t="s">
        <v>1730</v>
      </c>
      <c r="C46" s="134" t="s">
        <v>141</v>
      </c>
      <c r="D46" s="84" t="s">
        <v>282</v>
      </c>
      <c r="E46" s="84" t="s">
        <v>465</v>
      </c>
      <c r="F46" s="85">
        <v>4500</v>
      </c>
      <c r="G46" s="85">
        <v>70.62</v>
      </c>
      <c r="H46" s="85">
        <v>0.4</v>
      </c>
    </row>
    <row r="47" spans="2:8">
      <c r="B47" s="84" t="s">
        <v>1729</v>
      </c>
      <c r="C47" s="134" t="s">
        <v>141</v>
      </c>
      <c r="D47" s="84" t="s">
        <v>311</v>
      </c>
      <c r="E47" s="84" t="s">
        <v>464</v>
      </c>
      <c r="F47" s="85">
        <v>500</v>
      </c>
      <c r="G47" s="85">
        <v>70.52</v>
      </c>
      <c r="H47" s="85">
        <v>0.4</v>
      </c>
    </row>
    <row r="48" spans="2:8">
      <c r="B48" s="84" t="s">
        <v>1626</v>
      </c>
      <c r="C48" s="134" t="s">
        <v>141</v>
      </c>
      <c r="D48" s="84" t="s">
        <v>280</v>
      </c>
      <c r="E48" s="84" t="s">
        <v>281</v>
      </c>
      <c r="F48" s="85">
        <v>4500</v>
      </c>
      <c r="G48" s="85">
        <v>66.349999999999994</v>
      </c>
      <c r="H48" s="85">
        <v>0.38</v>
      </c>
    </row>
    <row r="49" spans="2:8">
      <c r="B49" s="84" t="s">
        <v>1672</v>
      </c>
      <c r="C49" s="134" t="s">
        <v>141</v>
      </c>
      <c r="D49" s="84" t="s">
        <v>291</v>
      </c>
      <c r="E49" s="84" t="s">
        <v>369</v>
      </c>
      <c r="F49" s="85">
        <v>5000</v>
      </c>
      <c r="G49" s="85">
        <v>64.98</v>
      </c>
      <c r="H49" s="85">
        <v>0.37</v>
      </c>
    </row>
    <row r="50" spans="2:8">
      <c r="B50" s="84" t="s">
        <v>1737</v>
      </c>
      <c r="C50" s="134" t="s">
        <v>141</v>
      </c>
      <c r="D50" s="84" t="s">
        <v>284</v>
      </c>
      <c r="E50" s="84" t="s">
        <v>473</v>
      </c>
      <c r="F50" s="85">
        <v>12000</v>
      </c>
      <c r="G50" s="85">
        <v>62.04</v>
      </c>
      <c r="H50" s="85">
        <v>0.35</v>
      </c>
    </row>
    <row r="51" spans="2:8">
      <c r="B51" s="84" t="s">
        <v>1635</v>
      </c>
      <c r="C51" s="134" t="s">
        <v>141</v>
      </c>
      <c r="D51" s="84" t="s">
        <v>297</v>
      </c>
      <c r="E51" s="84" t="s">
        <v>298</v>
      </c>
      <c r="F51" s="85">
        <v>5240</v>
      </c>
      <c r="G51" s="85">
        <v>60.09</v>
      </c>
      <c r="H51" s="85">
        <v>0.34</v>
      </c>
    </row>
    <row r="52" spans="2:8">
      <c r="B52" s="84" t="s">
        <v>1734</v>
      </c>
      <c r="C52" s="134" t="s">
        <v>141</v>
      </c>
      <c r="D52" s="84" t="s">
        <v>468</v>
      </c>
      <c r="E52" s="84" t="s">
        <v>470</v>
      </c>
      <c r="F52" s="85">
        <v>5400</v>
      </c>
      <c r="G52" s="85">
        <v>60.01</v>
      </c>
      <c r="H52" s="85">
        <v>0.34</v>
      </c>
    </row>
    <row r="53" spans="2:8">
      <c r="B53" s="84" t="s">
        <v>1720</v>
      </c>
      <c r="C53" s="134" t="s">
        <v>141</v>
      </c>
      <c r="D53" s="84" t="s">
        <v>142</v>
      </c>
      <c r="E53" s="84" t="s">
        <v>452</v>
      </c>
      <c r="F53" s="85">
        <v>9000</v>
      </c>
      <c r="G53" s="85">
        <v>59.92</v>
      </c>
      <c r="H53" s="85">
        <v>0.34</v>
      </c>
    </row>
    <row r="54" spans="2:8">
      <c r="B54" s="84" t="s">
        <v>1736</v>
      </c>
      <c r="C54" s="134" t="s">
        <v>141</v>
      </c>
      <c r="D54" s="84" t="s">
        <v>142</v>
      </c>
      <c r="E54" s="84" t="s">
        <v>472</v>
      </c>
      <c r="F54" s="85">
        <v>1890</v>
      </c>
      <c r="G54" s="85">
        <v>58.68</v>
      </c>
      <c r="H54" s="85">
        <v>0.33</v>
      </c>
    </row>
    <row r="55" spans="2:8">
      <c r="B55" s="84" t="s">
        <v>1722</v>
      </c>
      <c r="C55" s="134" t="s">
        <v>141</v>
      </c>
      <c r="D55" s="84" t="s">
        <v>352</v>
      </c>
      <c r="E55" s="84" t="s">
        <v>456</v>
      </c>
      <c r="F55" s="85">
        <v>10200</v>
      </c>
      <c r="G55" s="85">
        <v>58.07</v>
      </c>
      <c r="H55" s="85">
        <v>0.33</v>
      </c>
    </row>
    <row r="56" spans="2:8">
      <c r="B56" s="84" t="s">
        <v>1743</v>
      </c>
      <c r="C56" s="134" t="s">
        <v>141</v>
      </c>
      <c r="D56" s="84" t="s">
        <v>326</v>
      </c>
      <c r="E56" s="84" t="s">
        <v>480</v>
      </c>
      <c r="F56" s="85">
        <v>900</v>
      </c>
      <c r="G56" s="85">
        <v>56.6</v>
      </c>
      <c r="H56" s="85">
        <v>0.32</v>
      </c>
    </row>
    <row r="57" spans="2:8">
      <c r="B57" s="84" t="s">
        <v>1746</v>
      </c>
      <c r="C57" s="134" t="s">
        <v>141</v>
      </c>
      <c r="D57" s="84" t="s">
        <v>364</v>
      </c>
      <c r="E57" s="84" t="s">
        <v>484</v>
      </c>
      <c r="F57" s="85">
        <v>1800</v>
      </c>
      <c r="G57" s="85">
        <v>56.22</v>
      </c>
      <c r="H57" s="85">
        <v>0.32</v>
      </c>
    </row>
    <row r="58" spans="2:8">
      <c r="B58" s="84" t="s">
        <v>1739</v>
      </c>
      <c r="C58" s="134" t="s">
        <v>141</v>
      </c>
      <c r="D58" s="84" t="s">
        <v>468</v>
      </c>
      <c r="E58" s="84" t="s">
        <v>475</v>
      </c>
      <c r="F58" s="85">
        <v>450</v>
      </c>
      <c r="G58" s="85">
        <v>55.81</v>
      </c>
      <c r="H58" s="85">
        <v>0.32</v>
      </c>
    </row>
    <row r="59" spans="2:8">
      <c r="B59" s="84" t="s">
        <v>1733</v>
      </c>
      <c r="C59" s="134" t="s">
        <v>141</v>
      </c>
      <c r="D59" s="84" t="s">
        <v>468</v>
      </c>
      <c r="E59" s="84" t="s">
        <v>469</v>
      </c>
      <c r="F59" s="85">
        <v>990</v>
      </c>
      <c r="G59" s="85">
        <v>54.01</v>
      </c>
      <c r="H59" s="85">
        <v>0.31</v>
      </c>
    </row>
    <row r="60" spans="2:8">
      <c r="B60" s="84" t="s">
        <v>1741</v>
      </c>
      <c r="C60" s="134" t="s">
        <v>141</v>
      </c>
      <c r="D60" s="84" t="s">
        <v>477</v>
      </c>
      <c r="E60" s="84" t="s">
        <v>478</v>
      </c>
      <c r="F60" s="85">
        <v>18000</v>
      </c>
      <c r="G60" s="85">
        <v>53.87</v>
      </c>
      <c r="H60" s="85">
        <v>0.31</v>
      </c>
    </row>
    <row r="61" spans="2:8">
      <c r="B61" s="84" t="s">
        <v>1732</v>
      </c>
      <c r="C61" s="134" t="s">
        <v>141</v>
      </c>
      <c r="D61" s="84" t="s">
        <v>293</v>
      </c>
      <c r="E61" s="84" t="s">
        <v>467</v>
      </c>
      <c r="F61" s="85">
        <v>5085</v>
      </c>
      <c r="G61" s="85">
        <v>51.23</v>
      </c>
      <c r="H61" s="85">
        <v>0.28999999999999998</v>
      </c>
    </row>
    <row r="62" spans="2:8">
      <c r="B62" s="84" t="s">
        <v>1742</v>
      </c>
      <c r="C62" s="134" t="s">
        <v>141</v>
      </c>
      <c r="D62" s="84" t="s">
        <v>272</v>
      </c>
      <c r="E62" s="84" t="s">
        <v>479</v>
      </c>
      <c r="F62" s="85">
        <v>18000</v>
      </c>
      <c r="G62" s="85">
        <v>50.11</v>
      </c>
      <c r="H62" s="85">
        <v>0.28999999999999998</v>
      </c>
    </row>
    <row r="63" spans="2:8">
      <c r="B63" s="84" t="s">
        <v>1740</v>
      </c>
      <c r="C63" s="134" t="s">
        <v>141</v>
      </c>
      <c r="D63" s="84" t="s">
        <v>326</v>
      </c>
      <c r="E63" s="84" t="s">
        <v>476</v>
      </c>
      <c r="F63" s="85">
        <v>4050</v>
      </c>
      <c r="G63" s="85">
        <v>48.79</v>
      </c>
      <c r="H63" s="85">
        <v>0.28000000000000003</v>
      </c>
    </row>
    <row r="64" spans="2:8">
      <c r="B64" s="84" t="s">
        <v>1744</v>
      </c>
      <c r="C64" s="134" t="s">
        <v>141</v>
      </c>
      <c r="D64" s="84" t="s">
        <v>481</v>
      </c>
      <c r="E64" s="84" t="s">
        <v>482</v>
      </c>
      <c r="F64" s="85">
        <v>5400</v>
      </c>
      <c r="G64" s="85">
        <v>48.3</v>
      </c>
      <c r="H64" s="85">
        <v>0.27</v>
      </c>
    </row>
    <row r="65" spans="2:8">
      <c r="B65" s="84" t="s">
        <v>1654</v>
      </c>
      <c r="C65" s="134" t="s">
        <v>141</v>
      </c>
      <c r="D65" s="84" t="s">
        <v>286</v>
      </c>
      <c r="E65" s="84" t="s">
        <v>332</v>
      </c>
      <c r="F65" s="85">
        <v>2000</v>
      </c>
      <c r="G65" s="85">
        <v>46.58</v>
      </c>
      <c r="H65" s="85">
        <v>0.27</v>
      </c>
    </row>
    <row r="66" spans="2:8">
      <c r="B66" s="84" t="s">
        <v>1749</v>
      </c>
      <c r="C66" s="134" t="s">
        <v>141</v>
      </c>
      <c r="D66" s="84" t="s">
        <v>272</v>
      </c>
      <c r="E66" s="84" t="s">
        <v>493</v>
      </c>
      <c r="F66" s="85">
        <v>980</v>
      </c>
      <c r="G66" s="85">
        <v>43.78</v>
      </c>
      <c r="H66" s="85">
        <v>0.25</v>
      </c>
    </row>
    <row r="67" spans="2:8">
      <c r="B67" s="84" t="s">
        <v>1650</v>
      </c>
      <c r="C67" s="134" t="s">
        <v>141</v>
      </c>
      <c r="D67" s="84" t="s">
        <v>324</v>
      </c>
      <c r="E67" s="84" t="s">
        <v>325</v>
      </c>
      <c r="F67" s="85">
        <v>117</v>
      </c>
      <c r="G67" s="85">
        <v>41.73</v>
      </c>
      <c r="H67" s="85">
        <v>0.24</v>
      </c>
    </row>
    <row r="68" spans="2:8">
      <c r="B68" s="84" t="s">
        <v>367</v>
      </c>
      <c r="C68" s="134" t="s">
        <v>141</v>
      </c>
      <c r="D68" s="84" t="s">
        <v>324</v>
      </c>
      <c r="E68" s="84" t="s">
        <v>368</v>
      </c>
      <c r="F68" s="85">
        <v>4000</v>
      </c>
      <c r="G68" s="85">
        <v>40.549999999999997</v>
      </c>
      <c r="H68" s="85">
        <v>0.23</v>
      </c>
    </row>
    <row r="69" spans="2:8">
      <c r="B69" s="84" t="s">
        <v>1747</v>
      </c>
      <c r="C69" s="134" t="s">
        <v>141</v>
      </c>
      <c r="D69" s="84" t="s">
        <v>264</v>
      </c>
      <c r="E69" s="84" t="s">
        <v>485</v>
      </c>
      <c r="F69" s="85">
        <v>45000</v>
      </c>
      <c r="G69" s="85">
        <v>36.590000000000003</v>
      </c>
      <c r="H69" s="85">
        <v>0.21</v>
      </c>
    </row>
    <row r="70" spans="2:8">
      <c r="B70" s="168" t="s">
        <v>153</v>
      </c>
      <c r="C70" s="169"/>
      <c r="D70" s="168"/>
      <c r="E70" s="168"/>
      <c r="F70" s="170"/>
      <c r="G70" s="170">
        <f>SUM(G12:G69)</f>
        <v>5210.12</v>
      </c>
      <c r="H70" s="170">
        <f>SUM(H12:H69)</f>
        <v>29.649999999999995</v>
      </c>
    </row>
    <row r="71" spans="2:8">
      <c r="B71" s="165" t="s">
        <v>135</v>
      </c>
      <c r="C71" s="166" t="s">
        <v>136</v>
      </c>
      <c r="D71" s="165" t="s">
        <v>230</v>
      </c>
      <c r="E71" s="165" t="s">
        <v>138</v>
      </c>
      <c r="F71" s="167" t="s">
        <v>147</v>
      </c>
      <c r="G71" s="167" t="s">
        <v>148</v>
      </c>
      <c r="H71" s="167" t="s">
        <v>149</v>
      </c>
    </row>
    <row r="72" spans="2:8">
      <c r="B72" s="168" t="s">
        <v>231</v>
      </c>
    </row>
    <row r="73" spans="2:8">
      <c r="B73" s="168" t="s">
        <v>140</v>
      </c>
    </row>
    <row r="74" spans="2:8">
      <c r="B74" s="168" t="s">
        <v>494</v>
      </c>
    </row>
    <row r="75" spans="2:8">
      <c r="B75" s="84" t="s">
        <v>495</v>
      </c>
      <c r="C75" s="134">
        <v>6.75</v>
      </c>
      <c r="D75" s="84" t="s">
        <v>496</v>
      </c>
      <c r="E75" s="84" t="s">
        <v>497</v>
      </c>
      <c r="F75" s="85">
        <v>1500000</v>
      </c>
      <c r="G75" s="85">
        <v>1523.56</v>
      </c>
      <c r="H75" s="85">
        <v>8.67</v>
      </c>
    </row>
    <row r="76" spans="2:8">
      <c r="B76" s="84" t="s">
        <v>1115</v>
      </c>
      <c r="C76" s="134">
        <v>6.83</v>
      </c>
      <c r="D76" s="84" t="s">
        <v>496</v>
      </c>
      <c r="E76" s="84" t="s">
        <v>1116</v>
      </c>
      <c r="F76" s="85">
        <v>1500000</v>
      </c>
      <c r="G76" s="85">
        <v>1523.42</v>
      </c>
      <c r="H76" s="85">
        <v>8.67</v>
      </c>
    </row>
    <row r="77" spans="2:8">
      <c r="B77" s="84" t="s">
        <v>504</v>
      </c>
      <c r="C77" s="134">
        <v>7</v>
      </c>
      <c r="D77" s="84" t="s">
        <v>496</v>
      </c>
      <c r="E77" s="84" t="s">
        <v>505</v>
      </c>
      <c r="F77" s="85">
        <v>1000000</v>
      </c>
      <c r="G77" s="85">
        <v>1044.4000000000001</v>
      </c>
      <c r="H77" s="85">
        <v>5.94</v>
      </c>
    </row>
    <row r="78" spans="2:8">
      <c r="B78" s="84" t="s">
        <v>498</v>
      </c>
      <c r="C78" s="134">
        <v>6.77</v>
      </c>
      <c r="D78" s="84" t="s">
        <v>496</v>
      </c>
      <c r="E78" s="84" t="s">
        <v>499</v>
      </c>
      <c r="F78" s="85">
        <v>1000000</v>
      </c>
      <c r="G78" s="85">
        <v>1007.4</v>
      </c>
      <c r="H78" s="85">
        <v>5.73</v>
      </c>
    </row>
    <row r="79" spans="2:8">
      <c r="B79" s="84" t="s">
        <v>2987</v>
      </c>
      <c r="C79" s="134">
        <v>6.78</v>
      </c>
      <c r="D79" s="84" t="s">
        <v>496</v>
      </c>
      <c r="E79" s="84" t="s">
        <v>2988</v>
      </c>
      <c r="F79" s="85">
        <v>500000</v>
      </c>
      <c r="G79" s="85">
        <v>516.21</v>
      </c>
      <c r="H79" s="85">
        <v>2.94</v>
      </c>
    </row>
    <row r="80" spans="2:8">
      <c r="B80" s="84" t="s">
        <v>2989</v>
      </c>
      <c r="C80" s="134">
        <v>6.76</v>
      </c>
      <c r="D80" s="84" t="s">
        <v>496</v>
      </c>
      <c r="E80" s="84" t="s">
        <v>2990</v>
      </c>
      <c r="F80" s="85">
        <v>500000</v>
      </c>
      <c r="G80" s="85">
        <v>507.23</v>
      </c>
      <c r="H80" s="85">
        <v>2.89</v>
      </c>
    </row>
    <row r="81" spans="2:8">
      <c r="B81" s="84" t="s">
        <v>2991</v>
      </c>
      <c r="C81" s="134">
        <v>6.7</v>
      </c>
      <c r="D81" s="84" t="s">
        <v>496</v>
      </c>
      <c r="E81" s="84" t="s">
        <v>2992</v>
      </c>
      <c r="F81" s="85">
        <v>350000</v>
      </c>
      <c r="G81" s="85">
        <v>351.3</v>
      </c>
      <c r="H81" s="85">
        <v>2</v>
      </c>
    </row>
    <row r="82" spans="2:8">
      <c r="B82" s="168" t="s">
        <v>508</v>
      </c>
      <c r="C82" s="169"/>
      <c r="D82" s="168"/>
      <c r="E82" s="168"/>
      <c r="F82" s="170"/>
      <c r="G82" s="170">
        <f>SUM(G71:G81)</f>
        <v>6473.5199999999995</v>
      </c>
      <c r="H82" s="170">
        <f>SUM(H71:H81)</f>
        <v>36.840000000000003</v>
      </c>
    </row>
    <row r="83" spans="2:8">
      <c r="B83" s="168" t="s">
        <v>509</v>
      </c>
    </row>
    <row r="84" spans="2:8">
      <c r="B84" s="84" t="s">
        <v>516</v>
      </c>
      <c r="C84" s="134">
        <v>7.33</v>
      </c>
      <c r="D84" s="84" t="s">
        <v>233</v>
      </c>
      <c r="E84" s="84" t="s">
        <v>517</v>
      </c>
      <c r="F84" s="85">
        <v>100</v>
      </c>
      <c r="G84" s="85">
        <v>999.3</v>
      </c>
      <c r="H84" s="85">
        <v>5.69</v>
      </c>
    </row>
    <row r="85" spans="2:8">
      <c r="B85" s="84" t="s">
        <v>1751</v>
      </c>
      <c r="C85" s="134">
        <v>7.8</v>
      </c>
      <c r="D85" s="84" t="s">
        <v>233</v>
      </c>
      <c r="E85" s="84" t="s">
        <v>513</v>
      </c>
      <c r="F85" s="85">
        <v>100</v>
      </c>
      <c r="G85" s="85">
        <v>973.91</v>
      </c>
      <c r="H85" s="85">
        <v>5.54</v>
      </c>
    </row>
    <row r="86" spans="2:8">
      <c r="B86" s="84" t="s">
        <v>1752</v>
      </c>
      <c r="C86" s="134">
        <v>8.5</v>
      </c>
      <c r="D86" s="84" t="s">
        <v>514</v>
      </c>
      <c r="E86" s="84" t="s">
        <v>515</v>
      </c>
      <c r="F86" s="85">
        <v>50</v>
      </c>
      <c r="G86" s="85">
        <v>500.23</v>
      </c>
      <c r="H86" s="85">
        <v>2.85</v>
      </c>
    </row>
    <row r="87" spans="2:8">
      <c r="B87" s="168" t="s">
        <v>234</v>
      </c>
      <c r="C87" s="169"/>
      <c r="D87" s="168"/>
      <c r="E87" s="168"/>
      <c r="F87" s="170"/>
      <c r="G87" s="170">
        <f>SUM(G83:G86)</f>
        <v>2473.44</v>
      </c>
      <c r="H87" s="170">
        <f>SUM(H83:H86)</f>
        <v>14.08</v>
      </c>
    </row>
    <row r="88" spans="2:8">
      <c r="B88" s="168" t="s">
        <v>2961</v>
      </c>
      <c r="C88" s="169"/>
      <c r="D88" s="168"/>
      <c r="E88" s="168"/>
      <c r="F88" s="170"/>
      <c r="G88" s="170">
        <v>184.97</v>
      </c>
      <c r="H88" s="170">
        <v>1.05</v>
      </c>
    </row>
    <row r="89" spans="2:8">
      <c r="B89" s="168" t="s">
        <v>154</v>
      </c>
      <c r="C89" s="169"/>
      <c r="D89" s="168"/>
      <c r="E89" s="168"/>
      <c r="F89" s="170"/>
      <c r="G89" s="170">
        <v>14342.05</v>
      </c>
      <c r="H89" s="170">
        <v>81.62</v>
      </c>
    </row>
    <row r="90" spans="2:8">
      <c r="B90" s="168" t="s">
        <v>155</v>
      </c>
      <c r="C90" s="169"/>
      <c r="D90" s="168"/>
      <c r="E90" s="168"/>
      <c r="F90" s="170"/>
      <c r="G90" s="170">
        <v>3227.5780789000014</v>
      </c>
      <c r="H90" s="170">
        <v>18.379999999999995</v>
      </c>
    </row>
    <row r="91" spans="2:8">
      <c r="B91" s="168" t="s">
        <v>156</v>
      </c>
      <c r="C91" s="169"/>
      <c r="D91" s="168"/>
      <c r="E91" s="168"/>
      <c r="F91" s="170"/>
      <c r="G91" s="170">
        <v>17569.628078900001</v>
      </c>
      <c r="H91" s="170">
        <v>100</v>
      </c>
    </row>
    <row r="92" spans="2:8">
      <c r="B92" s="84" t="s">
        <v>157</v>
      </c>
    </row>
    <row r="93" spans="2:8">
      <c r="B93" s="84" t="s">
        <v>158</v>
      </c>
    </row>
    <row r="94" spans="2:8">
      <c r="B94" s="84" t="s">
        <v>159</v>
      </c>
      <c r="C94" s="134" t="s">
        <v>3436</v>
      </c>
    </row>
    <row r="95" spans="2:8">
      <c r="B95" s="168"/>
    </row>
    <row r="96" spans="2:8" ht="30">
      <c r="B96" s="171" t="s">
        <v>161</v>
      </c>
      <c r="C96" s="134" t="s">
        <v>162</v>
      </c>
    </row>
    <row r="97" spans="2:3">
      <c r="B97" s="168"/>
    </row>
    <row r="98" spans="2:3">
      <c r="B98" s="168" t="s">
        <v>163</v>
      </c>
      <c r="C98" s="134" t="s">
        <v>162</v>
      </c>
    </row>
    <row r="99" spans="2:3">
      <c r="B99" s="168" t="s">
        <v>165</v>
      </c>
      <c r="C99" s="134" t="s">
        <v>166</v>
      </c>
    </row>
    <row r="100" spans="2:3">
      <c r="B100" s="168" t="s">
        <v>3589</v>
      </c>
      <c r="C100" s="169"/>
    </row>
    <row r="101" spans="2:3">
      <c r="B101" s="168" t="s">
        <v>3590</v>
      </c>
      <c r="C101" s="169"/>
    </row>
    <row r="102" spans="2:3">
      <c r="B102" s="168" t="s">
        <v>3591</v>
      </c>
      <c r="C102" s="169"/>
    </row>
    <row r="103" spans="2:3">
      <c r="B103" s="168" t="s">
        <v>3592</v>
      </c>
      <c r="C103" s="169"/>
    </row>
    <row r="104" spans="2:3">
      <c r="B104" s="168" t="s">
        <v>3593</v>
      </c>
      <c r="C104" s="169"/>
    </row>
    <row r="105" spans="2:3">
      <c r="B105" s="84" t="s">
        <v>175</v>
      </c>
    </row>
    <row r="107" spans="2:3">
      <c r="B107" s="16"/>
      <c r="C107" s="17" t="s">
        <v>176</v>
      </c>
    </row>
    <row r="108" spans="2:3" ht="30">
      <c r="B108" s="16" t="s">
        <v>177</v>
      </c>
      <c r="C108" s="18" t="s">
        <v>24</v>
      </c>
    </row>
    <row r="109" spans="2:3">
      <c r="B109" s="16" t="s">
        <v>178</v>
      </c>
      <c r="C109" s="17"/>
    </row>
    <row r="110" spans="2:3">
      <c r="B110" s="16"/>
      <c r="C110" s="17"/>
    </row>
    <row r="111" spans="2:3">
      <c r="B111" s="16" t="s">
        <v>179</v>
      </c>
      <c r="C111" s="186">
        <v>7.1499999999999994E-2</v>
      </c>
    </row>
    <row r="112" spans="2:3">
      <c r="B112" s="16"/>
      <c r="C112" s="17"/>
    </row>
    <row r="113" spans="2:7">
      <c r="B113" s="16" t="s">
        <v>180</v>
      </c>
      <c r="C113" s="17" t="s">
        <v>3594</v>
      </c>
    </row>
    <row r="114" spans="2:7">
      <c r="B114" s="16" t="s">
        <v>181</v>
      </c>
      <c r="C114" s="17" t="s">
        <v>3069</v>
      </c>
    </row>
    <row r="115" spans="2:7">
      <c r="B115" s="16"/>
      <c r="C115" s="17"/>
    </row>
    <row r="116" spans="2:7">
      <c r="B116" s="16" t="s">
        <v>182</v>
      </c>
      <c r="C116" s="17" t="s">
        <v>160</v>
      </c>
    </row>
    <row r="117" spans="2:7">
      <c r="B117" s="260" t="s">
        <v>183</v>
      </c>
      <c r="C117" s="260"/>
    </row>
    <row r="119" spans="2:7">
      <c r="B119" s="16" t="s">
        <v>184</v>
      </c>
      <c r="C119" s="17"/>
      <c r="D119" s="16"/>
    </row>
    <row r="120" spans="2:7" ht="30">
      <c r="B120" s="19" t="s">
        <v>185</v>
      </c>
      <c r="C120" s="18" t="s">
        <v>186</v>
      </c>
      <c r="D120" s="19" t="s">
        <v>187</v>
      </c>
    </row>
    <row r="121" spans="2:7">
      <c r="B121" s="16" t="s">
        <v>162</v>
      </c>
      <c r="C121" s="17" t="s">
        <v>162</v>
      </c>
      <c r="D121" s="16" t="s">
        <v>162</v>
      </c>
    </row>
    <row r="123" spans="2:7">
      <c r="B123" s="35" t="s">
        <v>188</v>
      </c>
      <c r="C123" s="174">
        <v>45535</v>
      </c>
      <c r="D123" s="16"/>
      <c r="E123" s="175"/>
      <c r="F123" s="176"/>
    </row>
    <row r="124" spans="2:7">
      <c r="B124" s="35" t="s">
        <v>189</v>
      </c>
      <c r="C124" s="36" t="s">
        <v>190</v>
      </c>
      <c r="D124" s="35" t="s">
        <v>191</v>
      </c>
      <c r="E124" s="177" t="s">
        <v>192</v>
      </c>
      <c r="F124" s="178" t="s">
        <v>193</v>
      </c>
      <c r="G124" s="170"/>
    </row>
    <row r="125" spans="2:7">
      <c r="B125" s="179" t="s">
        <v>162</v>
      </c>
      <c r="C125" s="180" t="s">
        <v>162</v>
      </c>
      <c r="D125" s="179" t="s">
        <v>162</v>
      </c>
      <c r="E125" s="181" t="s">
        <v>162</v>
      </c>
      <c r="F125" s="182" t="s">
        <v>162</v>
      </c>
    </row>
    <row r="128" spans="2:7">
      <c r="B128" s="168" t="s">
        <v>194</v>
      </c>
    </row>
    <row r="129" spans="2:4">
      <c r="B129" s="168"/>
    </row>
    <row r="130" spans="2:4">
      <c r="B130" s="168" t="s">
        <v>195</v>
      </c>
    </row>
    <row r="131" spans="2:4">
      <c r="B131" s="35" t="s">
        <v>196</v>
      </c>
      <c r="C131" s="36" t="s">
        <v>197</v>
      </c>
      <c r="D131" s="168"/>
    </row>
    <row r="132" spans="2:4">
      <c r="B132" s="16" t="s">
        <v>162</v>
      </c>
      <c r="C132" s="17" t="s">
        <v>162</v>
      </c>
    </row>
    <row r="134" spans="2:4">
      <c r="B134" s="35" t="s">
        <v>198</v>
      </c>
      <c r="C134" s="36" t="s">
        <v>197</v>
      </c>
    </row>
    <row r="135" spans="2:4">
      <c r="B135" s="16" t="s">
        <v>162</v>
      </c>
      <c r="C135" s="17" t="s">
        <v>162</v>
      </c>
    </row>
    <row r="137" spans="2:4">
      <c r="B137" s="35" t="s">
        <v>162</v>
      </c>
      <c r="C137" s="36" t="s">
        <v>162</v>
      </c>
    </row>
    <row r="138" spans="2:4">
      <c r="B138" s="16" t="s">
        <v>162</v>
      </c>
      <c r="C138" s="17" t="s">
        <v>162</v>
      </c>
    </row>
    <row r="140" spans="2:4">
      <c r="B140" s="177" t="s">
        <v>199</v>
      </c>
      <c r="C140" s="36" t="s">
        <v>200</v>
      </c>
    </row>
    <row r="141" spans="2:4">
      <c r="B141" s="175" t="s">
        <v>162</v>
      </c>
      <c r="C141" s="17" t="s">
        <v>162</v>
      </c>
    </row>
    <row r="143" spans="2:4">
      <c r="B143" s="35" t="s">
        <v>201</v>
      </c>
      <c r="C143" s="36" t="s">
        <v>162</v>
      </c>
    </row>
    <row r="145" spans="2:7">
      <c r="B145" s="35" t="s">
        <v>202</v>
      </c>
      <c r="C145" s="174">
        <v>45535</v>
      </c>
      <c r="D145" s="16"/>
      <c r="E145" s="175"/>
      <c r="F145" s="176"/>
    </row>
    <row r="146" spans="2:7">
      <c r="B146" s="35" t="s">
        <v>189</v>
      </c>
      <c r="C146" s="36" t="s">
        <v>190</v>
      </c>
      <c r="D146" s="35" t="s">
        <v>191</v>
      </c>
      <c r="E146" s="177" t="s">
        <v>192</v>
      </c>
      <c r="F146" s="178" t="s">
        <v>193</v>
      </c>
      <c r="G146" s="170"/>
    </row>
    <row r="147" spans="2:7">
      <c r="B147" s="179" t="s">
        <v>162</v>
      </c>
      <c r="C147" s="180" t="s">
        <v>162</v>
      </c>
      <c r="D147" s="179" t="s">
        <v>162</v>
      </c>
      <c r="E147" s="181" t="s">
        <v>162</v>
      </c>
      <c r="F147" s="182" t="s">
        <v>162</v>
      </c>
    </row>
    <row r="148" spans="2:7">
      <c r="B148" s="168" t="s">
        <v>194</v>
      </c>
    </row>
    <row r="149" spans="2:7">
      <c r="B149" s="168"/>
    </row>
    <row r="150" spans="2:7">
      <c r="B150" s="168" t="s">
        <v>195</v>
      </c>
    </row>
    <row r="151" spans="2:7">
      <c r="B151" s="35" t="s">
        <v>196</v>
      </c>
      <c r="C151" s="36" t="s">
        <v>197</v>
      </c>
      <c r="D151" s="168"/>
    </row>
    <row r="152" spans="2:7">
      <c r="B152" s="16" t="s">
        <v>162</v>
      </c>
      <c r="C152" s="17" t="s">
        <v>162</v>
      </c>
    </row>
    <row r="154" spans="2:7">
      <c r="B154" s="35" t="s">
        <v>198</v>
      </c>
      <c r="C154" s="36" t="s">
        <v>197</v>
      </c>
    </row>
    <row r="155" spans="2:7">
      <c r="B155" s="16" t="s">
        <v>162</v>
      </c>
      <c r="C155" s="17" t="s">
        <v>162</v>
      </c>
    </row>
    <row r="157" spans="2:7">
      <c r="B157" s="35" t="s">
        <v>162</v>
      </c>
      <c r="C157" s="36" t="s">
        <v>162</v>
      </c>
    </row>
    <row r="158" spans="2:7">
      <c r="B158" s="16" t="s">
        <v>162</v>
      </c>
      <c r="C158" s="17" t="s">
        <v>162</v>
      </c>
    </row>
    <row r="160" spans="2:7">
      <c r="B160" s="177" t="s">
        <v>199</v>
      </c>
      <c r="C160" s="36" t="s">
        <v>200</v>
      </c>
    </row>
    <row r="161" spans="2:80">
      <c r="B161" s="175" t="s">
        <v>162</v>
      </c>
      <c r="C161" s="17" t="s">
        <v>162</v>
      </c>
    </row>
    <row r="163" spans="2:80">
      <c r="B163" s="35" t="s">
        <v>201</v>
      </c>
      <c r="C163" s="36" t="s">
        <v>162</v>
      </c>
    </row>
    <row r="166" spans="2:80">
      <c r="B166" s="168" t="s">
        <v>203</v>
      </c>
    </row>
    <row r="168" spans="2:80">
      <c r="B168" s="35" t="s">
        <v>189</v>
      </c>
      <c r="C168" s="36" t="s">
        <v>204</v>
      </c>
      <c r="D168" s="35" t="s">
        <v>205</v>
      </c>
      <c r="E168" s="35" t="s">
        <v>206</v>
      </c>
      <c r="F168" s="170"/>
    </row>
    <row r="169" spans="2:80">
      <c r="B169" s="16" t="s">
        <v>162</v>
      </c>
      <c r="C169" s="17" t="s">
        <v>162</v>
      </c>
      <c r="D169" s="16" t="s">
        <v>162</v>
      </c>
      <c r="E169" s="16" t="s">
        <v>162</v>
      </c>
    </row>
    <row r="172" spans="2:80">
      <c r="B172" s="168" t="s">
        <v>207</v>
      </c>
      <c r="C172" s="169" t="s">
        <v>162</v>
      </c>
      <c r="D172" s="168"/>
      <c r="E172" s="168"/>
      <c r="F172" s="170"/>
      <c r="G172" s="170"/>
      <c r="H172" s="170"/>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68"/>
      <c r="AH172" s="168"/>
      <c r="AI172" s="168"/>
      <c r="AJ172" s="168"/>
      <c r="AK172" s="168"/>
      <c r="AL172" s="168"/>
      <c r="AM172" s="168"/>
      <c r="AN172" s="168"/>
      <c r="AO172" s="168"/>
      <c r="AP172" s="168"/>
      <c r="AQ172" s="168"/>
      <c r="AR172" s="168"/>
      <c r="AS172" s="168"/>
      <c r="AT172" s="168"/>
      <c r="AU172" s="168"/>
      <c r="AV172" s="168"/>
      <c r="AW172" s="168"/>
      <c r="AX172" s="168"/>
      <c r="AY172" s="168"/>
      <c r="AZ172" s="168"/>
      <c r="BA172" s="168"/>
      <c r="BB172" s="168"/>
      <c r="BC172" s="168"/>
      <c r="BD172" s="168"/>
      <c r="BE172" s="168"/>
      <c r="BF172" s="168"/>
      <c r="BG172" s="168"/>
      <c r="BH172" s="168"/>
      <c r="BI172" s="168"/>
      <c r="BJ172" s="168"/>
      <c r="BK172" s="168"/>
      <c r="BL172" s="168"/>
      <c r="BM172" s="168"/>
      <c r="BN172" s="168"/>
      <c r="BO172" s="168"/>
      <c r="BP172" s="168"/>
      <c r="BQ172" s="168"/>
      <c r="BR172" s="168"/>
      <c r="BS172" s="168"/>
      <c r="BT172" s="168"/>
      <c r="BU172" s="168"/>
      <c r="BV172" s="168"/>
      <c r="BW172" s="168"/>
      <c r="BX172" s="168"/>
      <c r="BY172" s="168"/>
      <c r="BZ172" s="168"/>
      <c r="CA172" s="168"/>
      <c r="CB172" s="168"/>
    </row>
    <row r="174" spans="2:80">
      <c r="B174" s="168" t="s">
        <v>208</v>
      </c>
    </row>
    <row r="176" spans="2:80">
      <c r="B176" s="35" t="s">
        <v>209</v>
      </c>
      <c r="C176" s="36" t="s">
        <v>197</v>
      </c>
      <c r="D176" s="168"/>
    </row>
    <row r="177" spans="2:7">
      <c r="B177" s="16" t="s">
        <v>162</v>
      </c>
      <c r="C177" s="17" t="s">
        <v>162</v>
      </c>
    </row>
    <row r="180" spans="2:7">
      <c r="B180" s="35" t="s">
        <v>210</v>
      </c>
      <c r="C180" s="36" t="s">
        <v>211</v>
      </c>
      <c r="D180" s="168"/>
    </row>
    <row r="181" spans="2:7">
      <c r="B181" s="16" t="s">
        <v>162</v>
      </c>
      <c r="C181" s="17" t="s">
        <v>162</v>
      </c>
    </row>
    <row r="184" spans="2:7">
      <c r="B184" s="168" t="s">
        <v>212</v>
      </c>
    </row>
    <row r="187" spans="2:7">
      <c r="B187" s="168" t="s">
        <v>213</v>
      </c>
    </row>
    <row r="189" spans="2:7">
      <c r="B189" s="35" t="s">
        <v>189</v>
      </c>
      <c r="C189" s="36" t="s">
        <v>214</v>
      </c>
      <c r="D189" s="35" t="s">
        <v>204</v>
      </c>
      <c r="E189" s="35" t="s">
        <v>205</v>
      </c>
      <c r="F189" s="178" t="s">
        <v>206</v>
      </c>
      <c r="G189" s="170"/>
    </row>
    <row r="190" spans="2:7">
      <c r="B190" s="16" t="s">
        <v>162</v>
      </c>
      <c r="C190" s="17" t="s">
        <v>162</v>
      </c>
      <c r="D190" s="16" t="s">
        <v>162</v>
      </c>
      <c r="E190" s="16" t="s">
        <v>162</v>
      </c>
      <c r="F190" s="183" t="s">
        <v>162</v>
      </c>
    </row>
    <row r="193" spans="2:80">
      <c r="B193" s="168" t="s">
        <v>207</v>
      </c>
      <c r="C193" s="169" t="s">
        <v>162</v>
      </c>
      <c r="D193" s="168"/>
      <c r="E193" s="168"/>
      <c r="F193" s="170"/>
      <c r="G193" s="170"/>
      <c r="H193" s="170"/>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168"/>
      <c r="AH193" s="168"/>
      <c r="AI193" s="168"/>
      <c r="AJ193" s="168"/>
      <c r="AK193" s="168"/>
      <c r="AL193" s="168"/>
      <c r="AM193" s="168"/>
      <c r="AN193" s="168"/>
      <c r="AO193" s="168"/>
      <c r="AP193" s="168"/>
      <c r="AQ193" s="168"/>
      <c r="AR193" s="168"/>
      <c r="AS193" s="168"/>
      <c r="AT193" s="168"/>
      <c r="AU193" s="168"/>
      <c r="AV193" s="168"/>
      <c r="AW193" s="168"/>
      <c r="AX193" s="168"/>
      <c r="AY193" s="168"/>
      <c r="AZ193" s="168"/>
      <c r="BA193" s="168"/>
      <c r="BB193" s="168"/>
      <c r="BC193" s="168"/>
      <c r="BD193" s="168"/>
      <c r="BE193" s="168"/>
      <c r="BF193" s="168"/>
      <c r="BG193" s="168"/>
      <c r="BH193" s="168"/>
      <c r="BI193" s="168"/>
      <c r="BJ193" s="168"/>
      <c r="BK193" s="168"/>
      <c r="BL193" s="168"/>
      <c r="BM193" s="168"/>
      <c r="BN193" s="168"/>
      <c r="BO193" s="168"/>
      <c r="BP193" s="168"/>
      <c r="BQ193" s="168"/>
      <c r="BR193" s="168"/>
      <c r="BS193" s="168"/>
      <c r="BT193" s="168"/>
      <c r="BU193" s="168"/>
      <c r="BV193" s="168"/>
      <c r="BW193" s="168"/>
      <c r="BX193" s="168"/>
      <c r="BY193" s="168"/>
      <c r="BZ193" s="168"/>
      <c r="CA193" s="168"/>
      <c r="CB193" s="168"/>
    </row>
    <row r="195" spans="2:80">
      <c r="B195" s="168" t="s">
        <v>208</v>
      </c>
    </row>
    <row r="197" spans="2:80">
      <c r="B197" s="35" t="s">
        <v>209</v>
      </c>
      <c r="C197" s="36" t="s">
        <v>197</v>
      </c>
      <c r="D197" s="168"/>
    </row>
    <row r="198" spans="2:80">
      <c r="B198" s="16" t="s">
        <v>162</v>
      </c>
      <c r="C198" s="17" t="s">
        <v>162</v>
      </c>
    </row>
    <row r="201" spans="2:80">
      <c r="B201" s="35" t="s">
        <v>210</v>
      </c>
      <c r="C201" s="36" t="s">
        <v>211</v>
      </c>
      <c r="D201" s="168"/>
    </row>
    <row r="202" spans="2:80">
      <c r="B202" s="16" t="s">
        <v>162</v>
      </c>
      <c r="C202" s="17" t="s">
        <v>162</v>
      </c>
    </row>
    <row r="205" spans="2:80">
      <c r="B205" s="168" t="s">
        <v>212</v>
      </c>
    </row>
    <row r="208" spans="2:80">
      <c r="B208" s="168" t="s">
        <v>215</v>
      </c>
    </row>
    <row r="209" spans="2:7">
      <c r="B209" s="35" t="s">
        <v>189</v>
      </c>
      <c r="C209" s="36" t="s">
        <v>216</v>
      </c>
      <c r="D209" s="35" t="s">
        <v>217</v>
      </c>
      <c r="E209" s="35" t="s">
        <v>218</v>
      </c>
      <c r="F209" s="178" t="s">
        <v>219</v>
      </c>
      <c r="G209" s="170"/>
    </row>
    <row r="210" spans="2:7">
      <c r="B210" s="16" t="s">
        <v>162</v>
      </c>
      <c r="C210" s="17" t="s">
        <v>162</v>
      </c>
      <c r="D210" s="16" t="s">
        <v>162</v>
      </c>
      <c r="E210" s="16" t="s">
        <v>162</v>
      </c>
      <c r="F210" s="183" t="s">
        <v>162</v>
      </c>
    </row>
    <row r="211" spans="2:7">
      <c r="B211" s="84" t="s">
        <v>220</v>
      </c>
    </row>
  </sheetData>
  <mergeCells count="4">
    <mergeCell ref="B1:E1"/>
    <mergeCell ref="C3:C6"/>
    <mergeCell ref="D3:D6"/>
    <mergeCell ref="B117:C117"/>
  </mergeCells>
  <hyperlinks>
    <hyperlink ref="A1" location="Index!A1" display="Index" xr:uid="{E1665CFD-163A-4D7B-85D3-AD2C39D3C591}"/>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7BFCE-53EA-4B33-9F38-7D6BE0ECAD65}">
  <dimension ref="A1:CB158"/>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22</v>
      </c>
      <c r="C1" s="272"/>
      <c r="D1" s="272"/>
      <c r="E1" s="272"/>
    </row>
    <row r="3" spans="1:5" ht="15" customHeight="1">
      <c r="B3" s="227" t="s">
        <v>2993</v>
      </c>
      <c r="C3" s="293"/>
      <c r="D3" s="296"/>
    </row>
    <row r="4" spans="1:5" ht="30" customHeight="1">
      <c r="B4" s="228" t="s">
        <v>2994</v>
      </c>
      <c r="C4" s="294"/>
      <c r="D4" s="297"/>
    </row>
    <row r="5" spans="1:5" ht="15" customHeight="1">
      <c r="B5" s="228" t="s">
        <v>129</v>
      </c>
      <c r="C5" s="294"/>
      <c r="D5" s="297"/>
    </row>
    <row r="6" spans="1:5" ht="15" customHeight="1">
      <c r="B6" s="228" t="s">
        <v>2995</v>
      </c>
      <c r="C6" s="294"/>
      <c r="D6" s="297"/>
    </row>
    <row r="7" spans="1:5" ht="15.75" customHeight="1" thickBot="1">
      <c r="B7" s="228" t="s">
        <v>2996</v>
      </c>
      <c r="C7" s="295"/>
      <c r="D7" s="298"/>
    </row>
    <row r="8" spans="1:5" ht="15" customHeight="1">
      <c r="B8" s="181" t="s">
        <v>132</v>
      </c>
      <c r="C8" s="229" t="s">
        <v>133</v>
      </c>
      <c r="D8" s="230" t="s">
        <v>134</v>
      </c>
    </row>
    <row r="9" spans="1:5" ht="12.75" customHeight="1">
      <c r="C9" s="184"/>
      <c r="D9" s="184"/>
    </row>
    <row r="10" spans="1:5" ht="12.75" customHeight="1">
      <c r="B10" s="273"/>
      <c r="C10" s="273"/>
      <c r="D10" s="273"/>
      <c r="E10" s="273"/>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t="s">
        <v>2997</v>
      </c>
      <c r="D14" s="164"/>
      <c r="E14" s="164"/>
    </row>
    <row r="15" spans="1:5" ht="12.75" customHeight="1">
      <c r="B15" s="5" t="s">
        <v>2676</v>
      </c>
      <c r="C15" s="162"/>
      <c r="D15" s="164"/>
      <c r="E15" s="164"/>
    </row>
    <row r="16" spans="1:5" ht="12.75" customHeight="1">
      <c r="B16" s="5" t="s">
        <v>2677</v>
      </c>
      <c r="C16" s="162"/>
      <c r="D16" s="164"/>
      <c r="E16" s="164"/>
    </row>
    <row r="17" spans="2:8" ht="12.75" customHeight="1">
      <c r="B17" s="35" t="s">
        <v>2678</v>
      </c>
      <c r="C17" s="161"/>
      <c r="D17" s="160"/>
      <c r="E17" s="160"/>
    </row>
    <row r="18" spans="2:8" ht="12.75" customHeight="1"/>
    <row r="20" spans="2:8">
      <c r="B20" s="84" t="s">
        <v>146</v>
      </c>
    </row>
    <row r="22" spans="2:8">
      <c r="B22" s="165" t="s">
        <v>135</v>
      </c>
      <c r="C22" s="166" t="s">
        <v>2998</v>
      </c>
      <c r="D22" s="165" t="s">
        <v>230</v>
      </c>
      <c r="E22" s="165" t="s">
        <v>138</v>
      </c>
      <c r="F22" s="167" t="s">
        <v>147</v>
      </c>
      <c r="G22" s="167" t="s">
        <v>148</v>
      </c>
      <c r="H22" s="167" t="s">
        <v>149</v>
      </c>
    </row>
    <row r="23" spans="2:8">
      <c r="B23" s="168" t="s">
        <v>231</v>
      </c>
    </row>
    <row r="24" spans="2:8">
      <c r="B24" s="168" t="s">
        <v>2999</v>
      </c>
    </row>
    <row r="25" spans="2:8">
      <c r="B25" s="84" t="s">
        <v>3000</v>
      </c>
      <c r="C25" s="134">
        <v>6.53</v>
      </c>
      <c r="D25" s="84" t="s">
        <v>496</v>
      </c>
      <c r="E25" s="84" t="s">
        <v>2743</v>
      </c>
      <c r="F25" s="85">
        <v>6000000</v>
      </c>
      <c r="G25" s="85">
        <v>5995.71</v>
      </c>
      <c r="H25" s="85">
        <v>1.21</v>
      </c>
    </row>
    <row r="26" spans="2:8">
      <c r="B26" s="84" t="s">
        <v>3595</v>
      </c>
      <c r="C26" s="134">
        <v>6.53</v>
      </c>
      <c r="D26" s="84" t="s">
        <v>496</v>
      </c>
      <c r="E26" s="84" t="s">
        <v>240</v>
      </c>
      <c r="F26" s="85">
        <v>5000000</v>
      </c>
      <c r="G26" s="85">
        <v>4990.18</v>
      </c>
      <c r="H26" s="85">
        <v>1.01</v>
      </c>
    </row>
    <row r="27" spans="2:8">
      <c r="B27" s="84" t="s">
        <v>3596</v>
      </c>
      <c r="C27" s="134">
        <v>6.55</v>
      </c>
      <c r="D27" s="84" t="s">
        <v>496</v>
      </c>
      <c r="E27" s="84" t="s">
        <v>2727</v>
      </c>
      <c r="F27" s="85">
        <v>5000000</v>
      </c>
      <c r="G27" s="85">
        <v>4977.67</v>
      </c>
      <c r="H27" s="85">
        <v>1.01</v>
      </c>
    </row>
    <row r="28" spans="2:8">
      <c r="B28" s="84" t="s">
        <v>3597</v>
      </c>
      <c r="C28" s="134">
        <v>6.53</v>
      </c>
      <c r="D28" s="84" t="s">
        <v>496</v>
      </c>
      <c r="E28" s="84" t="s">
        <v>3598</v>
      </c>
      <c r="F28" s="85">
        <v>4000000</v>
      </c>
      <c r="G28" s="85">
        <v>3981.48</v>
      </c>
      <c r="H28" s="85">
        <v>0.81</v>
      </c>
    </row>
    <row r="29" spans="2:8">
      <c r="B29" s="168" t="s">
        <v>241</v>
      </c>
      <c r="C29" s="169"/>
      <c r="D29" s="168"/>
      <c r="E29" s="168"/>
      <c r="F29" s="170"/>
      <c r="G29" s="170">
        <f>SUM(G22:G28)</f>
        <v>19945.04</v>
      </c>
      <c r="H29" s="170">
        <f>SUM(H22:H28)</f>
        <v>4.0399999999999991</v>
      </c>
    </row>
    <row r="30" spans="2:8">
      <c r="B30" s="168" t="s">
        <v>2961</v>
      </c>
      <c r="C30" s="169"/>
      <c r="D30" s="168"/>
      <c r="E30" s="168"/>
      <c r="F30" s="170"/>
      <c r="G30" s="170">
        <v>274458.89</v>
      </c>
      <c r="H30" s="170">
        <v>55.54</v>
      </c>
    </row>
    <row r="31" spans="2:8">
      <c r="B31" s="168" t="s">
        <v>1461</v>
      </c>
      <c r="C31" s="169"/>
      <c r="D31" s="168"/>
      <c r="E31" s="168"/>
      <c r="F31" s="170"/>
      <c r="G31" s="170">
        <v>199845.41</v>
      </c>
      <c r="H31" s="170">
        <v>40.450000000000003</v>
      </c>
    </row>
    <row r="32" spans="2:8">
      <c r="B32" s="168" t="s">
        <v>154</v>
      </c>
      <c r="C32" s="169"/>
      <c r="D32" s="168"/>
      <c r="E32" s="168"/>
      <c r="F32" s="170"/>
      <c r="G32" s="170">
        <v>494249.34</v>
      </c>
      <c r="H32" s="170">
        <v>100.03</v>
      </c>
    </row>
    <row r="33" spans="2:8">
      <c r="B33" s="168" t="s">
        <v>729</v>
      </c>
      <c r="C33" s="169"/>
      <c r="D33" s="168"/>
      <c r="E33" s="168"/>
      <c r="F33" s="170"/>
      <c r="G33" s="170">
        <v>-92.004619680046744</v>
      </c>
      <c r="H33" s="170">
        <v>-3.0000000000001137E-2</v>
      </c>
    </row>
    <row r="34" spans="2:8">
      <c r="B34" s="168" t="s">
        <v>156</v>
      </c>
      <c r="C34" s="169"/>
      <c r="D34" s="168"/>
      <c r="E34" s="168"/>
      <c r="F34" s="170"/>
      <c r="G34" s="170">
        <v>494157.33538031997</v>
      </c>
      <c r="H34" s="170">
        <v>100</v>
      </c>
    </row>
    <row r="35" spans="2:8">
      <c r="B35" s="84" t="s">
        <v>157</v>
      </c>
    </row>
    <row r="36" spans="2:8">
      <c r="B36" s="84" t="s">
        <v>158</v>
      </c>
    </row>
    <row r="37" spans="2:8">
      <c r="B37" s="84" t="s">
        <v>159</v>
      </c>
      <c r="C37" s="134" t="s">
        <v>3436</v>
      </c>
    </row>
    <row r="38" spans="2:8">
      <c r="B38" s="168"/>
    </row>
    <row r="39" spans="2:8" ht="30">
      <c r="B39" s="171" t="s">
        <v>161</v>
      </c>
      <c r="C39" s="134" t="s">
        <v>162</v>
      </c>
    </row>
    <row r="40" spans="2:8">
      <c r="B40" s="168" t="s">
        <v>3001</v>
      </c>
    </row>
    <row r="41" spans="2:8">
      <c r="B41" s="168" t="s">
        <v>163</v>
      </c>
      <c r="C41" s="134" t="s">
        <v>162</v>
      </c>
    </row>
    <row r="42" spans="2:8">
      <c r="B42" s="168" t="s">
        <v>165</v>
      </c>
      <c r="C42" s="134" t="s">
        <v>166</v>
      </c>
    </row>
    <row r="43" spans="2:8">
      <c r="B43" s="168" t="s">
        <v>3599</v>
      </c>
      <c r="C43" s="169"/>
    </row>
    <row r="44" spans="2:8">
      <c r="B44" s="168" t="s">
        <v>3600</v>
      </c>
      <c r="C44" s="169"/>
    </row>
    <row r="45" spans="2:8">
      <c r="B45" s="168" t="s">
        <v>3601</v>
      </c>
      <c r="C45" s="169"/>
    </row>
    <row r="46" spans="2:8">
      <c r="B46" s="168" t="s">
        <v>3602</v>
      </c>
      <c r="C46" s="169"/>
    </row>
    <row r="47" spans="2:8">
      <c r="B47" s="168" t="s">
        <v>3603</v>
      </c>
      <c r="C47" s="169"/>
    </row>
    <row r="48" spans="2:8">
      <c r="B48" s="168" t="s">
        <v>3604</v>
      </c>
      <c r="C48" s="169"/>
    </row>
    <row r="49" spans="2:3">
      <c r="B49" s="168" t="s">
        <v>3605</v>
      </c>
      <c r="C49" s="169"/>
    </row>
    <row r="50" spans="2:3">
      <c r="B50" s="168" t="s">
        <v>3606</v>
      </c>
      <c r="C50" s="169"/>
    </row>
    <row r="51" spans="2:3">
      <c r="B51" s="168" t="s">
        <v>3607</v>
      </c>
      <c r="C51" s="169"/>
    </row>
    <row r="52" spans="2:3">
      <c r="B52" s="168" t="s">
        <v>2751</v>
      </c>
    </row>
    <row r="54" spans="2:3">
      <c r="B54" s="16"/>
      <c r="C54" s="17" t="s">
        <v>176</v>
      </c>
    </row>
    <row r="55" spans="2:3">
      <c r="B55" s="16" t="s">
        <v>177</v>
      </c>
      <c r="C55" s="18" t="s">
        <v>22</v>
      </c>
    </row>
    <row r="56" spans="2:3">
      <c r="B56" s="16" t="s">
        <v>178</v>
      </c>
      <c r="C56" s="17"/>
    </row>
    <row r="57" spans="2:3">
      <c r="B57" s="16"/>
      <c r="C57" s="17"/>
    </row>
    <row r="58" spans="2:3">
      <c r="B58" s="16" t="s">
        <v>179</v>
      </c>
      <c r="C58" s="186">
        <v>6.4899999999999999E-2</v>
      </c>
    </row>
    <row r="59" spans="2:3">
      <c r="B59" s="16"/>
      <c r="C59" s="17"/>
    </row>
    <row r="60" spans="2:3">
      <c r="B60" s="16" t="s">
        <v>180</v>
      </c>
      <c r="C60" s="17" t="s">
        <v>3608</v>
      </c>
    </row>
    <row r="61" spans="2:3">
      <c r="B61" s="16" t="s">
        <v>181</v>
      </c>
      <c r="C61" s="17" t="s">
        <v>3608</v>
      </c>
    </row>
    <row r="62" spans="2:3">
      <c r="B62" s="16"/>
      <c r="C62" s="17"/>
    </row>
    <row r="63" spans="2:3">
      <c r="B63" s="16" t="s">
        <v>182</v>
      </c>
      <c r="C63" s="17" t="s">
        <v>160</v>
      </c>
    </row>
    <row r="64" spans="2:3">
      <c r="B64" s="260" t="s">
        <v>183</v>
      </c>
      <c r="C64" s="260"/>
    </row>
    <row r="66" spans="2:7">
      <c r="B66" s="16" t="s">
        <v>184</v>
      </c>
      <c r="C66" s="17"/>
      <c r="D66" s="16"/>
    </row>
    <row r="67" spans="2:7" ht="30">
      <c r="B67" s="19" t="s">
        <v>185</v>
      </c>
      <c r="C67" s="18" t="s">
        <v>186</v>
      </c>
      <c r="D67" s="19" t="s">
        <v>187</v>
      </c>
    </row>
    <row r="68" spans="2:7">
      <c r="B68" s="16" t="s">
        <v>162</v>
      </c>
      <c r="C68" s="17" t="s">
        <v>162</v>
      </c>
      <c r="D68" s="16" t="s">
        <v>162</v>
      </c>
    </row>
    <row r="70" spans="2:7">
      <c r="B70" s="35" t="s">
        <v>188</v>
      </c>
      <c r="C70" s="174">
        <v>45535</v>
      </c>
      <c r="D70" s="16"/>
      <c r="E70" s="175"/>
      <c r="F70" s="176"/>
    </row>
    <row r="71" spans="2:7">
      <c r="B71" s="35" t="s">
        <v>189</v>
      </c>
      <c r="C71" s="36" t="s">
        <v>190</v>
      </c>
      <c r="D71" s="35" t="s">
        <v>191</v>
      </c>
      <c r="E71" s="177" t="s">
        <v>192</v>
      </c>
      <c r="F71" s="178" t="s">
        <v>193</v>
      </c>
      <c r="G71" s="170"/>
    </row>
    <row r="72" spans="2:7">
      <c r="B72" s="179" t="s">
        <v>162</v>
      </c>
      <c r="C72" s="180" t="s">
        <v>162</v>
      </c>
      <c r="D72" s="179" t="s">
        <v>162</v>
      </c>
      <c r="E72" s="181" t="s">
        <v>162</v>
      </c>
      <c r="F72" s="182" t="s">
        <v>162</v>
      </c>
    </row>
    <row r="75" spans="2:7">
      <c r="B75" s="168" t="s">
        <v>194</v>
      </c>
    </row>
    <row r="76" spans="2:7">
      <c r="B76" s="168"/>
    </row>
    <row r="77" spans="2:7">
      <c r="B77" s="168" t="s">
        <v>195</v>
      </c>
    </row>
    <row r="78" spans="2:7">
      <c r="B78" s="35" t="s">
        <v>196</v>
      </c>
      <c r="C78" s="36" t="s">
        <v>197</v>
      </c>
      <c r="D78" s="168"/>
    </row>
    <row r="79" spans="2:7">
      <c r="B79" s="16" t="s">
        <v>162</v>
      </c>
      <c r="C79" s="17" t="s">
        <v>162</v>
      </c>
    </row>
    <row r="81" spans="2:7">
      <c r="B81" s="35" t="s">
        <v>198</v>
      </c>
      <c r="C81" s="36" t="s">
        <v>197</v>
      </c>
    </row>
    <row r="82" spans="2:7">
      <c r="B82" s="16" t="s">
        <v>162</v>
      </c>
      <c r="C82" s="17" t="s">
        <v>162</v>
      </c>
    </row>
    <row r="84" spans="2:7">
      <c r="B84" s="35" t="s">
        <v>162</v>
      </c>
      <c r="C84" s="36" t="s">
        <v>162</v>
      </c>
    </row>
    <row r="85" spans="2:7">
      <c r="B85" s="16" t="s">
        <v>162</v>
      </c>
      <c r="C85" s="17" t="s">
        <v>162</v>
      </c>
    </row>
    <row r="87" spans="2:7">
      <c r="B87" s="177" t="s">
        <v>199</v>
      </c>
      <c r="C87" s="36" t="s">
        <v>200</v>
      </c>
    </row>
    <row r="88" spans="2:7">
      <c r="B88" s="175" t="s">
        <v>162</v>
      </c>
      <c r="C88" s="17" t="s">
        <v>162</v>
      </c>
    </row>
    <row r="90" spans="2:7">
      <c r="B90" s="35" t="s">
        <v>201</v>
      </c>
      <c r="C90" s="36" t="s">
        <v>162</v>
      </c>
    </row>
    <row r="92" spans="2:7">
      <c r="B92" s="35" t="s">
        <v>202</v>
      </c>
      <c r="C92" s="174">
        <v>45535</v>
      </c>
      <c r="D92" s="16"/>
      <c r="E92" s="175"/>
      <c r="F92" s="176"/>
    </row>
    <row r="93" spans="2:7">
      <c r="B93" s="35" t="s">
        <v>189</v>
      </c>
      <c r="C93" s="36" t="s">
        <v>190</v>
      </c>
      <c r="D93" s="35" t="s">
        <v>191</v>
      </c>
      <c r="E93" s="177" t="s">
        <v>192</v>
      </c>
      <c r="F93" s="178" t="s">
        <v>193</v>
      </c>
      <c r="G93" s="170"/>
    </row>
    <row r="94" spans="2:7">
      <c r="B94" s="179" t="s">
        <v>162</v>
      </c>
      <c r="C94" s="180" t="s">
        <v>162</v>
      </c>
      <c r="D94" s="179" t="s">
        <v>162</v>
      </c>
      <c r="E94" s="181" t="s">
        <v>162</v>
      </c>
      <c r="F94" s="182" t="s">
        <v>162</v>
      </c>
    </row>
    <row r="95" spans="2:7">
      <c r="B95" s="168" t="s">
        <v>194</v>
      </c>
    </row>
    <row r="96" spans="2:7">
      <c r="B96" s="168"/>
    </row>
    <row r="97" spans="2:4">
      <c r="B97" s="168" t="s">
        <v>195</v>
      </c>
    </row>
    <row r="98" spans="2:4">
      <c r="B98" s="35" t="s">
        <v>196</v>
      </c>
      <c r="C98" s="36" t="s">
        <v>197</v>
      </c>
      <c r="D98" s="168"/>
    </row>
    <row r="99" spans="2:4">
      <c r="B99" s="16" t="s">
        <v>162</v>
      </c>
      <c r="C99" s="17" t="s">
        <v>162</v>
      </c>
    </row>
    <row r="101" spans="2:4">
      <c r="B101" s="35" t="s">
        <v>198</v>
      </c>
      <c r="C101" s="36" t="s">
        <v>197</v>
      </c>
    </row>
    <row r="102" spans="2:4">
      <c r="B102" s="16" t="s">
        <v>162</v>
      </c>
      <c r="C102" s="17" t="s">
        <v>162</v>
      </c>
    </row>
    <row r="104" spans="2:4">
      <c r="B104" s="35" t="s">
        <v>162</v>
      </c>
      <c r="C104" s="36" t="s">
        <v>162</v>
      </c>
    </row>
    <row r="105" spans="2:4">
      <c r="B105" s="16" t="s">
        <v>162</v>
      </c>
      <c r="C105" s="17" t="s">
        <v>162</v>
      </c>
    </row>
    <row r="107" spans="2:4">
      <c r="B107" s="177" t="s">
        <v>199</v>
      </c>
      <c r="C107" s="36" t="s">
        <v>200</v>
      </c>
    </row>
    <row r="108" spans="2:4">
      <c r="B108" s="175" t="s">
        <v>162</v>
      </c>
      <c r="C108" s="17" t="s">
        <v>162</v>
      </c>
    </row>
    <row r="110" spans="2:4">
      <c r="B110" s="35" t="s">
        <v>201</v>
      </c>
      <c r="C110" s="36" t="s">
        <v>162</v>
      </c>
    </row>
    <row r="113" spans="2:80">
      <c r="B113" s="168" t="s">
        <v>203</v>
      </c>
    </row>
    <row r="115" spans="2:80">
      <c r="B115" s="35" t="s">
        <v>189</v>
      </c>
      <c r="C115" s="36" t="s">
        <v>204</v>
      </c>
      <c r="D115" s="35" t="s">
        <v>205</v>
      </c>
      <c r="E115" s="35" t="s">
        <v>206</v>
      </c>
      <c r="F115" s="170"/>
    </row>
    <row r="116" spans="2:80">
      <c r="B116" s="16" t="s">
        <v>162</v>
      </c>
      <c r="C116" s="17" t="s">
        <v>162</v>
      </c>
      <c r="D116" s="16" t="s">
        <v>162</v>
      </c>
      <c r="E116" s="16" t="s">
        <v>162</v>
      </c>
    </row>
    <row r="119" spans="2:80">
      <c r="B119" s="168" t="s">
        <v>207</v>
      </c>
      <c r="C119" s="169" t="s">
        <v>162</v>
      </c>
      <c r="D119" s="168"/>
      <c r="E119" s="168"/>
      <c r="F119" s="170"/>
      <c r="G119" s="170"/>
      <c r="H119" s="170"/>
      <c r="I119" s="168"/>
      <c r="J119" s="168"/>
      <c r="K119" s="168"/>
      <c r="L119" s="168"/>
      <c r="M119" s="168"/>
      <c r="N119" s="168"/>
      <c r="O119" s="168"/>
      <c r="P119" s="168"/>
      <c r="Q119" s="168"/>
      <c r="R119" s="168"/>
      <c r="S119" s="168"/>
      <c r="T119" s="168"/>
      <c r="U119" s="168"/>
      <c r="V119" s="168"/>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c r="AU119" s="168"/>
      <c r="AV119" s="168"/>
      <c r="AW119" s="168"/>
      <c r="AX119" s="168"/>
      <c r="AY119" s="168"/>
      <c r="AZ119" s="168"/>
      <c r="BA119" s="168"/>
      <c r="BB119" s="168"/>
      <c r="BC119" s="168"/>
      <c r="BD119" s="168"/>
      <c r="BE119" s="168"/>
      <c r="BF119" s="168"/>
      <c r="BG119" s="168"/>
      <c r="BH119" s="168"/>
      <c r="BI119" s="168"/>
      <c r="BJ119" s="168"/>
      <c r="BK119" s="168"/>
      <c r="BL119" s="168"/>
      <c r="BM119" s="168"/>
      <c r="BN119" s="168"/>
      <c r="BO119" s="168"/>
      <c r="BP119" s="168"/>
      <c r="BQ119" s="168"/>
      <c r="BR119" s="168"/>
      <c r="BS119" s="168"/>
      <c r="BT119" s="168"/>
      <c r="BU119" s="168"/>
      <c r="BV119" s="168"/>
      <c r="BW119" s="168"/>
      <c r="BX119" s="168"/>
      <c r="BY119" s="168"/>
      <c r="BZ119" s="168"/>
      <c r="CA119" s="168"/>
      <c r="CB119" s="168"/>
    </row>
    <row r="121" spans="2:80">
      <c r="B121" s="168" t="s">
        <v>208</v>
      </c>
    </row>
    <row r="123" spans="2:80">
      <c r="B123" s="35" t="s">
        <v>209</v>
      </c>
      <c r="C123" s="36" t="s">
        <v>197</v>
      </c>
      <c r="D123" s="168"/>
    </row>
    <row r="124" spans="2:80">
      <c r="B124" s="16" t="s">
        <v>162</v>
      </c>
      <c r="C124" s="17" t="s">
        <v>162</v>
      </c>
    </row>
    <row r="127" spans="2:80">
      <c r="B127" s="35" t="s">
        <v>210</v>
      </c>
      <c r="C127" s="36" t="s">
        <v>211</v>
      </c>
      <c r="D127" s="168"/>
    </row>
    <row r="128" spans="2:80">
      <c r="B128" s="16" t="s">
        <v>162</v>
      </c>
      <c r="C128" s="17" t="s">
        <v>162</v>
      </c>
    </row>
    <row r="131" spans="2:80">
      <c r="B131" s="168" t="s">
        <v>212</v>
      </c>
    </row>
    <row r="134" spans="2:80">
      <c r="B134" s="168" t="s">
        <v>213</v>
      </c>
    </row>
    <row r="136" spans="2:80">
      <c r="B136" s="35" t="s">
        <v>189</v>
      </c>
      <c r="C136" s="36" t="s">
        <v>214</v>
      </c>
      <c r="D136" s="35" t="s">
        <v>204</v>
      </c>
      <c r="E136" s="35" t="s">
        <v>205</v>
      </c>
      <c r="F136" s="178" t="s">
        <v>206</v>
      </c>
      <c r="G136" s="170"/>
    </row>
    <row r="137" spans="2:80">
      <c r="B137" s="16" t="s">
        <v>162</v>
      </c>
      <c r="C137" s="17" t="s">
        <v>162</v>
      </c>
      <c r="D137" s="16" t="s">
        <v>162</v>
      </c>
      <c r="E137" s="16" t="s">
        <v>162</v>
      </c>
      <c r="F137" s="183" t="s">
        <v>162</v>
      </c>
    </row>
    <row r="140" spans="2:80">
      <c r="B140" s="168" t="s">
        <v>207</v>
      </c>
      <c r="C140" s="169" t="s">
        <v>162</v>
      </c>
      <c r="D140" s="168"/>
      <c r="E140" s="168"/>
      <c r="F140" s="170"/>
      <c r="G140" s="170"/>
      <c r="H140" s="170"/>
      <c r="I140" s="168"/>
      <c r="J140" s="168"/>
      <c r="K140" s="168"/>
      <c r="L140" s="168"/>
      <c r="M140" s="168"/>
      <c r="N140" s="168"/>
      <c r="O140" s="168"/>
      <c r="P140" s="168"/>
      <c r="Q140" s="168"/>
      <c r="R140" s="168"/>
      <c r="S140" s="168"/>
      <c r="T140" s="168"/>
      <c r="U140" s="168"/>
      <c r="V140" s="168"/>
      <c r="W140" s="168"/>
      <c r="X140" s="168"/>
      <c r="Y140" s="168"/>
      <c r="Z140" s="168"/>
      <c r="AA140" s="168"/>
      <c r="AB140" s="168"/>
      <c r="AC140" s="168"/>
      <c r="AD140" s="168"/>
      <c r="AE140" s="168"/>
      <c r="AF140" s="168"/>
      <c r="AG140" s="168"/>
      <c r="AH140" s="168"/>
      <c r="AI140" s="168"/>
      <c r="AJ140" s="168"/>
      <c r="AK140" s="168"/>
      <c r="AL140" s="168"/>
      <c r="AM140" s="168"/>
      <c r="AN140" s="168"/>
      <c r="AO140" s="168"/>
      <c r="AP140" s="168"/>
      <c r="AQ140" s="168"/>
      <c r="AR140" s="168"/>
      <c r="AS140" s="168"/>
      <c r="AT140" s="168"/>
      <c r="AU140" s="168"/>
      <c r="AV140" s="168"/>
      <c r="AW140" s="168"/>
      <c r="AX140" s="168"/>
      <c r="AY140" s="168"/>
      <c r="AZ140" s="168"/>
      <c r="BA140" s="168"/>
      <c r="BB140" s="168"/>
      <c r="BC140" s="168"/>
      <c r="BD140" s="168"/>
      <c r="BE140" s="168"/>
      <c r="BF140" s="168"/>
      <c r="BG140" s="168"/>
      <c r="BH140" s="168"/>
      <c r="BI140" s="168"/>
      <c r="BJ140" s="168"/>
      <c r="BK140" s="168"/>
      <c r="BL140" s="168"/>
      <c r="BM140" s="168"/>
      <c r="BN140" s="168"/>
      <c r="BO140" s="168"/>
      <c r="BP140" s="168"/>
      <c r="BQ140" s="168"/>
      <c r="BR140" s="168"/>
      <c r="BS140" s="168"/>
      <c r="BT140" s="168"/>
      <c r="BU140" s="168"/>
      <c r="BV140" s="168"/>
      <c r="BW140" s="168"/>
      <c r="BX140" s="168"/>
      <c r="BY140" s="168"/>
      <c r="BZ140" s="168"/>
      <c r="CA140" s="168"/>
      <c r="CB140" s="168"/>
    </row>
    <row r="142" spans="2:80">
      <c r="B142" s="168" t="s">
        <v>208</v>
      </c>
    </row>
    <row r="144" spans="2:80">
      <c r="B144" s="35" t="s">
        <v>209</v>
      </c>
      <c r="C144" s="36" t="s">
        <v>197</v>
      </c>
      <c r="D144" s="168"/>
    </row>
    <row r="145" spans="2:7">
      <c r="B145" s="16" t="s">
        <v>162</v>
      </c>
      <c r="C145" s="17" t="s">
        <v>162</v>
      </c>
    </row>
    <row r="148" spans="2:7">
      <c r="B148" s="35" t="s">
        <v>210</v>
      </c>
      <c r="C148" s="36" t="s">
        <v>211</v>
      </c>
      <c r="D148" s="168"/>
    </row>
    <row r="149" spans="2:7">
      <c r="B149" s="16" t="s">
        <v>162</v>
      </c>
      <c r="C149" s="17" t="s">
        <v>162</v>
      </c>
    </row>
    <row r="152" spans="2:7">
      <c r="B152" s="168" t="s">
        <v>212</v>
      </c>
    </row>
    <row r="155" spans="2:7">
      <c r="B155" s="168" t="s">
        <v>215</v>
      </c>
    </row>
    <row r="156" spans="2:7">
      <c r="B156" s="35" t="s">
        <v>189</v>
      </c>
      <c r="C156" s="36" t="s">
        <v>216</v>
      </c>
      <c r="D156" s="35" t="s">
        <v>217</v>
      </c>
      <c r="E156" s="35" t="s">
        <v>218</v>
      </c>
      <c r="F156" s="178" t="s">
        <v>219</v>
      </c>
      <c r="G156" s="170"/>
    </row>
    <row r="157" spans="2:7">
      <c r="B157" s="16" t="s">
        <v>162</v>
      </c>
      <c r="C157" s="17" t="s">
        <v>162</v>
      </c>
      <c r="D157" s="16" t="s">
        <v>162</v>
      </c>
      <c r="E157" s="16" t="s">
        <v>162</v>
      </c>
      <c r="F157" s="183" t="s">
        <v>162</v>
      </c>
    </row>
    <row r="158" spans="2:7">
      <c r="B158" s="84" t="s">
        <v>220</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BB211077-3966-4125-BAC9-359AA316C2B4}"/>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B8DD-3B8E-49EB-A4F8-238FA96FF0F6}">
  <dimension ref="A1:CB195"/>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20</v>
      </c>
      <c r="C1" s="272"/>
      <c r="D1" s="272"/>
      <c r="E1" s="272"/>
    </row>
    <row r="3" spans="1:5" ht="15" customHeight="1">
      <c r="B3" s="5" t="s">
        <v>3002</v>
      </c>
      <c r="C3" s="258"/>
      <c r="D3" s="273"/>
    </row>
    <row r="4" spans="1:5" ht="30" customHeight="1">
      <c r="B4" s="231" t="s">
        <v>3003</v>
      </c>
      <c r="C4" s="258"/>
      <c r="D4" s="273"/>
      <c r="E4" s="232"/>
    </row>
    <row r="5" spans="1:5" ht="15" customHeight="1">
      <c r="B5" s="7" t="s">
        <v>129</v>
      </c>
      <c r="C5" s="258"/>
      <c r="D5" s="273"/>
    </row>
    <row r="6" spans="1:5" ht="15" customHeight="1">
      <c r="B6" s="7" t="s">
        <v>3004</v>
      </c>
      <c r="C6" s="258"/>
      <c r="D6" s="273"/>
    </row>
    <row r="7" spans="1:5" ht="15" customHeight="1">
      <c r="B7" s="231" t="s">
        <v>3005</v>
      </c>
      <c r="C7" s="258"/>
      <c r="D7" s="273"/>
      <c r="E7" s="232"/>
    </row>
    <row r="8" spans="1:5" ht="15" customHeight="1">
      <c r="B8" s="181" t="s">
        <v>132</v>
      </c>
      <c r="C8" s="229" t="s">
        <v>133</v>
      </c>
      <c r="D8" s="230" t="s">
        <v>134</v>
      </c>
    </row>
    <row r="9" spans="1:5" ht="12.75" customHeight="1"/>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c r="E15" s="164"/>
    </row>
    <row r="16" spans="1:5" ht="12.75" customHeight="1">
      <c r="B16" s="5" t="s">
        <v>2677</v>
      </c>
      <c r="C16" s="162" t="s">
        <v>3006</v>
      </c>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3007</v>
      </c>
      <c r="C26" s="134">
        <v>7</v>
      </c>
      <c r="D26" s="84" t="s">
        <v>496</v>
      </c>
      <c r="E26" s="84" t="s">
        <v>3008</v>
      </c>
      <c r="F26" s="85">
        <v>7284300</v>
      </c>
      <c r="G26" s="85">
        <v>7414.21</v>
      </c>
      <c r="H26" s="85">
        <v>8.56</v>
      </c>
    </row>
    <row r="27" spans="2:8">
      <c r="B27" s="84" t="s">
        <v>3009</v>
      </c>
      <c r="C27" s="134">
        <v>7</v>
      </c>
      <c r="D27" s="84" t="s">
        <v>496</v>
      </c>
      <c r="E27" s="84" t="s">
        <v>3010</v>
      </c>
      <c r="F27" s="85">
        <v>5025000</v>
      </c>
      <c r="G27" s="85">
        <v>5118.25</v>
      </c>
      <c r="H27" s="85">
        <v>5.91</v>
      </c>
    </row>
    <row r="28" spans="2:8">
      <c r="B28" s="84" t="s">
        <v>3011</v>
      </c>
      <c r="C28" s="134">
        <v>7</v>
      </c>
      <c r="D28" s="84" t="s">
        <v>496</v>
      </c>
      <c r="E28" s="84" t="s">
        <v>3012</v>
      </c>
      <c r="F28" s="85">
        <v>4000000</v>
      </c>
      <c r="G28" s="85">
        <v>4085.96</v>
      </c>
      <c r="H28" s="85">
        <v>4.72</v>
      </c>
    </row>
    <row r="29" spans="2:8">
      <c r="B29" s="84" t="s">
        <v>3013</v>
      </c>
      <c r="C29" s="134">
        <v>6.99</v>
      </c>
      <c r="D29" s="84" t="s">
        <v>496</v>
      </c>
      <c r="E29" s="84" t="s">
        <v>3014</v>
      </c>
      <c r="F29" s="85">
        <v>3550000</v>
      </c>
      <c r="G29" s="85">
        <v>3627.95</v>
      </c>
      <c r="H29" s="85">
        <v>4.1900000000000004</v>
      </c>
    </row>
    <row r="30" spans="2:8">
      <c r="B30" s="84" t="s">
        <v>3015</v>
      </c>
      <c r="C30" s="134">
        <v>7.01</v>
      </c>
      <c r="D30" s="84" t="s">
        <v>496</v>
      </c>
      <c r="E30" s="84" t="s">
        <v>3016</v>
      </c>
      <c r="F30" s="85">
        <v>2500000</v>
      </c>
      <c r="G30" s="85">
        <v>2607.0300000000002</v>
      </c>
      <c r="H30" s="85">
        <v>3.01</v>
      </c>
    </row>
    <row r="31" spans="2:8">
      <c r="B31" s="84" t="s">
        <v>3017</v>
      </c>
      <c r="C31" s="134">
        <v>7</v>
      </c>
      <c r="D31" s="84" t="s">
        <v>496</v>
      </c>
      <c r="E31" s="84" t="s">
        <v>3018</v>
      </c>
      <c r="F31" s="85">
        <v>2592000</v>
      </c>
      <c r="G31" s="85">
        <v>2605.69</v>
      </c>
      <c r="H31" s="85">
        <v>3.01</v>
      </c>
    </row>
    <row r="32" spans="2:8">
      <c r="B32" s="84" t="s">
        <v>3019</v>
      </c>
      <c r="C32" s="134">
        <v>7.06</v>
      </c>
      <c r="D32" s="84" t="s">
        <v>496</v>
      </c>
      <c r="E32" s="84" t="s">
        <v>3020</v>
      </c>
      <c r="F32" s="85">
        <v>2500000</v>
      </c>
      <c r="G32" s="85">
        <v>2547.4</v>
      </c>
      <c r="H32" s="85">
        <v>2.94</v>
      </c>
    </row>
    <row r="33" spans="2:8">
      <c r="B33" s="84" t="s">
        <v>3021</v>
      </c>
      <c r="C33" s="134">
        <v>7.02</v>
      </c>
      <c r="D33" s="84" t="s">
        <v>496</v>
      </c>
      <c r="E33" s="84" t="s">
        <v>3022</v>
      </c>
      <c r="F33" s="85">
        <v>2500000</v>
      </c>
      <c r="G33" s="85">
        <v>2546.0300000000002</v>
      </c>
      <c r="H33" s="85">
        <v>2.94</v>
      </c>
    </row>
    <row r="34" spans="2:8">
      <c r="B34" s="84" t="s">
        <v>3023</v>
      </c>
      <c r="C34" s="134">
        <v>7.02</v>
      </c>
      <c r="D34" s="84" t="s">
        <v>496</v>
      </c>
      <c r="E34" s="84" t="s">
        <v>3024</v>
      </c>
      <c r="F34" s="85">
        <v>2010000</v>
      </c>
      <c r="G34" s="85">
        <v>2058.9899999999998</v>
      </c>
      <c r="H34" s="85">
        <v>2.38</v>
      </c>
    </row>
    <row r="35" spans="2:8">
      <c r="B35" s="84" t="s">
        <v>1123</v>
      </c>
      <c r="C35" s="134">
        <v>7</v>
      </c>
      <c r="D35" s="84" t="s">
        <v>496</v>
      </c>
      <c r="E35" s="84" t="s">
        <v>1124</v>
      </c>
      <c r="F35" s="85">
        <v>2000000</v>
      </c>
      <c r="G35" s="85">
        <v>2046.38</v>
      </c>
      <c r="H35" s="85">
        <v>2.36</v>
      </c>
    </row>
    <row r="36" spans="2:8">
      <c r="B36" s="84" t="s">
        <v>3025</v>
      </c>
      <c r="C36" s="134">
        <v>7.02</v>
      </c>
      <c r="D36" s="84" t="s">
        <v>496</v>
      </c>
      <c r="E36" s="84" t="s">
        <v>3026</v>
      </c>
      <c r="F36" s="85">
        <v>2000000</v>
      </c>
      <c r="G36" s="85">
        <v>2031.46</v>
      </c>
      <c r="H36" s="85">
        <v>2.34</v>
      </c>
    </row>
    <row r="37" spans="2:8">
      <c r="B37" s="84" t="s">
        <v>495</v>
      </c>
      <c r="C37" s="134">
        <v>6.75</v>
      </c>
      <c r="D37" s="84" t="s">
        <v>496</v>
      </c>
      <c r="E37" s="84" t="s">
        <v>497</v>
      </c>
      <c r="F37" s="85">
        <v>2000000</v>
      </c>
      <c r="G37" s="85">
        <v>2031.41</v>
      </c>
      <c r="H37" s="85">
        <v>2.34</v>
      </c>
    </row>
    <row r="38" spans="2:8">
      <c r="B38" s="84" t="s">
        <v>3027</v>
      </c>
      <c r="C38" s="134">
        <v>7</v>
      </c>
      <c r="D38" s="84" t="s">
        <v>496</v>
      </c>
      <c r="E38" s="84" t="s">
        <v>3028</v>
      </c>
      <c r="F38" s="85">
        <v>1750000</v>
      </c>
      <c r="G38" s="85">
        <v>1780.07</v>
      </c>
      <c r="H38" s="85">
        <v>2.0499999999999998</v>
      </c>
    </row>
    <row r="39" spans="2:8">
      <c r="B39" s="84" t="s">
        <v>3029</v>
      </c>
      <c r="C39" s="134">
        <v>6.99</v>
      </c>
      <c r="D39" s="84" t="s">
        <v>496</v>
      </c>
      <c r="E39" s="84" t="s">
        <v>3030</v>
      </c>
      <c r="F39" s="85">
        <v>1601900</v>
      </c>
      <c r="G39" s="85">
        <v>1633.61</v>
      </c>
      <c r="H39" s="85">
        <v>1.89</v>
      </c>
    </row>
    <row r="40" spans="2:8">
      <c r="B40" s="84" t="s">
        <v>3031</v>
      </c>
      <c r="C40" s="134">
        <v>7.02</v>
      </c>
      <c r="D40" s="84" t="s">
        <v>496</v>
      </c>
      <c r="E40" s="84" t="s">
        <v>3032</v>
      </c>
      <c r="F40" s="85">
        <v>1500000</v>
      </c>
      <c r="G40" s="85">
        <v>1525.8</v>
      </c>
      <c r="H40" s="85">
        <v>1.76</v>
      </c>
    </row>
    <row r="41" spans="2:8">
      <c r="B41" s="84" t="s">
        <v>3033</v>
      </c>
      <c r="C41" s="134">
        <v>6.99</v>
      </c>
      <c r="D41" s="84" t="s">
        <v>496</v>
      </c>
      <c r="E41" s="84" t="s">
        <v>3034</v>
      </c>
      <c r="F41" s="85">
        <v>1000000</v>
      </c>
      <c r="G41" s="85">
        <v>1023.95</v>
      </c>
      <c r="H41" s="85">
        <v>1.18</v>
      </c>
    </row>
    <row r="42" spans="2:8">
      <c r="B42" s="84" t="s">
        <v>3035</v>
      </c>
      <c r="C42" s="134">
        <v>7</v>
      </c>
      <c r="D42" s="84" t="s">
        <v>496</v>
      </c>
      <c r="E42" s="84" t="s">
        <v>3036</v>
      </c>
      <c r="F42" s="85">
        <v>1000000</v>
      </c>
      <c r="G42" s="85">
        <v>1019.92</v>
      </c>
      <c r="H42" s="85">
        <v>1.18</v>
      </c>
    </row>
    <row r="43" spans="2:8">
      <c r="B43" s="84" t="s">
        <v>3037</v>
      </c>
      <c r="C43" s="134">
        <v>6.99</v>
      </c>
      <c r="D43" s="84" t="s">
        <v>496</v>
      </c>
      <c r="E43" s="84" t="s">
        <v>3038</v>
      </c>
      <c r="F43" s="85">
        <v>1000000</v>
      </c>
      <c r="G43" s="85">
        <v>1018.01</v>
      </c>
      <c r="H43" s="85">
        <v>1.17</v>
      </c>
    </row>
    <row r="44" spans="2:8">
      <c r="B44" s="84" t="s">
        <v>3041</v>
      </c>
      <c r="C44" s="134">
        <v>7.02</v>
      </c>
      <c r="D44" s="84" t="s">
        <v>496</v>
      </c>
      <c r="E44" s="84" t="s">
        <v>3042</v>
      </c>
      <c r="F44" s="85">
        <v>1000000</v>
      </c>
      <c r="G44" s="85">
        <v>1017.85</v>
      </c>
      <c r="H44" s="85">
        <v>1.17</v>
      </c>
    </row>
    <row r="45" spans="2:8">
      <c r="B45" s="84" t="s">
        <v>3039</v>
      </c>
      <c r="C45" s="134">
        <v>7.06</v>
      </c>
      <c r="D45" s="84" t="s">
        <v>496</v>
      </c>
      <c r="E45" s="84" t="s">
        <v>3040</v>
      </c>
      <c r="F45" s="85">
        <v>1000000</v>
      </c>
      <c r="G45" s="85">
        <v>1017.76</v>
      </c>
      <c r="H45" s="85">
        <v>1.17</v>
      </c>
    </row>
    <row r="46" spans="2:8">
      <c r="B46" s="84" t="s">
        <v>1131</v>
      </c>
      <c r="C46" s="134">
        <v>7.02</v>
      </c>
      <c r="D46" s="84" t="s">
        <v>496</v>
      </c>
      <c r="E46" s="84" t="s">
        <v>1132</v>
      </c>
      <c r="F46" s="85">
        <v>800000</v>
      </c>
      <c r="G46" s="85">
        <v>819.26</v>
      </c>
      <c r="H46" s="85">
        <v>0.95</v>
      </c>
    </row>
    <row r="47" spans="2:8">
      <c r="B47" s="84" t="s">
        <v>3043</v>
      </c>
      <c r="C47" s="134">
        <v>6.99</v>
      </c>
      <c r="D47" s="84" t="s">
        <v>496</v>
      </c>
      <c r="E47" s="84" t="s">
        <v>3044</v>
      </c>
      <c r="F47" s="85">
        <v>500000</v>
      </c>
      <c r="G47" s="85">
        <v>509.34</v>
      </c>
      <c r="H47" s="85">
        <v>0.59</v>
      </c>
    </row>
    <row r="48" spans="2:8">
      <c r="B48" s="84" t="s">
        <v>3045</v>
      </c>
      <c r="C48" s="134">
        <v>6.99</v>
      </c>
      <c r="D48" s="84" t="s">
        <v>496</v>
      </c>
      <c r="E48" s="84" t="s">
        <v>3046</v>
      </c>
      <c r="F48" s="85">
        <v>500000</v>
      </c>
      <c r="G48" s="85">
        <v>507.67</v>
      </c>
      <c r="H48" s="85">
        <v>0.59</v>
      </c>
    </row>
    <row r="49" spans="2:8">
      <c r="B49" s="84" t="s">
        <v>3047</v>
      </c>
      <c r="C49" s="134">
        <v>7.02</v>
      </c>
      <c r="D49" s="84" t="s">
        <v>496</v>
      </c>
      <c r="E49" s="84" t="s">
        <v>3048</v>
      </c>
      <c r="F49" s="85">
        <v>500000</v>
      </c>
      <c r="G49" s="85">
        <v>507.38</v>
      </c>
      <c r="H49" s="85">
        <v>0.59</v>
      </c>
    </row>
    <row r="50" spans="2:8">
      <c r="B50" s="84" t="s">
        <v>3049</v>
      </c>
      <c r="C50" s="134">
        <v>6.99</v>
      </c>
      <c r="D50" s="84" t="s">
        <v>496</v>
      </c>
      <c r="E50" s="84" t="s">
        <v>3050</v>
      </c>
      <c r="F50" s="85">
        <v>200000</v>
      </c>
      <c r="G50" s="85">
        <v>204.01</v>
      </c>
      <c r="H50" s="85">
        <v>0.24</v>
      </c>
    </row>
    <row r="51" spans="2:8">
      <c r="B51" s="84" t="s">
        <v>3051</v>
      </c>
      <c r="C51" s="134">
        <v>7</v>
      </c>
      <c r="D51" s="84" t="s">
        <v>496</v>
      </c>
      <c r="E51" s="84" t="s">
        <v>3052</v>
      </c>
      <c r="F51" s="85">
        <v>30000</v>
      </c>
      <c r="G51" s="85">
        <v>30.6</v>
      </c>
      <c r="H51" s="85">
        <v>0.04</v>
      </c>
    </row>
    <row r="52" spans="2:8">
      <c r="B52" s="168" t="s">
        <v>508</v>
      </c>
      <c r="C52" s="169"/>
      <c r="D52" s="168"/>
      <c r="E52" s="168"/>
      <c r="F52" s="170"/>
      <c r="G52" s="170">
        <f>SUM(G22:G51)</f>
        <v>51335.989999999991</v>
      </c>
      <c r="H52" s="170">
        <f>SUM(H22:H51)</f>
        <v>59.270000000000017</v>
      </c>
    </row>
    <row r="53" spans="2:8">
      <c r="B53" s="168" t="s">
        <v>509</v>
      </c>
    </row>
    <row r="54" spans="2:8">
      <c r="B54" s="84" t="s">
        <v>3609</v>
      </c>
      <c r="C54" s="134">
        <v>7.52</v>
      </c>
      <c r="D54" s="84" t="s">
        <v>233</v>
      </c>
      <c r="E54" s="84" t="s">
        <v>3053</v>
      </c>
      <c r="F54" s="85">
        <v>880</v>
      </c>
      <c r="G54" s="85">
        <v>8843.82</v>
      </c>
      <c r="H54" s="85">
        <v>10.210000000000001</v>
      </c>
    </row>
    <row r="55" spans="2:8">
      <c r="B55" s="84" t="s">
        <v>3610</v>
      </c>
      <c r="C55" s="134">
        <v>7.47</v>
      </c>
      <c r="D55" s="84" t="s">
        <v>233</v>
      </c>
      <c r="E55" s="84" t="s">
        <v>3054</v>
      </c>
      <c r="F55" s="85">
        <v>450</v>
      </c>
      <c r="G55" s="85">
        <v>4477.2</v>
      </c>
      <c r="H55" s="85">
        <v>5.17</v>
      </c>
    </row>
    <row r="56" spans="2:8">
      <c r="B56" s="84" t="s">
        <v>3611</v>
      </c>
      <c r="C56" s="134">
        <v>7.33</v>
      </c>
      <c r="D56" s="84" t="s">
        <v>233</v>
      </c>
      <c r="E56" s="84" t="s">
        <v>3055</v>
      </c>
      <c r="F56" s="85">
        <v>370</v>
      </c>
      <c r="G56" s="85">
        <v>3687.61</v>
      </c>
      <c r="H56" s="85">
        <v>4.26</v>
      </c>
    </row>
    <row r="57" spans="2:8">
      <c r="B57" s="84" t="s">
        <v>3612</v>
      </c>
      <c r="C57" s="134">
        <v>7.46</v>
      </c>
      <c r="D57" s="84" t="s">
        <v>233</v>
      </c>
      <c r="E57" s="84" t="s">
        <v>3056</v>
      </c>
      <c r="F57" s="85">
        <v>270</v>
      </c>
      <c r="G57" s="85">
        <v>2705.32</v>
      </c>
      <c r="H57" s="85">
        <v>3.12</v>
      </c>
    </row>
    <row r="58" spans="2:8">
      <c r="B58" s="84" t="s">
        <v>3613</v>
      </c>
      <c r="C58" s="134">
        <v>7.52</v>
      </c>
      <c r="D58" s="84" t="s">
        <v>233</v>
      </c>
      <c r="E58" s="84" t="s">
        <v>3057</v>
      </c>
      <c r="F58" s="85">
        <v>250</v>
      </c>
      <c r="G58" s="85">
        <v>2522.67</v>
      </c>
      <c r="H58" s="85">
        <v>2.91</v>
      </c>
    </row>
    <row r="59" spans="2:8">
      <c r="B59" s="84" t="s">
        <v>3614</v>
      </c>
      <c r="C59" s="134">
        <v>7.49</v>
      </c>
      <c r="D59" s="84" t="s">
        <v>233</v>
      </c>
      <c r="E59" s="84" t="s">
        <v>3058</v>
      </c>
      <c r="F59" s="85">
        <v>250</v>
      </c>
      <c r="G59" s="85">
        <v>2519.7399999999998</v>
      </c>
      <c r="H59" s="85">
        <v>2.91</v>
      </c>
    </row>
    <row r="60" spans="2:8">
      <c r="B60" s="84" t="s">
        <v>3059</v>
      </c>
      <c r="C60" s="134">
        <v>7.51</v>
      </c>
      <c r="D60" s="84" t="s">
        <v>233</v>
      </c>
      <c r="E60" s="84" t="s">
        <v>3060</v>
      </c>
      <c r="F60" s="85">
        <v>234</v>
      </c>
      <c r="G60" s="85">
        <v>2347.6999999999998</v>
      </c>
      <c r="H60" s="85">
        <v>2.71</v>
      </c>
    </row>
    <row r="61" spans="2:8">
      <c r="B61" s="84" t="s">
        <v>3615</v>
      </c>
      <c r="C61" s="134">
        <v>7.33</v>
      </c>
      <c r="D61" s="84" t="s">
        <v>233</v>
      </c>
      <c r="E61" s="84" t="s">
        <v>3061</v>
      </c>
      <c r="F61" s="85">
        <v>141</v>
      </c>
      <c r="G61" s="85">
        <v>1408.38</v>
      </c>
      <c r="H61" s="85">
        <v>1.63</v>
      </c>
    </row>
    <row r="62" spans="2:8">
      <c r="B62" s="84" t="s">
        <v>1412</v>
      </c>
      <c r="C62" s="134">
        <v>7.45</v>
      </c>
      <c r="D62" s="84" t="s">
        <v>233</v>
      </c>
      <c r="E62" s="84" t="s">
        <v>1413</v>
      </c>
      <c r="F62" s="85">
        <v>1000</v>
      </c>
      <c r="G62" s="85">
        <v>1003.59</v>
      </c>
      <c r="H62" s="85">
        <v>1.1599999999999999</v>
      </c>
    </row>
    <row r="63" spans="2:8">
      <c r="B63" s="84" t="s">
        <v>3616</v>
      </c>
      <c r="C63" s="134">
        <v>7.36</v>
      </c>
      <c r="D63" s="84" t="s">
        <v>233</v>
      </c>
      <c r="E63" s="84" t="s">
        <v>3062</v>
      </c>
      <c r="F63" s="85">
        <v>100</v>
      </c>
      <c r="G63" s="85">
        <v>1001.9</v>
      </c>
      <c r="H63" s="85">
        <v>1.1599999999999999</v>
      </c>
    </row>
    <row r="64" spans="2:8">
      <c r="B64" s="84" t="s">
        <v>3617</v>
      </c>
      <c r="C64" s="134">
        <v>7.46</v>
      </c>
      <c r="D64" s="84" t="s">
        <v>233</v>
      </c>
      <c r="E64" s="84" t="s">
        <v>3063</v>
      </c>
      <c r="F64" s="85">
        <v>95</v>
      </c>
      <c r="G64" s="85">
        <v>946.68</v>
      </c>
      <c r="H64" s="85">
        <v>1.0900000000000001</v>
      </c>
    </row>
    <row r="65" spans="2:8">
      <c r="B65" s="84" t="s">
        <v>3618</v>
      </c>
      <c r="C65" s="134">
        <v>7.47</v>
      </c>
      <c r="D65" s="84" t="s">
        <v>233</v>
      </c>
      <c r="E65" s="84" t="s">
        <v>3064</v>
      </c>
      <c r="F65" s="85">
        <v>66</v>
      </c>
      <c r="G65" s="85">
        <v>660.13</v>
      </c>
      <c r="H65" s="85">
        <v>0.76</v>
      </c>
    </row>
    <row r="66" spans="2:8">
      <c r="B66" s="84" t="s">
        <v>3065</v>
      </c>
      <c r="C66" s="134">
        <v>7.34</v>
      </c>
      <c r="D66" s="84" t="s">
        <v>233</v>
      </c>
      <c r="E66" s="84" t="s">
        <v>3066</v>
      </c>
      <c r="F66" s="85">
        <v>50</v>
      </c>
      <c r="G66" s="85">
        <v>503.94</v>
      </c>
      <c r="H66" s="85">
        <v>0.57999999999999996</v>
      </c>
    </row>
    <row r="67" spans="2:8">
      <c r="B67" s="168" t="s">
        <v>234</v>
      </c>
      <c r="C67" s="169"/>
      <c r="D67" s="168"/>
      <c r="E67" s="168"/>
      <c r="F67" s="170"/>
      <c r="G67" s="170">
        <f>SUM(G53:G66)</f>
        <v>32628.680000000004</v>
      </c>
      <c r="H67" s="170">
        <f>SUM(H53:H66)</f>
        <v>37.669999999999995</v>
      </c>
    </row>
    <row r="68" spans="2:8">
      <c r="B68" s="168" t="s">
        <v>2961</v>
      </c>
      <c r="C68" s="169"/>
      <c r="D68" s="168"/>
      <c r="E68" s="168"/>
      <c r="F68" s="170"/>
      <c r="G68" s="170">
        <v>275.95</v>
      </c>
      <c r="H68" s="170">
        <v>0.32</v>
      </c>
    </row>
    <row r="69" spans="2:8">
      <c r="B69" s="168" t="s">
        <v>154</v>
      </c>
      <c r="C69" s="169"/>
      <c r="D69" s="168"/>
      <c r="E69" s="168"/>
      <c r="F69" s="170"/>
      <c r="G69" s="170">
        <v>84240.62</v>
      </c>
      <c r="H69" s="170">
        <v>97.26</v>
      </c>
    </row>
    <row r="70" spans="2:8">
      <c r="B70" s="168" t="s">
        <v>155</v>
      </c>
      <c r="C70" s="169"/>
      <c r="D70" s="168"/>
      <c r="E70" s="168"/>
      <c r="F70" s="170"/>
      <c r="G70" s="170">
        <v>2413.7343571899955</v>
      </c>
      <c r="H70" s="170">
        <v>2.7399999999999949</v>
      </c>
    </row>
    <row r="71" spans="2:8">
      <c r="B71" s="168" t="s">
        <v>156</v>
      </c>
      <c r="C71" s="169"/>
      <c r="D71" s="168"/>
      <c r="E71" s="168"/>
      <c r="F71" s="170"/>
      <c r="G71" s="170">
        <v>86654.354357189994</v>
      </c>
      <c r="H71" s="170">
        <v>100</v>
      </c>
    </row>
    <row r="72" spans="2:8">
      <c r="B72" s="84" t="s">
        <v>157</v>
      </c>
    </row>
    <row r="73" spans="2:8">
      <c r="B73" s="84" t="s">
        <v>158</v>
      </c>
    </row>
    <row r="74" spans="2:8">
      <c r="B74" s="84" t="s">
        <v>159</v>
      </c>
      <c r="C74" s="134" t="s">
        <v>3436</v>
      </c>
    </row>
    <row r="75" spans="2:8">
      <c r="B75" s="168"/>
    </row>
    <row r="76" spans="2:8" ht="30">
      <c r="B76" s="171" t="s">
        <v>161</v>
      </c>
      <c r="C76" s="134" t="s">
        <v>162</v>
      </c>
    </row>
    <row r="77" spans="2:8">
      <c r="B77" s="168"/>
    </row>
    <row r="78" spans="2:8">
      <c r="B78" s="168" t="s">
        <v>163</v>
      </c>
      <c r="C78" s="134" t="s">
        <v>162</v>
      </c>
    </row>
    <row r="79" spans="2:8">
      <c r="B79" s="168" t="s">
        <v>165</v>
      </c>
      <c r="C79" s="134" t="s">
        <v>166</v>
      </c>
    </row>
    <row r="80" spans="2:8">
      <c r="B80" s="168" t="s">
        <v>3619</v>
      </c>
      <c r="C80" s="169"/>
    </row>
    <row r="81" spans="2:3">
      <c r="B81" s="168" t="s">
        <v>3620</v>
      </c>
      <c r="C81" s="169"/>
    </row>
    <row r="82" spans="2:3">
      <c r="B82" s="168" t="s">
        <v>3621</v>
      </c>
      <c r="C82" s="169"/>
    </row>
    <row r="83" spans="2:3">
      <c r="B83" s="168" t="s">
        <v>3622</v>
      </c>
      <c r="C83" s="169"/>
    </row>
    <row r="84" spans="2:3">
      <c r="B84" s="168" t="s">
        <v>3623</v>
      </c>
      <c r="C84" s="169"/>
    </row>
    <row r="85" spans="2:3">
      <c r="B85" s="168" t="s">
        <v>3624</v>
      </c>
      <c r="C85" s="169"/>
    </row>
    <row r="86" spans="2:3">
      <c r="B86" s="168" t="s">
        <v>3625</v>
      </c>
      <c r="C86" s="169"/>
    </row>
    <row r="87" spans="2:3">
      <c r="B87" s="168" t="s">
        <v>3626</v>
      </c>
      <c r="C87" s="169"/>
    </row>
    <row r="88" spans="2:3">
      <c r="B88" s="168" t="s">
        <v>3627</v>
      </c>
      <c r="C88" s="169"/>
    </row>
    <row r="89" spans="2:3">
      <c r="B89" s="84" t="s">
        <v>175</v>
      </c>
    </row>
    <row r="91" spans="2:3">
      <c r="B91" s="16"/>
      <c r="C91" s="17" t="s">
        <v>176</v>
      </c>
    </row>
    <row r="92" spans="2:3" ht="45">
      <c r="B92" s="16" t="s">
        <v>177</v>
      </c>
      <c r="C92" s="18" t="s">
        <v>20</v>
      </c>
    </row>
    <row r="93" spans="2:3">
      <c r="B93" s="16" t="s">
        <v>178</v>
      </c>
      <c r="C93" s="17"/>
    </row>
    <row r="94" spans="2:3">
      <c r="B94" s="16"/>
      <c r="C94" s="17"/>
    </row>
    <row r="95" spans="2:3">
      <c r="B95" s="16" t="s">
        <v>179</v>
      </c>
      <c r="C95" s="210">
        <v>7.2499999999999995E-2</v>
      </c>
    </row>
    <row r="96" spans="2:3">
      <c r="B96" s="16"/>
      <c r="C96" s="17"/>
    </row>
    <row r="97" spans="2:7">
      <c r="B97" s="16" t="s">
        <v>180</v>
      </c>
      <c r="C97" s="17" t="s">
        <v>3628</v>
      </c>
    </row>
    <row r="98" spans="2:7">
      <c r="B98" s="16" t="s">
        <v>181</v>
      </c>
      <c r="C98" s="17" t="s">
        <v>3629</v>
      </c>
    </row>
    <row r="99" spans="2:7">
      <c r="B99" s="16"/>
      <c r="C99" s="17"/>
    </row>
    <row r="100" spans="2:7">
      <c r="B100" s="16" t="s">
        <v>182</v>
      </c>
      <c r="C100" s="17" t="s">
        <v>160</v>
      </c>
    </row>
    <row r="101" spans="2:7">
      <c r="B101" s="260" t="s">
        <v>183</v>
      </c>
      <c r="C101" s="260"/>
    </row>
    <row r="103" spans="2:7">
      <c r="B103" s="16" t="s">
        <v>184</v>
      </c>
      <c r="C103" s="17"/>
      <c r="D103" s="16"/>
    </row>
    <row r="104" spans="2:7" ht="30">
      <c r="B104" s="19" t="s">
        <v>185</v>
      </c>
      <c r="C104" s="18" t="s">
        <v>186</v>
      </c>
      <c r="D104" s="19" t="s">
        <v>187</v>
      </c>
    </row>
    <row r="105" spans="2:7">
      <c r="B105" s="233" t="s">
        <v>2911</v>
      </c>
      <c r="C105" s="234">
        <v>5</v>
      </c>
      <c r="D105" s="234">
        <v>0.2</v>
      </c>
    </row>
    <row r="107" spans="2:7">
      <c r="B107" s="35" t="s">
        <v>188</v>
      </c>
      <c r="C107" s="174">
        <v>45535</v>
      </c>
      <c r="D107" s="16"/>
      <c r="E107" s="175"/>
      <c r="F107" s="176"/>
    </row>
    <row r="108" spans="2:7">
      <c r="B108" s="35" t="s">
        <v>189</v>
      </c>
      <c r="C108" s="36" t="s">
        <v>190</v>
      </c>
      <c r="D108" s="35" t="s">
        <v>191</v>
      </c>
      <c r="E108" s="177" t="s">
        <v>192</v>
      </c>
      <c r="F108" s="178" t="s">
        <v>193</v>
      </c>
      <c r="G108" s="170"/>
    </row>
    <row r="109" spans="2:7">
      <c r="B109" s="179" t="s">
        <v>162</v>
      </c>
      <c r="C109" s="180" t="s">
        <v>162</v>
      </c>
      <c r="D109" s="179" t="s">
        <v>162</v>
      </c>
      <c r="E109" s="181" t="s">
        <v>162</v>
      </c>
      <c r="F109" s="182" t="s">
        <v>162</v>
      </c>
    </row>
    <row r="112" spans="2:7">
      <c r="B112" s="168" t="s">
        <v>194</v>
      </c>
    </row>
    <row r="113" spans="2:4">
      <c r="B113" s="168"/>
    </row>
    <row r="114" spans="2:4">
      <c r="B114" s="168" t="s">
        <v>195</v>
      </c>
    </row>
    <row r="115" spans="2:4">
      <c r="B115" s="35" t="s">
        <v>196</v>
      </c>
      <c r="C115" s="36" t="s">
        <v>197</v>
      </c>
      <c r="D115" s="168"/>
    </row>
    <row r="116" spans="2:4">
      <c r="B116" s="16" t="s">
        <v>162</v>
      </c>
      <c r="C116" s="17" t="s">
        <v>162</v>
      </c>
    </row>
    <row r="118" spans="2:4">
      <c r="B118" s="35" t="s">
        <v>198</v>
      </c>
      <c r="C118" s="36" t="s">
        <v>197</v>
      </c>
    </row>
    <row r="119" spans="2:4">
      <c r="B119" s="16" t="s">
        <v>162</v>
      </c>
      <c r="C119" s="17" t="s">
        <v>162</v>
      </c>
    </row>
    <row r="121" spans="2:4">
      <c r="B121" s="35" t="s">
        <v>162</v>
      </c>
      <c r="C121" s="36" t="s">
        <v>162</v>
      </c>
    </row>
    <row r="122" spans="2:4">
      <c r="B122" s="16" t="s">
        <v>162</v>
      </c>
      <c r="C122" s="17" t="s">
        <v>162</v>
      </c>
    </row>
    <row r="124" spans="2:4">
      <c r="B124" s="177" t="s">
        <v>199</v>
      </c>
      <c r="C124" s="36" t="s">
        <v>200</v>
      </c>
    </row>
    <row r="125" spans="2:4">
      <c r="B125" s="175" t="s">
        <v>162</v>
      </c>
      <c r="C125" s="17" t="s">
        <v>162</v>
      </c>
    </row>
    <row r="127" spans="2:4">
      <c r="B127" s="35" t="s">
        <v>201</v>
      </c>
      <c r="C127" s="36" t="s">
        <v>162</v>
      </c>
    </row>
    <row r="129" spans="2:7">
      <c r="B129" s="35" t="s">
        <v>202</v>
      </c>
      <c r="C129" s="174">
        <v>45535</v>
      </c>
      <c r="D129" s="16"/>
      <c r="E129" s="175"/>
      <c r="F129" s="176"/>
    </row>
    <row r="130" spans="2:7">
      <c r="B130" s="35" t="s">
        <v>189</v>
      </c>
      <c r="C130" s="36" t="s">
        <v>190</v>
      </c>
      <c r="D130" s="35" t="s">
        <v>191</v>
      </c>
      <c r="E130" s="177" t="s">
        <v>192</v>
      </c>
      <c r="F130" s="178" t="s">
        <v>193</v>
      </c>
      <c r="G130" s="170"/>
    </row>
    <row r="131" spans="2:7">
      <c r="B131" s="179" t="s">
        <v>162</v>
      </c>
      <c r="C131" s="180" t="s">
        <v>162</v>
      </c>
      <c r="D131" s="179" t="s">
        <v>162</v>
      </c>
      <c r="E131" s="181" t="s">
        <v>162</v>
      </c>
      <c r="F131" s="182" t="s">
        <v>162</v>
      </c>
    </row>
    <row r="132" spans="2:7">
      <c r="B132" s="168" t="s">
        <v>194</v>
      </c>
    </row>
    <row r="133" spans="2:7">
      <c r="B133" s="168"/>
    </row>
    <row r="134" spans="2:7">
      <c r="B134" s="168" t="s">
        <v>195</v>
      </c>
    </row>
    <row r="135" spans="2:7">
      <c r="B135" s="35" t="s">
        <v>196</v>
      </c>
      <c r="C135" s="36" t="s">
        <v>197</v>
      </c>
      <c r="D135" s="168"/>
    </row>
    <row r="136" spans="2:7">
      <c r="B136" s="16" t="s">
        <v>162</v>
      </c>
      <c r="C136" s="17" t="s">
        <v>162</v>
      </c>
    </row>
    <row r="138" spans="2:7">
      <c r="B138" s="35" t="s">
        <v>198</v>
      </c>
      <c r="C138" s="36" t="s">
        <v>197</v>
      </c>
    </row>
    <row r="139" spans="2:7">
      <c r="B139" s="16" t="s">
        <v>162</v>
      </c>
      <c r="C139" s="17" t="s">
        <v>162</v>
      </c>
    </row>
    <row r="141" spans="2:7">
      <c r="B141" s="35" t="s">
        <v>162</v>
      </c>
      <c r="C141" s="36" t="s">
        <v>162</v>
      </c>
    </row>
    <row r="142" spans="2:7">
      <c r="B142" s="16" t="s">
        <v>162</v>
      </c>
      <c r="C142" s="17" t="s">
        <v>162</v>
      </c>
    </row>
    <row r="144" spans="2:7">
      <c r="B144" s="177" t="s">
        <v>199</v>
      </c>
      <c r="C144" s="36" t="s">
        <v>200</v>
      </c>
    </row>
    <row r="145" spans="2:80">
      <c r="B145" s="175" t="s">
        <v>162</v>
      </c>
      <c r="C145" s="17" t="s">
        <v>162</v>
      </c>
    </row>
    <row r="147" spans="2:80">
      <c r="B147" s="35" t="s">
        <v>201</v>
      </c>
      <c r="C147" s="36" t="s">
        <v>162</v>
      </c>
    </row>
    <row r="150" spans="2:80">
      <c r="B150" s="168" t="s">
        <v>203</v>
      </c>
    </row>
    <row r="152" spans="2:80">
      <c r="B152" s="35" t="s">
        <v>189</v>
      </c>
      <c r="C152" s="36" t="s">
        <v>204</v>
      </c>
      <c r="D152" s="35" t="s">
        <v>205</v>
      </c>
      <c r="E152" s="35" t="s">
        <v>206</v>
      </c>
      <c r="F152" s="170"/>
    </row>
    <row r="153" spans="2:80">
      <c r="B153" s="16" t="s">
        <v>162</v>
      </c>
      <c r="C153" s="17" t="s">
        <v>162</v>
      </c>
      <c r="D153" s="16" t="s">
        <v>162</v>
      </c>
      <c r="E153" s="16" t="s">
        <v>162</v>
      </c>
    </row>
    <row r="156" spans="2:80">
      <c r="B156" s="168" t="s">
        <v>207</v>
      </c>
      <c r="C156" s="169" t="s">
        <v>162</v>
      </c>
      <c r="D156" s="168"/>
      <c r="E156" s="168"/>
      <c r="F156" s="170"/>
      <c r="G156" s="170"/>
      <c r="H156" s="170"/>
      <c r="I156" s="168"/>
      <c r="J156" s="168"/>
      <c r="K156" s="168"/>
      <c r="L156" s="168"/>
      <c r="M156" s="168"/>
      <c r="N156" s="168"/>
      <c r="O156" s="168"/>
      <c r="P156" s="168"/>
      <c r="Q156" s="168"/>
      <c r="R156" s="168"/>
      <c r="S156" s="168"/>
      <c r="T156" s="168"/>
      <c r="U156" s="168"/>
      <c r="V156" s="168"/>
      <c r="W156" s="168"/>
      <c r="X156" s="168"/>
      <c r="Y156" s="168"/>
      <c r="Z156" s="168"/>
      <c r="AA156" s="168"/>
      <c r="AB156" s="168"/>
      <c r="AC156" s="168"/>
      <c r="AD156" s="168"/>
      <c r="AE156" s="168"/>
      <c r="AF156" s="168"/>
      <c r="AG156" s="168"/>
      <c r="AH156" s="168"/>
      <c r="AI156" s="168"/>
      <c r="AJ156" s="168"/>
      <c r="AK156" s="168"/>
      <c r="AL156" s="168"/>
      <c r="AM156" s="168"/>
      <c r="AN156" s="168"/>
      <c r="AO156" s="168"/>
      <c r="AP156" s="168"/>
      <c r="AQ156" s="168"/>
      <c r="AR156" s="168"/>
      <c r="AS156" s="168"/>
      <c r="AT156" s="168"/>
      <c r="AU156" s="168"/>
      <c r="AV156" s="168"/>
      <c r="AW156" s="168"/>
      <c r="AX156" s="168"/>
      <c r="AY156" s="168"/>
      <c r="AZ156" s="168"/>
      <c r="BA156" s="168"/>
      <c r="BB156" s="168"/>
      <c r="BC156" s="168"/>
      <c r="BD156" s="168"/>
      <c r="BE156" s="168"/>
      <c r="BF156" s="168"/>
      <c r="BG156" s="168"/>
      <c r="BH156" s="168"/>
      <c r="BI156" s="168"/>
      <c r="BJ156" s="168"/>
      <c r="BK156" s="168"/>
      <c r="BL156" s="168"/>
      <c r="BM156" s="168"/>
      <c r="BN156" s="168"/>
      <c r="BO156" s="168"/>
      <c r="BP156" s="168"/>
      <c r="BQ156" s="168"/>
      <c r="BR156" s="168"/>
      <c r="BS156" s="168"/>
      <c r="BT156" s="168"/>
      <c r="BU156" s="168"/>
      <c r="BV156" s="168"/>
      <c r="BW156" s="168"/>
      <c r="BX156" s="168"/>
      <c r="BY156" s="168"/>
      <c r="BZ156" s="168"/>
      <c r="CA156" s="168"/>
      <c r="CB156" s="168"/>
    </row>
    <row r="158" spans="2:80">
      <c r="B158" s="168" t="s">
        <v>208</v>
      </c>
    </row>
    <row r="160" spans="2:80">
      <c r="B160" s="35" t="s">
        <v>209</v>
      </c>
      <c r="C160" s="36" t="s">
        <v>197</v>
      </c>
      <c r="D160" s="168"/>
    </row>
    <row r="161" spans="2:7">
      <c r="B161" s="16" t="s">
        <v>162</v>
      </c>
      <c r="C161" s="17" t="s">
        <v>162</v>
      </c>
    </row>
    <row r="164" spans="2:7">
      <c r="B164" s="35" t="s">
        <v>210</v>
      </c>
      <c r="C164" s="36" t="s">
        <v>211</v>
      </c>
      <c r="D164" s="168"/>
    </row>
    <row r="165" spans="2:7">
      <c r="B165" s="16" t="s">
        <v>162</v>
      </c>
      <c r="C165" s="17" t="s">
        <v>162</v>
      </c>
    </row>
    <row r="168" spans="2:7">
      <c r="B168" s="168" t="s">
        <v>212</v>
      </c>
    </row>
    <row r="171" spans="2:7">
      <c r="B171" s="168" t="s">
        <v>213</v>
      </c>
    </row>
    <row r="173" spans="2:7">
      <c r="B173" s="35" t="s">
        <v>189</v>
      </c>
      <c r="C173" s="36" t="s">
        <v>214</v>
      </c>
      <c r="D173" s="35" t="s">
        <v>204</v>
      </c>
      <c r="E173" s="35" t="s">
        <v>205</v>
      </c>
      <c r="F173" s="178" t="s">
        <v>206</v>
      </c>
      <c r="G173" s="170"/>
    </row>
    <row r="174" spans="2:7">
      <c r="B174" s="16" t="s">
        <v>162</v>
      </c>
      <c r="C174" s="17" t="s">
        <v>162</v>
      </c>
      <c r="D174" s="16" t="s">
        <v>162</v>
      </c>
      <c r="E174" s="16" t="s">
        <v>162</v>
      </c>
      <c r="F174" s="183" t="s">
        <v>162</v>
      </c>
    </row>
    <row r="177" spans="2:80">
      <c r="B177" s="168" t="s">
        <v>207</v>
      </c>
      <c r="C177" s="169" t="s">
        <v>162</v>
      </c>
      <c r="D177" s="168"/>
      <c r="E177" s="168"/>
      <c r="F177" s="170"/>
      <c r="G177" s="170"/>
      <c r="H177" s="170"/>
      <c r="I177" s="168"/>
      <c r="J177" s="168"/>
      <c r="K177" s="168"/>
      <c r="L177" s="168"/>
      <c r="M177" s="168"/>
      <c r="N177" s="168"/>
      <c r="O177" s="168"/>
      <c r="P177" s="168"/>
      <c r="Q177" s="168"/>
      <c r="R177" s="168"/>
      <c r="S177" s="168"/>
      <c r="T177" s="168"/>
      <c r="U177" s="168"/>
      <c r="V177" s="168"/>
      <c r="W177" s="168"/>
      <c r="X177" s="168"/>
      <c r="Y177" s="168"/>
      <c r="Z177" s="168"/>
      <c r="AA177" s="168"/>
      <c r="AB177" s="168"/>
      <c r="AC177" s="168"/>
      <c r="AD177" s="168"/>
      <c r="AE177" s="168"/>
      <c r="AF177" s="168"/>
      <c r="AG177" s="168"/>
      <c r="AH177" s="168"/>
      <c r="AI177" s="168"/>
      <c r="AJ177" s="168"/>
      <c r="AK177" s="168"/>
      <c r="AL177" s="168"/>
      <c r="AM177" s="168"/>
      <c r="AN177" s="168"/>
      <c r="AO177" s="168"/>
      <c r="AP177" s="168"/>
      <c r="AQ177" s="168"/>
      <c r="AR177" s="168"/>
      <c r="AS177" s="168"/>
      <c r="AT177" s="168"/>
      <c r="AU177" s="168"/>
      <c r="AV177" s="168"/>
      <c r="AW177" s="168"/>
      <c r="AX177" s="168"/>
      <c r="AY177" s="168"/>
      <c r="AZ177" s="168"/>
      <c r="BA177" s="168"/>
      <c r="BB177" s="168"/>
      <c r="BC177" s="168"/>
      <c r="BD177" s="168"/>
      <c r="BE177" s="168"/>
      <c r="BF177" s="168"/>
      <c r="BG177" s="168"/>
      <c r="BH177" s="168"/>
      <c r="BI177" s="168"/>
      <c r="BJ177" s="168"/>
      <c r="BK177" s="168"/>
      <c r="BL177" s="168"/>
      <c r="BM177" s="168"/>
      <c r="BN177" s="168"/>
      <c r="BO177" s="168"/>
      <c r="BP177" s="168"/>
      <c r="BQ177" s="168"/>
      <c r="BR177" s="168"/>
      <c r="BS177" s="168"/>
      <c r="BT177" s="168"/>
      <c r="BU177" s="168"/>
      <c r="BV177" s="168"/>
      <c r="BW177" s="168"/>
      <c r="BX177" s="168"/>
      <c r="BY177" s="168"/>
      <c r="BZ177" s="168"/>
      <c r="CA177" s="168"/>
      <c r="CB177" s="168"/>
    </row>
    <row r="179" spans="2:80">
      <c r="B179" s="168" t="s">
        <v>208</v>
      </c>
    </row>
    <row r="181" spans="2:80">
      <c r="B181" s="35" t="s">
        <v>209</v>
      </c>
      <c r="C181" s="36" t="s">
        <v>197</v>
      </c>
      <c r="D181" s="168"/>
    </row>
    <row r="182" spans="2:80">
      <c r="B182" s="16" t="s">
        <v>162</v>
      </c>
      <c r="C182" s="17" t="s">
        <v>162</v>
      </c>
    </row>
    <row r="185" spans="2:80">
      <c r="B185" s="35" t="s">
        <v>210</v>
      </c>
      <c r="C185" s="36" t="s">
        <v>211</v>
      </c>
      <c r="D185" s="168"/>
    </row>
    <row r="186" spans="2:80">
      <c r="B186" s="16" t="s">
        <v>162</v>
      </c>
      <c r="C186" s="17" t="s">
        <v>162</v>
      </c>
    </row>
    <row r="189" spans="2:80">
      <c r="B189" s="168" t="s">
        <v>212</v>
      </c>
    </row>
    <row r="192" spans="2:80">
      <c r="B192" s="168" t="s">
        <v>215</v>
      </c>
    </row>
    <row r="193" spans="2:7">
      <c r="B193" s="35" t="s">
        <v>189</v>
      </c>
      <c r="C193" s="36" t="s">
        <v>216</v>
      </c>
      <c r="D193" s="35" t="s">
        <v>217</v>
      </c>
      <c r="E193" s="35" t="s">
        <v>218</v>
      </c>
      <c r="F193" s="178" t="s">
        <v>219</v>
      </c>
      <c r="G193" s="170"/>
    </row>
    <row r="194" spans="2:7">
      <c r="B194" s="16" t="s">
        <v>162</v>
      </c>
      <c r="C194" s="17" t="s">
        <v>162</v>
      </c>
      <c r="D194" s="16" t="s">
        <v>162</v>
      </c>
      <c r="E194" s="16" t="s">
        <v>162</v>
      </c>
      <c r="F194" s="183" t="s">
        <v>162</v>
      </c>
    </row>
    <row r="195" spans="2:7">
      <c r="B195" s="84" t="s">
        <v>220</v>
      </c>
    </row>
  </sheetData>
  <mergeCells count="9">
    <mergeCell ref="B101:C101"/>
    <mergeCell ref="B1:E1"/>
    <mergeCell ref="C3:C7"/>
    <mergeCell ref="D3:D7"/>
    <mergeCell ref="B10:E10"/>
    <mergeCell ref="B11:E11"/>
    <mergeCell ref="C12:C13"/>
    <mergeCell ref="D12:D13"/>
    <mergeCell ref="E12:E13"/>
  </mergeCells>
  <hyperlinks>
    <hyperlink ref="A1" location="Index!A1" display="Index" xr:uid="{6001A954-3A73-43F1-8E0B-2787175C5D46}"/>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D30A-997A-4E11-9952-09AEC166EFB8}">
  <dimension ref="A1:CB156"/>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18</v>
      </c>
      <c r="C1" s="272"/>
      <c r="D1" s="272"/>
      <c r="E1" s="272"/>
    </row>
    <row r="3" spans="1:5" ht="15" customHeight="1">
      <c r="B3" s="5" t="s">
        <v>18</v>
      </c>
      <c r="C3" s="258"/>
      <c r="D3" s="273"/>
    </row>
    <row r="4" spans="1:5" ht="30" customHeight="1">
      <c r="B4" s="7" t="s">
        <v>3067</v>
      </c>
      <c r="C4" s="258"/>
      <c r="D4" s="273"/>
      <c r="E4" s="232"/>
    </row>
    <row r="5" spans="1:5" ht="15" customHeight="1">
      <c r="B5" s="7" t="s">
        <v>129</v>
      </c>
      <c r="C5" s="258"/>
      <c r="D5" s="273"/>
    </row>
    <row r="6" spans="1:5" ht="15" customHeight="1">
      <c r="B6" s="7" t="s">
        <v>3004</v>
      </c>
      <c r="C6" s="258"/>
      <c r="D6" s="273"/>
    </row>
    <row r="7" spans="1:5" ht="15" customHeight="1">
      <c r="B7" s="231" t="s">
        <v>3068</v>
      </c>
      <c r="C7" s="258"/>
      <c r="D7" s="273"/>
      <c r="E7" s="232"/>
    </row>
    <row r="8" spans="1:5" ht="15" customHeight="1">
      <c r="B8" s="181" t="s">
        <v>132</v>
      </c>
      <c r="C8" s="229" t="s">
        <v>133</v>
      </c>
      <c r="D8" s="230" t="s">
        <v>134</v>
      </c>
    </row>
    <row r="9" spans="1:5" ht="12.75" customHeight="1"/>
    <row r="10" spans="1:5" ht="12.75" customHeight="1">
      <c r="B10" s="85"/>
      <c r="C10" s="85"/>
      <c r="D10" s="85"/>
      <c r="E10" s="85"/>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c r="E15" s="164"/>
    </row>
    <row r="16" spans="1:5" ht="12.75" customHeight="1">
      <c r="B16" s="5" t="s">
        <v>2677</v>
      </c>
      <c r="C16" s="162" t="s">
        <v>3006</v>
      </c>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2919</v>
      </c>
      <c r="C26" s="134">
        <v>6.79</v>
      </c>
      <c r="D26" s="84" t="s">
        <v>496</v>
      </c>
      <c r="E26" s="84" t="s">
        <v>2920</v>
      </c>
      <c r="F26" s="85">
        <v>11850000</v>
      </c>
      <c r="G26" s="85">
        <v>11993.28</v>
      </c>
      <c r="H26" s="85">
        <v>67.430000000000007</v>
      </c>
    </row>
    <row r="27" spans="2:8">
      <c r="B27" s="84" t="s">
        <v>500</v>
      </c>
      <c r="C27" s="134">
        <v>6.83</v>
      </c>
      <c r="D27" s="84" t="s">
        <v>496</v>
      </c>
      <c r="E27" s="84" t="s">
        <v>501</v>
      </c>
      <c r="F27" s="85">
        <v>5030100</v>
      </c>
      <c r="G27" s="85">
        <v>5021.54</v>
      </c>
      <c r="H27" s="85">
        <v>28.23</v>
      </c>
    </row>
    <row r="28" spans="2:8">
      <c r="B28" s="168" t="s">
        <v>508</v>
      </c>
      <c r="C28" s="169"/>
      <c r="D28" s="168"/>
      <c r="E28" s="168"/>
      <c r="F28" s="170"/>
      <c r="G28" s="170">
        <f>SUM(G22:G27)</f>
        <v>17014.82</v>
      </c>
      <c r="H28" s="170">
        <f>SUM(H22:H27)</f>
        <v>95.660000000000011</v>
      </c>
    </row>
    <row r="29" spans="2:8">
      <c r="B29" s="168" t="s">
        <v>2961</v>
      </c>
      <c r="C29" s="169"/>
      <c r="D29" s="168"/>
      <c r="E29" s="168"/>
      <c r="F29" s="170"/>
      <c r="G29" s="170">
        <v>400.93</v>
      </c>
      <c r="H29" s="170">
        <v>2.25</v>
      </c>
    </row>
    <row r="30" spans="2:8">
      <c r="B30" s="168" t="s">
        <v>154</v>
      </c>
      <c r="C30" s="169"/>
      <c r="D30" s="168"/>
      <c r="E30" s="168"/>
      <c r="F30" s="170"/>
      <c r="G30" s="170">
        <v>17415.75</v>
      </c>
      <c r="H30" s="170">
        <v>97.91</v>
      </c>
    </row>
    <row r="31" spans="2:8">
      <c r="B31" s="168" t="s">
        <v>155</v>
      </c>
      <c r="C31" s="169"/>
      <c r="D31" s="168"/>
      <c r="E31" s="168"/>
      <c r="F31" s="170"/>
      <c r="G31" s="170">
        <v>370.45639718999911</v>
      </c>
      <c r="H31" s="170">
        <v>2.0900000000000034</v>
      </c>
    </row>
    <row r="32" spans="2:8">
      <c r="B32" s="168" t="s">
        <v>156</v>
      </c>
      <c r="C32" s="169"/>
      <c r="D32" s="168"/>
      <c r="E32" s="168"/>
      <c r="F32" s="170"/>
      <c r="G32" s="170">
        <v>17786.206397189999</v>
      </c>
      <c r="H32" s="170">
        <v>100</v>
      </c>
    </row>
    <row r="33" spans="2:3">
      <c r="B33" s="84" t="s">
        <v>157</v>
      </c>
    </row>
    <row r="34" spans="2:3">
      <c r="B34" s="84" t="s">
        <v>158</v>
      </c>
    </row>
    <row r="35" spans="2:3">
      <c r="B35" s="84" t="s">
        <v>159</v>
      </c>
      <c r="C35" s="134" t="s">
        <v>3436</v>
      </c>
    </row>
    <row r="36" spans="2:3">
      <c r="B36" s="168"/>
    </row>
    <row r="37" spans="2:3" ht="30">
      <c r="B37" s="171" t="s">
        <v>161</v>
      </c>
      <c r="C37" s="134" t="s">
        <v>162</v>
      </c>
    </row>
    <row r="38" spans="2:3">
      <c r="B38" s="168"/>
    </row>
    <row r="39" spans="2:3">
      <c r="B39" s="168" t="s">
        <v>163</v>
      </c>
      <c r="C39" s="134" t="s">
        <v>162</v>
      </c>
    </row>
    <row r="40" spans="2:3">
      <c r="B40" s="168" t="s">
        <v>165</v>
      </c>
      <c r="C40" s="134" t="s">
        <v>166</v>
      </c>
    </row>
    <row r="41" spans="2:3">
      <c r="B41" s="168" t="s">
        <v>3630</v>
      </c>
      <c r="C41" s="169"/>
    </row>
    <row r="42" spans="2:3">
      <c r="B42" s="168" t="s">
        <v>3631</v>
      </c>
      <c r="C42" s="169"/>
    </row>
    <row r="43" spans="2:3">
      <c r="B43" s="168" t="s">
        <v>3632</v>
      </c>
      <c r="C43" s="169"/>
    </row>
    <row r="44" spans="2:3">
      <c r="B44" s="168" t="s">
        <v>3633</v>
      </c>
      <c r="C44" s="169"/>
    </row>
    <row r="45" spans="2:3">
      <c r="B45" s="168" t="s">
        <v>3634</v>
      </c>
      <c r="C45" s="169"/>
    </row>
    <row r="46" spans="2:3">
      <c r="B46" s="168" t="s">
        <v>3635</v>
      </c>
      <c r="C46" s="169"/>
    </row>
    <row r="47" spans="2:3">
      <c r="B47" s="168" t="s">
        <v>3636</v>
      </c>
      <c r="C47" s="169"/>
    </row>
    <row r="48" spans="2:3">
      <c r="B48" s="168" t="s">
        <v>3637</v>
      </c>
      <c r="C48" s="169"/>
    </row>
    <row r="49" spans="2:4">
      <c r="B49" s="168" t="s">
        <v>3638</v>
      </c>
      <c r="C49" s="169"/>
    </row>
    <row r="50" spans="2:4">
      <c r="B50" s="84" t="s">
        <v>175</v>
      </c>
    </row>
    <row r="52" spans="2:4">
      <c r="B52" s="16"/>
      <c r="C52" s="17" t="s">
        <v>176</v>
      </c>
    </row>
    <row r="53" spans="2:4" ht="30">
      <c r="B53" s="16" t="s">
        <v>177</v>
      </c>
      <c r="C53" s="18" t="s">
        <v>18</v>
      </c>
    </row>
    <row r="54" spans="2:4">
      <c r="B54" s="16" t="s">
        <v>178</v>
      </c>
      <c r="C54" s="17"/>
    </row>
    <row r="55" spans="2:4">
      <c r="B55" s="16"/>
      <c r="C55" s="17"/>
    </row>
    <row r="56" spans="2:4">
      <c r="B56" s="16" t="s">
        <v>179</v>
      </c>
      <c r="C56" s="210">
        <v>6.9138000000000005E-2</v>
      </c>
    </row>
    <row r="57" spans="2:4">
      <c r="B57" s="16"/>
      <c r="C57" s="17"/>
    </row>
    <row r="58" spans="2:4">
      <c r="B58" s="16" t="s">
        <v>180</v>
      </c>
      <c r="C58" s="17" t="s">
        <v>3639</v>
      </c>
    </row>
    <row r="59" spans="2:4">
      <c r="B59" s="16" t="s">
        <v>181</v>
      </c>
      <c r="C59" s="17" t="s">
        <v>3640</v>
      </c>
    </row>
    <row r="60" spans="2:4">
      <c r="B60" s="16"/>
      <c r="C60" s="17"/>
    </row>
    <row r="61" spans="2:4">
      <c r="B61" s="16" t="s">
        <v>182</v>
      </c>
      <c r="C61" s="17" t="s">
        <v>160</v>
      </c>
    </row>
    <row r="62" spans="2:4">
      <c r="B62" s="260" t="s">
        <v>183</v>
      </c>
      <c r="C62" s="260"/>
    </row>
    <row r="64" spans="2:4">
      <c r="B64" s="16" t="s">
        <v>184</v>
      </c>
      <c r="C64" s="17"/>
      <c r="D64" s="16"/>
    </row>
    <row r="65" spans="2:7" ht="30">
      <c r="B65" s="19" t="s">
        <v>185</v>
      </c>
      <c r="C65" s="18" t="s">
        <v>186</v>
      </c>
      <c r="D65" s="19" t="s">
        <v>187</v>
      </c>
    </row>
    <row r="66" spans="2:7">
      <c r="B66" s="16" t="s">
        <v>162</v>
      </c>
      <c r="C66" s="17" t="s">
        <v>162</v>
      </c>
      <c r="D66" s="16" t="s">
        <v>162</v>
      </c>
    </row>
    <row r="68" spans="2:7">
      <c r="B68" s="35" t="s">
        <v>188</v>
      </c>
      <c r="C68" s="174">
        <v>45535</v>
      </c>
      <c r="D68" s="16"/>
      <c r="E68" s="175"/>
      <c r="F68" s="176"/>
    </row>
    <row r="69" spans="2:7">
      <c r="B69" s="35" t="s">
        <v>189</v>
      </c>
      <c r="C69" s="36" t="s">
        <v>190</v>
      </c>
      <c r="D69" s="35" t="s">
        <v>191</v>
      </c>
      <c r="E69" s="177" t="s">
        <v>192</v>
      </c>
      <c r="F69" s="178" t="s">
        <v>193</v>
      </c>
      <c r="G69" s="170"/>
    </row>
    <row r="70" spans="2:7">
      <c r="B70" s="179" t="s">
        <v>162</v>
      </c>
      <c r="C70" s="180" t="s">
        <v>162</v>
      </c>
      <c r="D70" s="179" t="s">
        <v>162</v>
      </c>
      <c r="E70" s="181" t="s">
        <v>162</v>
      </c>
      <c r="F70" s="182" t="s">
        <v>162</v>
      </c>
    </row>
    <row r="73" spans="2:7">
      <c r="B73" s="168" t="s">
        <v>194</v>
      </c>
    </row>
    <row r="74" spans="2:7">
      <c r="B74" s="168"/>
    </row>
    <row r="75" spans="2:7">
      <c r="B75" s="168" t="s">
        <v>195</v>
      </c>
    </row>
    <row r="76" spans="2:7">
      <c r="B76" s="35" t="s">
        <v>196</v>
      </c>
      <c r="C76" s="36" t="s">
        <v>197</v>
      </c>
      <c r="D76" s="168"/>
    </row>
    <row r="77" spans="2:7">
      <c r="B77" s="16" t="s">
        <v>162</v>
      </c>
      <c r="C77" s="17" t="s">
        <v>162</v>
      </c>
    </row>
    <row r="79" spans="2:7">
      <c r="B79" s="35" t="s">
        <v>198</v>
      </c>
      <c r="C79" s="36" t="s">
        <v>197</v>
      </c>
    </row>
    <row r="80" spans="2:7">
      <c r="B80" s="16" t="s">
        <v>162</v>
      </c>
      <c r="C80" s="17" t="s">
        <v>162</v>
      </c>
    </row>
    <row r="82" spans="2:7">
      <c r="B82" s="35" t="s">
        <v>162</v>
      </c>
      <c r="C82" s="36" t="s">
        <v>162</v>
      </c>
    </row>
    <row r="83" spans="2:7">
      <c r="B83" s="16" t="s">
        <v>162</v>
      </c>
      <c r="C83" s="17" t="s">
        <v>162</v>
      </c>
    </row>
    <row r="85" spans="2:7">
      <c r="B85" s="177" t="s">
        <v>199</v>
      </c>
      <c r="C85" s="36" t="s">
        <v>200</v>
      </c>
    </row>
    <row r="86" spans="2:7">
      <c r="B86" s="175" t="s">
        <v>162</v>
      </c>
      <c r="C86" s="17" t="s">
        <v>162</v>
      </c>
    </row>
    <row r="88" spans="2:7">
      <c r="B88" s="35" t="s">
        <v>201</v>
      </c>
      <c r="C88" s="36" t="s">
        <v>162</v>
      </c>
    </row>
    <row r="90" spans="2:7">
      <c r="B90" s="35" t="s">
        <v>202</v>
      </c>
      <c r="C90" s="174">
        <v>45535</v>
      </c>
      <c r="D90" s="16"/>
      <c r="E90" s="175"/>
      <c r="F90" s="176"/>
    </row>
    <row r="91" spans="2:7">
      <c r="B91" s="35" t="s">
        <v>189</v>
      </c>
      <c r="C91" s="36" t="s">
        <v>190</v>
      </c>
      <c r="D91" s="35" t="s">
        <v>191</v>
      </c>
      <c r="E91" s="177" t="s">
        <v>192</v>
      </c>
      <c r="F91" s="178" t="s">
        <v>193</v>
      </c>
      <c r="G91" s="170"/>
    </row>
    <row r="92" spans="2:7">
      <c r="B92" s="179" t="s">
        <v>162</v>
      </c>
      <c r="C92" s="180" t="s">
        <v>162</v>
      </c>
      <c r="D92" s="179" t="s">
        <v>162</v>
      </c>
      <c r="E92" s="181" t="s">
        <v>162</v>
      </c>
      <c r="F92" s="182" t="s">
        <v>162</v>
      </c>
    </row>
    <row r="93" spans="2:7">
      <c r="B93" s="168" t="s">
        <v>194</v>
      </c>
    </row>
    <row r="94" spans="2:7">
      <c r="B94" s="168"/>
    </row>
    <row r="95" spans="2:7">
      <c r="B95" s="168" t="s">
        <v>195</v>
      </c>
    </row>
    <row r="96" spans="2:7">
      <c r="B96" s="35" t="s">
        <v>196</v>
      </c>
      <c r="C96" s="36" t="s">
        <v>197</v>
      </c>
      <c r="D96" s="168"/>
    </row>
    <row r="97" spans="2:3">
      <c r="B97" s="16" t="s">
        <v>162</v>
      </c>
      <c r="C97" s="17" t="s">
        <v>162</v>
      </c>
    </row>
    <row r="99" spans="2:3">
      <c r="B99" s="35" t="s">
        <v>198</v>
      </c>
      <c r="C99" s="36" t="s">
        <v>197</v>
      </c>
    </row>
    <row r="100" spans="2:3">
      <c r="B100" s="16" t="s">
        <v>162</v>
      </c>
      <c r="C100" s="17" t="s">
        <v>162</v>
      </c>
    </row>
    <row r="102" spans="2:3">
      <c r="B102" s="35" t="s">
        <v>162</v>
      </c>
      <c r="C102" s="36" t="s">
        <v>162</v>
      </c>
    </row>
    <row r="103" spans="2:3">
      <c r="B103" s="16" t="s">
        <v>162</v>
      </c>
      <c r="C103" s="17" t="s">
        <v>162</v>
      </c>
    </row>
    <row r="105" spans="2:3">
      <c r="B105" s="177" t="s">
        <v>199</v>
      </c>
      <c r="C105" s="36" t="s">
        <v>200</v>
      </c>
    </row>
    <row r="106" spans="2:3">
      <c r="B106" s="175" t="s">
        <v>162</v>
      </c>
      <c r="C106" s="17" t="s">
        <v>162</v>
      </c>
    </row>
    <row r="108" spans="2:3">
      <c r="B108" s="35" t="s">
        <v>201</v>
      </c>
      <c r="C108" s="36" t="s">
        <v>162</v>
      </c>
    </row>
    <row r="111" spans="2:3">
      <c r="B111" s="168" t="s">
        <v>203</v>
      </c>
    </row>
    <row r="113" spans="2:80">
      <c r="B113" s="35" t="s">
        <v>189</v>
      </c>
      <c r="C113" s="36" t="s">
        <v>204</v>
      </c>
      <c r="D113" s="35" t="s">
        <v>205</v>
      </c>
      <c r="E113" s="35" t="s">
        <v>206</v>
      </c>
      <c r="F113" s="170"/>
    </row>
    <row r="114" spans="2:80">
      <c r="B114" s="16" t="s">
        <v>162</v>
      </c>
      <c r="C114" s="17" t="s">
        <v>162</v>
      </c>
      <c r="D114" s="16" t="s">
        <v>162</v>
      </c>
      <c r="E114" s="16" t="s">
        <v>162</v>
      </c>
    </row>
    <row r="117" spans="2:80">
      <c r="B117" s="168" t="s">
        <v>207</v>
      </c>
      <c r="C117" s="169" t="s">
        <v>162</v>
      </c>
      <c r="D117" s="168"/>
      <c r="E117" s="168"/>
      <c r="F117" s="170"/>
      <c r="G117" s="170"/>
      <c r="H117" s="170"/>
      <c r="I117" s="168"/>
      <c r="J117" s="168"/>
      <c r="K117" s="168"/>
      <c r="L117" s="168"/>
      <c r="M117" s="168"/>
      <c r="N117" s="168"/>
      <c r="O117" s="168"/>
      <c r="P117" s="168"/>
      <c r="Q117" s="168"/>
      <c r="R117" s="168"/>
      <c r="S117" s="168"/>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c r="AR117" s="168"/>
      <c r="AS117" s="168"/>
      <c r="AT117" s="168"/>
      <c r="AU117" s="168"/>
      <c r="AV117" s="168"/>
      <c r="AW117" s="168"/>
      <c r="AX117" s="168"/>
      <c r="AY117" s="168"/>
      <c r="AZ117" s="168"/>
      <c r="BA117" s="168"/>
      <c r="BB117" s="168"/>
      <c r="BC117" s="168"/>
      <c r="BD117" s="168"/>
      <c r="BE117" s="168"/>
      <c r="BF117" s="168"/>
      <c r="BG117" s="168"/>
      <c r="BH117" s="168"/>
      <c r="BI117" s="168"/>
      <c r="BJ117" s="168"/>
      <c r="BK117" s="168"/>
      <c r="BL117" s="168"/>
      <c r="BM117" s="168"/>
      <c r="BN117" s="168"/>
      <c r="BO117" s="168"/>
      <c r="BP117" s="168"/>
      <c r="BQ117" s="168"/>
      <c r="BR117" s="168"/>
      <c r="BS117" s="168"/>
      <c r="BT117" s="168"/>
      <c r="BU117" s="168"/>
      <c r="BV117" s="168"/>
      <c r="BW117" s="168"/>
      <c r="BX117" s="168"/>
      <c r="BY117" s="168"/>
      <c r="BZ117" s="168"/>
      <c r="CA117" s="168"/>
      <c r="CB117" s="168"/>
    </row>
    <row r="119" spans="2:80">
      <c r="B119" s="168" t="s">
        <v>208</v>
      </c>
    </row>
    <row r="121" spans="2:80">
      <c r="B121" s="35" t="s">
        <v>209</v>
      </c>
      <c r="C121" s="36" t="s">
        <v>197</v>
      </c>
      <c r="D121" s="168"/>
    </row>
    <row r="122" spans="2:80">
      <c r="B122" s="16" t="s">
        <v>162</v>
      </c>
      <c r="C122" s="17" t="s">
        <v>162</v>
      </c>
    </row>
    <row r="125" spans="2:80">
      <c r="B125" s="35" t="s">
        <v>210</v>
      </c>
      <c r="C125" s="36" t="s">
        <v>211</v>
      </c>
      <c r="D125" s="168"/>
    </row>
    <row r="126" spans="2:80">
      <c r="B126" s="16" t="s">
        <v>162</v>
      </c>
      <c r="C126" s="17" t="s">
        <v>162</v>
      </c>
    </row>
    <row r="129" spans="2:80">
      <c r="B129" s="168" t="s">
        <v>212</v>
      </c>
    </row>
    <row r="132" spans="2:80">
      <c r="B132" s="168" t="s">
        <v>213</v>
      </c>
    </row>
    <row r="134" spans="2:80">
      <c r="B134" s="35" t="s">
        <v>189</v>
      </c>
      <c r="C134" s="36" t="s">
        <v>214</v>
      </c>
      <c r="D134" s="35" t="s">
        <v>204</v>
      </c>
      <c r="E134" s="35" t="s">
        <v>205</v>
      </c>
      <c r="F134" s="178" t="s">
        <v>206</v>
      </c>
      <c r="G134" s="170"/>
    </row>
    <row r="135" spans="2:80">
      <c r="B135" s="16" t="s">
        <v>162</v>
      </c>
      <c r="C135" s="17" t="s">
        <v>162</v>
      </c>
      <c r="D135" s="16" t="s">
        <v>162</v>
      </c>
      <c r="E135" s="16" t="s">
        <v>162</v>
      </c>
      <c r="F135" s="183" t="s">
        <v>162</v>
      </c>
    </row>
    <row r="138" spans="2:80">
      <c r="B138" s="168" t="s">
        <v>207</v>
      </c>
      <c r="C138" s="169" t="s">
        <v>162</v>
      </c>
      <c r="D138" s="168"/>
      <c r="E138" s="168"/>
      <c r="F138" s="170"/>
      <c r="G138" s="170"/>
      <c r="H138" s="170"/>
      <c r="I138" s="168"/>
      <c r="J138" s="168"/>
      <c r="K138" s="168"/>
      <c r="L138" s="168"/>
      <c r="M138" s="168"/>
      <c r="N138" s="168"/>
      <c r="O138" s="168"/>
      <c r="P138" s="168"/>
      <c r="Q138" s="168"/>
      <c r="R138" s="168"/>
      <c r="S138" s="168"/>
      <c r="T138" s="168"/>
      <c r="U138" s="168"/>
      <c r="V138" s="168"/>
      <c r="W138" s="168"/>
      <c r="X138" s="168"/>
      <c r="Y138" s="168"/>
      <c r="Z138" s="168"/>
      <c r="AA138" s="168"/>
      <c r="AB138" s="168"/>
      <c r="AC138" s="168"/>
      <c r="AD138" s="168"/>
      <c r="AE138" s="168"/>
      <c r="AF138" s="168"/>
      <c r="AG138" s="168"/>
      <c r="AH138" s="168"/>
      <c r="AI138" s="168"/>
      <c r="AJ138" s="168"/>
      <c r="AK138" s="168"/>
      <c r="AL138" s="168"/>
      <c r="AM138" s="168"/>
      <c r="AN138" s="168"/>
      <c r="AO138" s="168"/>
      <c r="AP138" s="168"/>
      <c r="AQ138" s="168"/>
      <c r="AR138" s="168"/>
      <c r="AS138" s="168"/>
      <c r="AT138" s="168"/>
      <c r="AU138" s="168"/>
      <c r="AV138" s="168"/>
      <c r="AW138" s="168"/>
      <c r="AX138" s="168"/>
      <c r="AY138" s="168"/>
      <c r="AZ138" s="168"/>
      <c r="BA138" s="168"/>
      <c r="BB138" s="168"/>
      <c r="BC138" s="168"/>
      <c r="BD138" s="168"/>
      <c r="BE138" s="168"/>
      <c r="BF138" s="168"/>
      <c r="BG138" s="168"/>
      <c r="BH138" s="168"/>
      <c r="BI138" s="168"/>
      <c r="BJ138" s="168"/>
      <c r="BK138" s="168"/>
      <c r="BL138" s="168"/>
      <c r="BM138" s="168"/>
      <c r="BN138" s="168"/>
      <c r="BO138" s="168"/>
      <c r="BP138" s="168"/>
      <c r="BQ138" s="168"/>
      <c r="BR138" s="168"/>
      <c r="BS138" s="168"/>
      <c r="BT138" s="168"/>
      <c r="BU138" s="168"/>
      <c r="BV138" s="168"/>
      <c r="BW138" s="168"/>
      <c r="BX138" s="168"/>
      <c r="BY138" s="168"/>
      <c r="BZ138" s="168"/>
      <c r="CA138" s="168"/>
      <c r="CB138" s="168"/>
    </row>
    <row r="140" spans="2:80">
      <c r="B140" s="168" t="s">
        <v>208</v>
      </c>
    </row>
    <row r="142" spans="2:80">
      <c r="B142" s="35" t="s">
        <v>209</v>
      </c>
      <c r="C142" s="36" t="s">
        <v>197</v>
      </c>
      <c r="D142" s="168"/>
    </row>
    <row r="143" spans="2:80">
      <c r="B143" s="16" t="s">
        <v>162</v>
      </c>
      <c r="C143" s="17" t="s">
        <v>162</v>
      </c>
    </row>
    <row r="146" spans="2:7">
      <c r="B146" s="35" t="s">
        <v>210</v>
      </c>
      <c r="C146" s="36" t="s">
        <v>211</v>
      </c>
      <c r="D146" s="168"/>
    </row>
    <row r="147" spans="2:7">
      <c r="B147" s="16" t="s">
        <v>162</v>
      </c>
      <c r="C147" s="17" t="s">
        <v>162</v>
      </c>
    </row>
    <row r="150" spans="2:7">
      <c r="B150" s="168" t="s">
        <v>212</v>
      </c>
    </row>
    <row r="153" spans="2:7">
      <c r="B153" s="168" t="s">
        <v>215</v>
      </c>
    </row>
    <row r="154" spans="2:7">
      <c r="B154" s="35" t="s">
        <v>189</v>
      </c>
      <c r="C154" s="36" t="s">
        <v>216</v>
      </c>
      <c r="D154" s="35" t="s">
        <v>217</v>
      </c>
      <c r="E154" s="35" t="s">
        <v>218</v>
      </c>
      <c r="F154" s="178" t="s">
        <v>219</v>
      </c>
      <c r="G154" s="170"/>
    </row>
    <row r="155" spans="2:7">
      <c r="B155" s="16" t="s">
        <v>162</v>
      </c>
      <c r="C155" s="17" t="s">
        <v>162</v>
      </c>
      <c r="D155" s="16" t="s">
        <v>162</v>
      </c>
      <c r="E155" s="16" t="s">
        <v>162</v>
      </c>
      <c r="F155" s="183" t="s">
        <v>162</v>
      </c>
    </row>
    <row r="156" spans="2:7">
      <c r="B156" s="84" t="s">
        <v>220</v>
      </c>
    </row>
  </sheetData>
  <mergeCells count="8">
    <mergeCell ref="B62:C62"/>
    <mergeCell ref="B1:E1"/>
    <mergeCell ref="C3:C7"/>
    <mergeCell ref="D3:D7"/>
    <mergeCell ref="B11:E11"/>
    <mergeCell ref="C12:C13"/>
    <mergeCell ref="D12:D13"/>
    <mergeCell ref="E12:E13"/>
  </mergeCells>
  <hyperlinks>
    <hyperlink ref="A1" location="Index!A1" display="Index" xr:uid="{12EFC611-A902-492C-9FAE-5695C9715DF4}"/>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884B3-CFD7-420E-8DB7-0318FE3C030D}">
  <dimension ref="A1:CB157"/>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16</v>
      </c>
      <c r="C1" s="272"/>
      <c r="D1" s="272"/>
      <c r="E1" s="272"/>
    </row>
    <row r="3" spans="1:5" ht="15" customHeight="1">
      <c r="B3" s="35" t="s">
        <v>16</v>
      </c>
      <c r="C3" s="258"/>
      <c r="D3" s="273"/>
    </row>
    <row r="4" spans="1:5" ht="30" customHeight="1">
      <c r="B4" s="7" t="s">
        <v>3070</v>
      </c>
      <c r="C4" s="258"/>
      <c r="D4" s="273"/>
      <c r="E4" s="232"/>
    </row>
    <row r="5" spans="1:5" ht="15" customHeight="1">
      <c r="B5" s="7" t="s">
        <v>129</v>
      </c>
      <c r="C5" s="258"/>
      <c r="D5" s="273"/>
    </row>
    <row r="6" spans="1:5" ht="15" customHeight="1">
      <c r="B6" s="7" t="s">
        <v>3004</v>
      </c>
      <c r="C6" s="258"/>
      <c r="D6" s="273"/>
    </row>
    <row r="7" spans="1:5" ht="15" customHeight="1">
      <c r="B7" s="231" t="s">
        <v>3071</v>
      </c>
      <c r="C7" s="258"/>
      <c r="D7" s="273"/>
      <c r="E7" s="232"/>
    </row>
    <row r="8" spans="1:5" ht="15" customHeight="1">
      <c r="B8" s="181" t="s">
        <v>132</v>
      </c>
      <c r="C8" s="229" t="s">
        <v>133</v>
      </c>
      <c r="D8" s="230" t="s">
        <v>134</v>
      </c>
    </row>
    <row r="9" spans="1:5" ht="12.75" customHeight="1"/>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c r="E15" s="164"/>
    </row>
    <row r="16" spans="1:5" ht="12.75" customHeight="1">
      <c r="B16" s="5" t="s">
        <v>2677</v>
      </c>
      <c r="C16" s="162" t="s">
        <v>3006</v>
      </c>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3072</v>
      </c>
      <c r="C26" s="134">
        <v>6.77</v>
      </c>
      <c r="D26" s="84" t="s">
        <v>496</v>
      </c>
      <c r="E26" s="84" t="s">
        <v>3073</v>
      </c>
      <c r="F26" s="85">
        <v>5000000</v>
      </c>
      <c r="G26" s="85">
        <v>5139.3599999999997</v>
      </c>
      <c r="H26" s="85">
        <v>43.59</v>
      </c>
    </row>
    <row r="27" spans="2:8">
      <c r="B27" s="84" t="s">
        <v>3074</v>
      </c>
      <c r="C27" s="134">
        <v>6.76</v>
      </c>
      <c r="D27" s="84" t="s">
        <v>496</v>
      </c>
      <c r="E27" s="84" t="s">
        <v>1259</v>
      </c>
      <c r="F27" s="85">
        <v>4700000</v>
      </c>
      <c r="G27" s="85">
        <v>4602.59</v>
      </c>
      <c r="H27" s="85">
        <v>39.04</v>
      </c>
    </row>
    <row r="28" spans="2:8">
      <c r="B28" s="84" t="s">
        <v>3075</v>
      </c>
      <c r="C28" s="134">
        <v>6.74</v>
      </c>
      <c r="D28" s="84" t="s">
        <v>496</v>
      </c>
      <c r="E28" s="84" t="s">
        <v>1394</v>
      </c>
      <c r="F28" s="85">
        <v>1500000</v>
      </c>
      <c r="G28" s="85">
        <v>1506.3</v>
      </c>
      <c r="H28" s="85">
        <v>12.78</v>
      </c>
    </row>
    <row r="29" spans="2:8">
      <c r="B29" s="168" t="s">
        <v>508</v>
      </c>
      <c r="C29" s="169"/>
      <c r="D29" s="168"/>
      <c r="E29" s="168"/>
      <c r="F29" s="170"/>
      <c r="G29" s="170">
        <f>SUM(G22:G28)</f>
        <v>11248.25</v>
      </c>
      <c r="H29" s="170">
        <f>SUM(H22:H28)</f>
        <v>95.41</v>
      </c>
    </row>
    <row r="30" spans="2:8">
      <c r="B30" s="168" t="s">
        <v>2961</v>
      </c>
      <c r="C30" s="169"/>
      <c r="D30" s="168"/>
      <c r="E30" s="168"/>
      <c r="F30" s="170"/>
      <c r="G30" s="170">
        <v>300.94</v>
      </c>
      <c r="H30" s="170">
        <v>2.5499999999999998</v>
      </c>
    </row>
    <row r="31" spans="2:8">
      <c r="B31" s="168" t="s">
        <v>154</v>
      </c>
      <c r="C31" s="169"/>
      <c r="D31" s="168"/>
      <c r="E31" s="168"/>
      <c r="F31" s="170"/>
      <c r="G31" s="170">
        <v>11549.19</v>
      </c>
      <c r="H31" s="170">
        <v>97.96</v>
      </c>
    </row>
    <row r="32" spans="2:8">
      <c r="B32" s="168" t="s">
        <v>155</v>
      </c>
      <c r="C32" s="169"/>
      <c r="D32" s="168"/>
      <c r="E32" s="168"/>
      <c r="F32" s="170"/>
      <c r="G32" s="170">
        <v>240.71299398000025</v>
      </c>
      <c r="H32" s="170">
        <v>2.0400000000000063</v>
      </c>
    </row>
    <row r="33" spans="2:8">
      <c r="B33" s="168" t="s">
        <v>156</v>
      </c>
      <c r="C33" s="169"/>
      <c r="D33" s="168"/>
      <c r="E33" s="168"/>
      <c r="F33" s="170"/>
      <c r="G33" s="170">
        <v>11789.90299398</v>
      </c>
      <c r="H33" s="170">
        <v>100</v>
      </c>
    </row>
    <row r="34" spans="2:8">
      <c r="B34" s="84" t="s">
        <v>157</v>
      </c>
    </row>
    <row r="35" spans="2:8">
      <c r="B35" s="84" t="s">
        <v>158</v>
      </c>
    </row>
    <row r="36" spans="2:8">
      <c r="B36" s="84" t="s">
        <v>159</v>
      </c>
      <c r="C36" s="134" t="s">
        <v>3436</v>
      </c>
    </row>
    <row r="37" spans="2:8">
      <c r="B37" s="168"/>
    </row>
    <row r="38" spans="2:8" ht="30">
      <c r="B38" s="171" t="s">
        <v>161</v>
      </c>
      <c r="C38" s="134" t="s">
        <v>162</v>
      </c>
    </row>
    <row r="39" spans="2:8">
      <c r="B39" s="168"/>
    </row>
    <row r="40" spans="2:8">
      <c r="B40" s="168" t="s">
        <v>163</v>
      </c>
      <c r="C40" s="134" t="s">
        <v>162</v>
      </c>
    </row>
    <row r="41" spans="2:8">
      <c r="B41" s="168" t="s">
        <v>165</v>
      </c>
      <c r="C41" s="134" t="s">
        <v>166</v>
      </c>
    </row>
    <row r="42" spans="2:8">
      <c r="B42" s="168" t="s">
        <v>3641</v>
      </c>
      <c r="C42" s="169"/>
    </row>
    <row r="43" spans="2:8">
      <c r="B43" s="168" t="s">
        <v>3642</v>
      </c>
      <c r="C43" s="169"/>
    </row>
    <row r="44" spans="2:8">
      <c r="B44" s="168" t="s">
        <v>3643</v>
      </c>
      <c r="C44" s="169"/>
    </row>
    <row r="45" spans="2:8">
      <c r="B45" s="168" t="s">
        <v>3644</v>
      </c>
      <c r="C45" s="169"/>
    </row>
    <row r="46" spans="2:8">
      <c r="B46" s="168" t="s">
        <v>3645</v>
      </c>
      <c r="C46" s="169"/>
    </row>
    <row r="47" spans="2:8">
      <c r="B47" s="168" t="s">
        <v>3646</v>
      </c>
      <c r="C47" s="169"/>
    </row>
    <row r="48" spans="2:8">
      <c r="B48" s="168" t="s">
        <v>3647</v>
      </c>
      <c r="C48" s="169"/>
    </row>
    <row r="49" spans="2:3">
      <c r="B49" s="168" t="s">
        <v>3648</v>
      </c>
      <c r="C49" s="169"/>
    </row>
    <row r="50" spans="2:3">
      <c r="B50" s="168" t="s">
        <v>3649</v>
      </c>
      <c r="C50" s="169"/>
    </row>
    <row r="51" spans="2:3">
      <c r="B51" s="84" t="s">
        <v>175</v>
      </c>
    </row>
    <row r="53" spans="2:3">
      <c r="B53" s="16"/>
      <c r="C53" s="17" t="s">
        <v>176</v>
      </c>
    </row>
    <row r="54" spans="2:3" ht="30">
      <c r="B54" s="16" t="s">
        <v>177</v>
      </c>
      <c r="C54" s="18" t="s">
        <v>16</v>
      </c>
    </row>
    <row r="55" spans="2:3">
      <c r="B55" s="16" t="s">
        <v>178</v>
      </c>
      <c r="C55" s="17"/>
    </row>
    <row r="56" spans="2:3">
      <c r="B56" s="16"/>
      <c r="C56" s="17"/>
    </row>
    <row r="57" spans="2:3">
      <c r="B57" s="16" t="s">
        <v>179</v>
      </c>
      <c r="C57" s="210">
        <v>6.8687999999999999E-2</v>
      </c>
    </row>
    <row r="58" spans="2:3">
      <c r="B58" s="16"/>
      <c r="C58" s="17"/>
    </row>
    <row r="59" spans="2:3">
      <c r="B59" s="16" t="s">
        <v>180</v>
      </c>
      <c r="C59" s="17" t="s">
        <v>3650</v>
      </c>
    </row>
    <row r="60" spans="2:3">
      <c r="B60" s="16" t="s">
        <v>181</v>
      </c>
      <c r="C60" s="17" t="s">
        <v>3651</v>
      </c>
    </row>
    <row r="61" spans="2:3">
      <c r="B61" s="16"/>
      <c r="C61" s="17"/>
    </row>
    <row r="62" spans="2:3">
      <c r="B62" s="16" t="s">
        <v>182</v>
      </c>
      <c r="C62" s="17" t="s">
        <v>160</v>
      </c>
    </row>
    <row r="63" spans="2:3">
      <c r="B63" s="260" t="s">
        <v>183</v>
      </c>
      <c r="C63" s="260"/>
    </row>
    <row r="65" spans="2:7">
      <c r="B65" s="16" t="s">
        <v>184</v>
      </c>
      <c r="C65" s="17"/>
      <c r="D65" s="16"/>
    </row>
    <row r="66" spans="2:7" ht="30">
      <c r="B66" s="19" t="s">
        <v>185</v>
      </c>
      <c r="C66" s="18" t="s">
        <v>186</v>
      </c>
      <c r="D66" s="19" t="s">
        <v>187</v>
      </c>
    </row>
    <row r="67" spans="2:7">
      <c r="B67" s="16" t="s">
        <v>1364</v>
      </c>
      <c r="C67" s="53">
        <v>15</v>
      </c>
      <c r="D67" s="54">
        <v>0.15</v>
      </c>
    </row>
    <row r="69" spans="2:7">
      <c r="B69" s="35" t="s">
        <v>188</v>
      </c>
      <c r="C69" s="174">
        <v>45535</v>
      </c>
      <c r="D69" s="16"/>
      <c r="E69" s="175"/>
      <c r="F69" s="176"/>
    </row>
    <row r="70" spans="2:7">
      <c r="B70" s="35" t="s">
        <v>189</v>
      </c>
      <c r="C70" s="36" t="s">
        <v>190</v>
      </c>
      <c r="D70" s="35" t="s">
        <v>191</v>
      </c>
      <c r="E70" s="177" t="s">
        <v>192</v>
      </c>
      <c r="F70" s="178" t="s">
        <v>193</v>
      </c>
      <c r="G70" s="170"/>
    </row>
    <row r="71" spans="2:7">
      <c r="B71" s="179" t="s">
        <v>162</v>
      </c>
      <c r="C71" s="180" t="s">
        <v>162</v>
      </c>
      <c r="D71" s="179" t="s">
        <v>162</v>
      </c>
      <c r="E71" s="181" t="s">
        <v>162</v>
      </c>
      <c r="F71" s="182" t="s">
        <v>162</v>
      </c>
    </row>
    <row r="74" spans="2:7">
      <c r="B74" s="168" t="s">
        <v>194</v>
      </c>
    </row>
    <row r="75" spans="2:7">
      <c r="B75" s="168"/>
    </row>
    <row r="76" spans="2:7">
      <c r="B76" s="168" t="s">
        <v>195</v>
      </c>
    </row>
    <row r="77" spans="2:7">
      <c r="B77" s="35" t="s">
        <v>196</v>
      </c>
      <c r="C77" s="36" t="s">
        <v>197</v>
      </c>
      <c r="D77" s="168"/>
    </row>
    <row r="78" spans="2:7">
      <c r="B78" s="16" t="s">
        <v>162</v>
      </c>
      <c r="C78" s="17" t="s">
        <v>162</v>
      </c>
    </row>
    <row r="80" spans="2:7">
      <c r="B80" s="35" t="s">
        <v>198</v>
      </c>
      <c r="C80" s="36" t="s">
        <v>197</v>
      </c>
    </row>
    <row r="81" spans="2:7">
      <c r="B81" s="16" t="s">
        <v>162</v>
      </c>
      <c r="C81" s="17" t="s">
        <v>162</v>
      </c>
    </row>
    <row r="83" spans="2:7">
      <c r="B83" s="35" t="s">
        <v>162</v>
      </c>
      <c r="C83" s="36" t="s">
        <v>162</v>
      </c>
    </row>
    <row r="84" spans="2:7">
      <c r="B84" s="16" t="s">
        <v>162</v>
      </c>
      <c r="C84" s="17" t="s">
        <v>162</v>
      </c>
    </row>
    <row r="86" spans="2:7">
      <c r="B86" s="177" t="s">
        <v>199</v>
      </c>
      <c r="C86" s="36" t="s">
        <v>200</v>
      </c>
    </row>
    <row r="87" spans="2:7">
      <c r="B87" s="175" t="s">
        <v>162</v>
      </c>
      <c r="C87" s="17" t="s">
        <v>162</v>
      </c>
    </row>
    <row r="89" spans="2:7">
      <c r="B89" s="35" t="s">
        <v>201</v>
      </c>
      <c r="C89" s="36" t="s">
        <v>162</v>
      </c>
    </row>
    <row r="91" spans="2:7">
      <c r="B91" s="35" t="s">
        <v>202</v>
      </c>
      <c r="C91" s="174">
        <v>45535</v>
      </c>
      <c r="D91" s="16"/>
      <c r="E91" s="175"/>
      <c r="F91" s="176"/>
    </row>
    <row r="92" spans="2:7">
      <c r="B92" s="35" t="s">
        <v>189</v>
      </c>
      <c r="C92" s="36" t="s">
        <v>190</v>
      </c>
      <c r="D92" s="35" t="s">
        <v>191</v>
      </c>
      <c r="E92" s="177" t="s">
        <v>192</v>
      </c>
      <c r="F92" s="178" t="s">
        <v>193</v>
      </c>
      <c r="G92" s="170"/>
    </row>
    <row r="93" spans="2:7">
      <c r="B93" s="179" t="s">
        <v>162</v>
      </c>
      <c r="C93" s="180" t="s">
        <v>162</v>
      </c>
      <c r="D93" s="179" t="s">
        <v>162</v>
      </c>
      <c r="E93" s="181" t="s">
        <v>162</v>
      </c>
      <c r="F93" s="182" t="s">
        <v>162</v>
      </c>
    </row>
    <row r="94" spans="2:7">
      <c r="B94" s="168" t="s">
        <v>194</v>
      </c>
    </row>
    <row r="95" spans="2:7">
      <c r="B95" s="168"/>
    </row>
    <row r="96" spans="2:7">
      <c r="B96" s="168" t="s">
        <v>195</v>
      </c>
    </row>
    <row r="97" spans="2:4">
      <c r="B97" s="35" t="s">
        <v>196</v>
      </c>
      <c r="C97" s="36" t="s">
        <v>197</v>
      </c>
      <c r="D97" s="168"/>
    </row>
    <row r="98" spans="2:4">
      <c r="B98" s="16" t="s">
        <v>162</v>
      </c>
      <c r="C98" s="17" t="s">
        <v>162</v>
      </c>
    </row>
    <row r="100" spans="2:4">
      <c r="B100" s="35" t="s">
        <v>198</v>
      </c>
      <c r="C100" s="36" t="s">
        <v>197</v>
      </c>
    </row>
    <row r="101" spans="2:4">
      <c r="B101" s="16" t="s">
        <v>162</v>
      </c>
      <c r="C101" s="17" t="s">
        <v>162</v>
      </c>
    </row>
    <row r="103" spans="2:4">
      <c r="B103" s="35" t="s">
        <v>162</v>
      </c>
      <c r="C103" s="36" t="s">
        <v>162</v>
      </c>
    </row>
    <row r="104" spans="2:4">
      <c r="B104" s="16" t="s">
        <v>162</v>
      </c>
      <c r="C104" s="17" t="s">
        <v>162</v>
      </c>
    </row>
    <row r="106" spans="2:4">
      <c r="B106" s="177" t="s">
        <v>199</v>
      </c>
      <c r="C106" s="36" t="s">
        <v>200</v>
      </c>
    </row>
    <row r="107" spans="2:4">
      <c r="B107" s="175" t="s">
        <v>162</v>
      </c>
      <c r="C107" s="17" t="s">
        <v>162</v>
      </c>
    </row>
    <row r="109" spans="2:4">
      <c r="B109" s="35" t="s">
        <v>201</v>
      </c>
      <c r="C109" s="36" t="s">
        <v>162</v>
      </c>
    </row>
    <row r="112" spans="2:4">
      <c r="B112" s="168" t="s">
        <v>203</v>
      </c>
    </row>
    <row r="114" spans="2:80">
      <c r="B114" s="35" t="s">
        <v>189</v>
      </c>
      <c r="C114" s="36" t="s">
        <v>204</v>
      </c>
      <c r="D114" s="35" t="s">
        <v>205</v>
      </c>
      <c r="E114" s="35" t="s">
        <v>206</v>
      </c>
      <c r="F114" s="170"/>
    </row>
    <row r="115" spans="2:80">
      <c r="B115" s="16" t="s">
        <v>162</v>
      </c>
      <c r="C115" s="17" t="s">
        <v>162</v>
      </c>
      <c r="D115" s="16" t="s">
        <v>162</v>
      </c>
      <c r="E115" s="16" t="s">
        <v>162</v>
      </c>
    </row>
    <row r="118" spans="2:80">
      <c r="B118" s="168" t="s">
        <v>207</v>
      </c>
      <c r="C118" s="169" t="s">
        <v>162</v>
      </c>
      <c r="D118" s="168"/>
      <c r="E118" s="168"/>
      <c r="F118" s="170"/>
      <c r="G118" s="170"/>
      <c r="H118" s="170"/>
      <c r="I118" s="168"/>
      <c r="J118" s="168"/>
      <c r="K118" s="168"/>
      <c r="L118" s="168"/>
      <c r="M118" s="168"/>
      <c r="N118" s="168"/>
      <c r="O118" s="168"/>
      <c r="P118" s="168"/>
      <c r="Q118" s="168"/>
      <c r="R118" s="168"/>
      <c r="S118" s="168"/>
      <c r="T118" s="168"/>
      <c r="U118" s="168"/>
      <c r="V118" s="168"/>
      <c r="W118" s="168"/>
      <c r="X118" s="168"/>
      <c r="Y118" s="168"/>
      <c r="Z118" s="168"/>
      <c r="AA118" s="168"/>
      <c r="AB118" s="168"/>
      <c r="AC118" s="168"/>
      <c r="AD118" s="168"/>
      <c r="AE118" s="168"/>
      <c r="AF118" s="168"/>
      <c r="AG118" s="168"/>
      <c r="AH118" s="168"/>
      <c r="AI118" s="168"/>
      <c r="AJ118" s="168"/>
      <c r="AK118" s="168"/>
      <c r="AL118" s="168"/>
      <c r="AM118" s="168"/>
      <c r="AN118" s="168"/>
      <c r="AO118" s="168"/>
      <c r="AP118" s="168"/>
      <c r="AQ118" s="168"/>
      <c r="AR118" s="168"/>
      <c r="AS118" s="168"/>
      <c r="AT118" s="168"/>
      <c r="AU118" s="168"/>
      <c r="AV118" s="168"/>
      <c r="AW118" s="168"/>
      <c r="AX118" s="168"/>
      <c r="AY118" s="168"/>
      <c r="AZ118" s="168"/>
      <c r="BA118" s="168"/>
      <c r="BB118" s="168"/>
      <c r="BC118" s="168"/>
      <c r="BD118" s="168"/>
      <c r="BE118" s="168"/>
      <c r="BF118" s="168"/>
      <c r="BG118" s="168"/>
      <c r="BH118" s="168"/>
      <c r="BI118" s="168"/>
      <c r="BJ118" s="168"/>
      <c r="BK118" s="168"/>
      <c r="BL118" s="168"/>
      <c r="BM118" s="168"/>
      <c r="BN118" s="168"/>
      <c r="BO118" s="168"/>
      <c r="BP118" s="168"/>
      <c r="BQ118" s="168"/>
      <c r="BR118" s="168"/>
      <c r="BS118" s="168"/>
      <c r="BT118" s="168"/>
      <c r="BU118" s="168"/>
      <c r="BV118" s="168"/>
      <c r="BW118" s="168"/>
      <c r="BX118" s="168"/>
      <c r="BY118" s="168"/>
      <c r="BZ118" s="168"/>
      <c r="CA118" s="168"/>
      <c r="CB118" s="168"/>
    </row>
    <row r="120" spans="2:80">
      <c r="B120" s="168" t="s">
        <v>208</v>
      </c>
    </row>
    <row r="122" spans="2:80">
      <c r="B122" s="35" t="s">
        <v>209</v>
      </c>
      <c r="C122" s="36" t="s">
        <v>197</v>
      </c>
      <c r="D122" s="168"/>
    </row>
    <row r="123" spans="2:80">
      <c r="B123" s="16" t="s">
        <v>162</v>
      </c>
      <c r="C123" s="17" t="s">
        <v>162</v>
      </c>
    </row>
    <row r="126" spans="2:80">
      <c r="B126" s="35" t="s">
        <v>210</v>
      </c>
      <c r="C126" s="36" t="s">
        <v>211</v>
      </c>
      <c r="D126" s="168"/>
    </row>
    <row r="127" spans="2:80">
      <c r="B127" s="16" t="s">
        <v>162</v>
      </c>
      <c r="C127" s="17" t="s">
        <v>162</v>
      </c>
    </row>
    <row r="130" spans="2:80">
      <c r="B130" s="168" t="s">
        <v>212</v>
      </c>
    </row>
    <row r="133" spans="2:80">
      <c r="B133" s="168" t="s">
        <v>213</v>
      </c>
    </row>
    <row r="135" spans="2:80">
      <c r="B135" s="35" t="s">
        <v>189</v>
      </c>
      <c r="C135" s="36" t="s">
        <v>214</v>
      </c>
      <c r="D135" s="35" t="s">
        <v>204</v>
      </c>
      <c r="E135" s="35" t="s">
        <v>205</v>
      </c>
      <c r="F135" s="178" t="s">
        <v>206</v>
      </c>
      <c r="G135" s="170"/>
    </row>
    <row r="136" spans="2:80">
      <c r="B136" s="16" t="s">
        <v>162</v>
      </c>
      <c r="C136" s="17" t="s">
        <v>162</v>
      </c>
      <c r="D136" s="16" t="s">
        <v>162</v>
      </c>
      <c r="E136" s="16" t="s">
        <v>162</v>
      </c>
      <c r="F136" s="183" t="s">
        <v>162</v>
      </c>
    </row>
    <row r="139" spans="2:80">
      <c r="B139" s="168" t="s">
        <v>207</v>
      </c>
      <c r="C139" s="169" t="s">
        <v>162</v>
      </c>
      <c r="D139" s="168"/>
      <c r="E139" s="168"/>
      <c r="F139" s="170"/>
      <c r="G139" s="170"/>
      <c r="H139" s="170"/>
      <c r="I139" s="168"/>
      <c r="J139" s="168"/>
      <c r="K139" s="168"/>
      <c r="L139" s="168"/>
      <c r="M139" s="168"/>
      <c r="N139" s="168"/>
      <c r="O139" s="168"/>
      <c r="P139" s="168"/>
      <c r="Q139" s="168"/>
      <c r="R139" s="168"/>
      <c r="S139" s="168"/>
      <c r="T139" s="168"/>
      <c r="U139" s="168"/>
      <c r="V139" s="168"/>
      <c r="W139" s="168"/>
      <c r="X139" s="168"/>
      <c r="Y139" s="168"/>
      <c r="Z139" s="168"/>
      <c r="AA139" s="168"/>
      <c r="AB139" s="168"/>
      <c r="AC139" s="168"/>
      <c r="AD139" s="168"/>
      <c r="AE139" s="168"/>
      <c r="AF139" s="168"/>
      <c r="AG139" s="168"/>
      <c r="AH139" s="168"/>
      <c r="AI139" s="168"/>
      <c r="AJ139" s="168"/>
      <c r="AK139" s="168"/>
      <c r="AL139" s="168"/>
      <c r="AM139" s="168"/>
      <c r="AN139" s="168"/>
      <c r="AO139" s="168"/>
      <c r="AP139" s="168"/>
      <c r="AQ139" s="168"/>
      <c r="AR139" s="168"/>
      <c r="AS139" s="168"/>
      <c r="AT139" s="168"/>
      <c r="AU139" s="168"/>
      <c r="AV139" s="168"/>
      <c r="AW139" s="168"/>
      <c r="AX139" s="168"/>
      <c r="AY139" s="168"/>
      <c r="AZ139" s="168"/>
      <c r="BA139" s="168"/>
      <c r="BB139" s="168"/>
      <c r="BC139" s="168"/>
      <c r="BD139" s="168"/>
      <c r="BE139" s="168"/>
      <c r="BF139" s="168"/>
      <c r="BG139" s="168"/>
      <c r="BH139" s="168"/>
      <c r="BI139" s="168"/>
      <c r="BJ139" s="168"/>
      <c r="BK139" s="168"/>
      <c r="BL139" s="168"/>
      <c r="BM139" s="168"/>
      <c r="BN139" s="168"/>
      <c r="BO139" s="168"/>
      <c r="BP139" s="168"/>
      <c r="BQ139" s="168"/>
      <c r="BR139" s="168"/>
      <c r="BS139" s="168"/>
      <c r="BT139" s="168"/>
      <c r="BU139" s="168"/>
      <c r="BV139" s="168"/>
      <c r="BW139" s="168"/>
      <c r="BX139" s="168"/>
      <c r="BY139" s="168"/>
      <c r="BZ139" s="168"/>
      <c r="CA139" s="168"/>
      <c r="CB139" s="168"/>
    </row>
    <row r="141" spans="2:80">
      <c r="B141" s="168" t="s">
        <v>208</v>
      </c>
    </row>
    <row r="143" spans="2:80">
      <c r="B143" s="35" t="s">
        <v>209</v>
      </c>
      <c r="C143" s="36" t="s">
        <v>197</v>
      </c>
      <c r="D143" s="168"/>
    </row>
    <row r="144" spans="2:80">
      <c r="B144" s="16" t="s">
        <v>162</v>
      </c>
      <c r="C144" s="17" t="s">
        <v>162</v>
      </c>
    </row>
    <row r="147" spans="2:7">
      <c r="B147" s="35" t="s">
        <v>210</v>
      </c>
      <c r="C147" s="36" t="s">
        <v>211</v>
      </c>
      <c r="D147" s="168"/>
    </row>
    <row r="148" spans="2:7">
      <c r="B148" s="16" t="s">
        <v>162</v>
      </c>
      <c r="C148" s="17" t="s">
        <v>162</v>
      </c>
    </row>
    <row r="151" spans="2:7">
      <c r="B151" s="168" t="s">
        <v>212</v>
      </c>
    </row>
    <row r="154" spans="2:7">
      <c r="B154" s="168" t="s">
        <v>215</v>
      </c>
    </row>
    <row r="155" spans="2:7">
      <c r="B155" s="35" t="s">
        <v>189</v>
      </c>
      <c r="C155" s="36" t="s">
        <v>216</v>
      </c>
      <c r="D155" s="35" t="s">
        <v>217</v>
      </c>
      <c r="E155" s="35" t="s">
        <v>218</v>
      </c>
      <c r="F155" s="178" t="s">
        <v>219</v>
      </c>
      <c r="G155" s="170"/>
    </row>
    <row r="156" spans="2:7">
      <c r="B156" s="16" t="s">
        <v>162</v>
      </c>
      <c r="C156" s="17" t="s">
        <v>162</v>
      </c>
      <c r="D156" s="16" t="s">
        <v>162</v>
      </c>
      <c r="E156" s="16" t="s">
        <v>162</v>
      </c>
      <c r="F156" s="183" t="s">
        <v>162</v>
      </c>
    </row>
    <row r="157" spans="2:7">
      <c r="B157" s="84" t="s">
        <v>220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EA6BB3C7-7DD5-4F79-B597-682A0023CC6B}"/>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DDCF-4C13-45F2-AF91-1982CEBFEB57}">
  <dimension ref="A1:CB274"/>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14</v>
      </c>
      <c r="C1" s="272"/>
      <c r="D1" s="272"/>
      <c r="E1" s="272"/>
    </row>
    <row r="3" spans="1:5" ht="15" customHeight="1">
      <c r="B3" s="5" t="s">
        <v>3076</v>
      </c>
      <c r="C3" s="258"/>
      <c r="D3" s="273"/>
    </row>
    <row r="4" spans="1:5" ht="30" customHeight="1">
      <c r="B4" s="7" t="s">
        <v>3077</v>
      </c>
      <c r="C4" s="258"/>
      <c r="D4" s="273"/>
    </row>
    <row r="5" spans="1:5" ht="15" customHeight="1">
      <c r="B5" s="7"/>
      <c r="C5" s="258"/>
      <c r="D5" s="273"/>
    </row>
    <row r="6" spans="1:5" ht="15" customHeight="1">
      <c r="B6" s="7" t="s">
        <v>129</v>
      </c>
      <c r="C6" s="258"/>
      <c r="D6" s="273"/>
    </row>
    <row r="7" spans="1:5" ht="15" customHeight="1">
      <c r="B7" s="7" t="s">
        <v>2755</v>
      </c>
      <c r="C7" s="258"/>
      <c r="D7" s="273"/>
    </row>
    <row r="8" spans="1:5" ht="15" customHeight="1">
      <c r="B8" s="7" t="s">
        <v>3078</v>
      </c>
      <c r="C8" s="258"/>
      <c r="D8" s="273"/>
    </row>
    <row r="9" spans="1:5" ht="15" customHeight="1">
      <c r="B9" s="16" t="s">
        <v>132</v>
      </c>
      <c r="C9" s="158" t="s">
        <v>133</v>
      </c>
      <c r="D9" s="158" t="s">
        <v>134</v>
      </c>
    </row>
    <row r="10" spans="1:5" ht="12.75" customHeight="1">
      <c r="C10" s="159"/>
    </row>
    <row r="11" spans="1:5" ht="15" customHeight="1">
      <c r="B11" s="277"/>
      <c r="C11" s="277"/>
      <c r="D11" s="277"/>
      <c r="E11" s="277"/>
    </row>
    <row r="12" spans="1:5" ht="12.75" customHeight="1">
      <c r="B12" s="274" t="s">
        <v>2668</v>
      </c>
      <c r="C12" s="274"/>
      <c r="D12" s="274"/>
      <c r="E12" s="274"/>
    </row>
    <row r="13" spans="1:5" ht="12.75" customHeight="1">
      <c r="B13" s="160" t="s">
        <v>2669</v>
      </c>
      <c r="C13" s="275" t="s">
        <v>2670</v>
      </c>
      <c r="D13" s="274" t="s">
        <v>2671</v>
      </c>
      <c r="E13" s="274" t="s">
        <v>2672</v>
      </c>
    </row>
    <row r="14" spans="1:5" ht="12.75" customHeight="1">
      <c r="B14" s="160" t="s">
        <v>2673</v>
      </c>
      <c r="C14" s="275"/>
      <c r="D14" s="274"/>
      <c r="E14" s="274"/>
    </row>
    <row r="15" spans="1:5" ht="12.75" customHeight="1">
      <c r="B15" s="5" t="s">
        <v>2674</v>
      </c>
      <c r="C15" s="162"/>
      <c r="D15" s="164" t="s">
        <v>2675</v>
      </c>
      <c r="E15" s="164"/>
    </row>
    <row r="16" spans="1:5" ht="12.75" customHeight="1">
      <c r="B16" s="5" t="s">
        <v>2676</v>
      </c>
      <c r="C16" s="162"/>
      <c r="D16" s="164"/>
      <c r="E16" s="164"/>
    </row>
    <row r="17" spans="2:8" ht="12.75" customHeight="1">
      <c r="B17" s="5" t="s">
        <v>2677</v>
      </c>
      <c r="C17" s="162"/>
      <c r="D17" s="164"/>
      <c r="E17" s="164"/>
    </row>
    <row r="18" spans="2:8" ht="12.75" customHeight="1">
      <c r="B18" s="35" t="s">
        <v>2678</v>
      </c>
      <c r="C18" s="161"/>
      <c r="D18" s="160"/>
      <c r="E18" s="160"/>
    </row>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3079</v>
      </c>
      <c r="C26" s="134">
        <v>6.84</v>
      </c>
      <c r="D26" s="84" t="s">
        <v>496</v>
      </c>
      <c r="E26" s="84" t="s">
        <v>3080</v>
      </c>
      <c r="F26" s="85">
        <v>12000000</v>
      </c>
      <c r="G26" s="85">
        <v>12052.63</v>
      </c>
      <c r="H26" s="85">
        <v>0.44</v>
      </c>
    </row>
    <row r="27" spans="2:8">
      <c r="B27" s="84" t="s">
        <v>3081</v>
      </c>
      <c r="C27" s="134">
        <v>6.82</v>
      </c>
      <c r="D27" s="84" t="s">
        <v>496</v>
      </c>
      <c r="E27" s="84" t="s">
        <v>3082</v>
      </c>
      <c r="F27" s="85">
        <v>10000000</v>
      </c>
      <c r="G27" s="85">
        <v>10035.040000000001</v>
      </c>
      <c r="H27" s="85">
        <v>0.36</v>
      </c>
    </row>
    <row r="28" spans="2:8">
      <c r="B28" s="84" t="s">
        <v>3083</v>
      </c>
      <c r="C28" s="134">
        <v>6.86</v>
      </c>
      <c r="D28" s="84" t="s">
        <v>496</v>
      </c>
      <c r="E28" s="84" t="s">
        <v>3084</v>
      </c>
      <c r="F28" s="85">
        <v>9657000</v>
      </c>
      <c r="G28" s="85">
        <v>9716.01</v>
      </c>
      <c r="H28" s="85">
        <v>0.35</v>
      </c>
    </row>
    <row r="29" spans="2:8">
      <c r="B29" s="84" t="s">
        <v>3085</v>
      </c>
      <c r="C29" s="134">
        <v>6.83</v>
      </c>
      <c r="D29" s="84" t="s">
        <v>496</v>
      </c>
      <c r="E29" s="84" t="s">
        <v>3086</v>
      </c>
      <c r="F29" s="85">
        <v>6500000</v>
      </c>
      <c r="G29" s="85">
        <v>6532.92</v>
      </c>
      <c r="H29" s="85">
        <v>0.24</v>
      </c>
    </row>
    <row r="30" spans="2:8">
      <c r="B30" s="84" t="s">
        <v>3087</v>
      </c>
      <c r="C30" s="134">
        <v>6.85</v>
      </c>
      <c r="D30" s="84" t="s">
        <v>496</v>
      </c>
      <c r="E30" s="84" t="s">
        <v>3088</v>
      </c>
      <c r="F30" s="85">
        <v>5000000</v>
      </c>
      <c r="G30" s="85">
        <v>5021.59</v>
      </c>
      <c r="H30" s="85">
        <v>0.18</v>
      </c>
    </row>
    <row r="31" spans="2:8">
      <c r="B31" s="84" t="s">
        <v>3089</v>
      </c>
      <c r="C31" s="134">
        <v>6.83</v>
      </c>
      <c r="D31" s="84" t="s">
        <v>496</v>
      </c>
      <c r="E31" s="84" t="s">
        <v>3090</v>
      </c>
      <c r="F31" s="85">
        <v>3500000</v>
      </c>
      <c r="G31" s="85">
        <v>3519.6</v>
      </c>
      <c r="H31" s="85">
        <v>0.13</v>
      </c>
    </row>
    <row r="32" spans="2:8">
      <c r="B32" s="84" t="s">
        <v>3091</v>
      </c>
      <c r="C32" s="134">
        <v>6.82</v>
      </c>
      <c r="D32" s="84" t="s">
        <v>496</v>
      </c>
      <c r="E32" s="84" t="s">
        <v>3092</v>
      </c>
      <c r="F32" s="85">
        <v>2221100</v>
      </c>
      <c r="G32" s="85">
        <v>2235.3200000000002</v>
      </c>
      <c r="H32" s="85">
        <v>0.08</v>
      </c>
    </row>
    <row r="33" spans="2:8">
      <c r="B33" s="84" t="s">
        <v>3093</v>
      </c>
      <c r="C33" s="134">
        <v>6.82</v>
      </c>
      <c r="D33" s="84" t="s">
        <v>496</v>
      </c>
      <c r="E33" s="84" t="s">
        <v>3094</v>
      </c>
      <c r="F33" s="85">
        <v>1675400</v>
      </c>
      <c r="G33" s="85">
        <v>1686.04</v>
      </c>
      <c r="H33" s="85">
        <v>0.06</v>
      </c>
    </row>
    <row r="34" spans="2:8">
      <c r="B34" s="84" t="s">
        <v>3095</v>
      </c>
      <c r="C34" s="134">
        <v>6.86</v>
      </c>
      <c r="D34" s="84" t="s">
        <v>496</v>
      </c>
      <c r="E34" s="84" t="s">
        <v>3096</v>
      </c>
      <c r="F34" s="85">
        <v>1050000</v>
      </c>
      <c r="G34" s="85">
        <v>1054.8900000000001</v>
      </c>
      <c r="H34" s="85">
        <v>0.04</v>
      </c>
    </row>
    <row r="35" spans="2:8">
      <c r="B35" s="84" t="s">
        <v>3097</v>
      </c>
      <c r="C35" s="134">
        <v>6.71</v>
      </c>
      <c r="D35" s="84" t="s">
        <v>496</v>
      </c>
      <c r="E35" s="84" t="s">
        <v>3098</v>
      </c>
      <c r="F35" s="85">
        <v>1000000</v>
      </c>
      <c r="G35" s="85">
        <v>1000.53</v>
      </c>
      <c r="H35" s="85">
        <v>0.04</v>
      </c>
    </row>
    <row r="36" spans="2:8">
      <c r="B36" s="84" t="s">
        <v>2757</v>
      </c>
      <c r="C36" s="134">
        <v>6.81</v>
      </c>
      <c r="D36" s="84" t="s">
        <v>496</v>
      </c>
      <c r="E36" s="84" t="s">
        <v>2758</v>
      </c>
      <c r="F36" s="85">
        <v>1000000</v>
      </c>
      <c r="G36" s="85">
        <v>995.46</v>
      </c>
      <c r="H36" s="85">
        <v>0.04</v>
      </c>
    </row>
    <row r="37" spans="2:8">
      <c r="B37" s="168" t="s">
        <v>508</v>
      </c>
      <c r="C37" s="169"/>
      <c r="D37" s="168"/>
      <c r="E37" s="168"/>
      <c r="F37" s="170"/>
      <c r="G37" s="170">
        <f>SUM(G22:G36)</f>
        <v>53850.03</v>
      </c>
      <c r="H37" s="170">
        <f>SUM(H22:H36)</f>
        <v>1.96</v>
      </c>
    </row>
    <row r="38" spans="2:8">
      <c r="B38" s="168" t="s">
        <v>235</v>
      </c>
    </row>
    <row r="39" spans="2:8">
      <c r="B39" s="84" t="s">
        <v>3099</v>
      </c>
      <c r="C39" s="134">
        <v>7.62</v>
      </c>
      <c r="D39" s="84" t="s">
        <v>236</v>
      </c>
      <c r="E39" s="84" t="s">
        <v>3100</v>
      </c>
      <c r="F39" s="85">
        <v>23000</v>
      </c>
      <c r="G39" s="85">
        <v>108610.14</v>
      </c>
      <c r="H39" s="85">
        <v>3.93</v>
      </c>
    </row>
    <row r="40" spans="2:8">
      <c r="B40" s="84" t="s">
        <v>2801</v>
      </c>
      <c r="C40" s="134">
        <v>7.58</v>
      </c>
      <c r="D40" s="84" t="s">
        <v>236</v>
      </c>
      <c r="E40" s="84" t="s">
        <v>2802</v>
      </c>
      <c r="F40" s="85">
        <v>22000</v>
      </c>
      <c r="G40" s="85">
        <v>105343.37</v>
      </c>
      <c r="H40" s="85">
        <v>3.81</v>
      </c>
    </row>
    <row r="41" spans="2:8">
      <c r="B41" s="84" t="s">
        <v>3101</v>
      </c>
      <c r="C41" s="134">
        <v>7.32</v>
      </c>
      <c r="D41" s="84" t="s">
        <v>236</v>
      </c>
      <c r="E41" s="84" t="s">
        <v>3102</v>
      </c>
      <c r="F41" s="85">
        <v>13000</v>
      </c>
      <c r="G41" s="85">
        <v>63684.53</v>
      </c>
      <c r="H41" s="85">
        <v>2.31</v>
      </c>
    </row>
    <row r="42" spans="2:8">
      <c r="B42" s="84" t="s">
        <v>3103</v>
      </c>
      <c r="C42" s="134">
        <v>7.45</v>
      </c>
      <c r="D42" s="84" t="s">
        <v>236</v>
      </c>
      <c r="E42" s="84" t="s">
        <v>3104</v>
      </c>
      <c r="F42" s="85">
        <v>13000</v>
      </c>
      <c r="G42" s="85">
        <v>63044.09</v>
      </c>
      <c r="H42" s="85">
        <v>2.2799999999999998</v>
      </c>
    </row>
    <row r="43" spans="2:8">
      <c r="B43" s="84" t="s">
        <v>3652</v>
      </c>
      <c r="C43" s="134">
        <v>7.52</v>
      </c>
      <c r="D43" s="84" t="s">
        <v>236</v>
      </c>
      <c r="E43" s="84" t="s">
        <v>3105</v>
      </c>
      <c r="F43" s="85">
        <v>12000</v>
      </c>
      <c r="G43" s="85">
        <v>57614.1</v>
      </c>
      <c r="H43" s="85">
        <v>2.09</v>
      </c>
    </row>
    <row r="44" spans="2:8">
      <c r="B44" s="84" t="s">
        <v>3106</v>
      </c>
      <c r="C44" s="134">
        <v>7.49</v>
      </c>
      <c r="D44" s="84" t="s">
        <v>236</v>
      </c>
      <c r="E44" s="84" t="s">
        <v>3107</v>
      </c>
      <c r="F44" s="85">
        <v>11500</v>
      </c>
      <c r="G44" s="85">
        <v>55727.51</v>
      </c>
      <c r="H44" s="85">
        <v>2.02</v>
      </c>
    </row>
    <row r="45" spans="2:8">
      <c r="B45" s="84" t="s">
        <v>3468</v>
      </c>
      <c r="C45" s="134">
        <v>7.35</v>
      </c>
      <c r="D45" s="84" t="s">
        <v>236</v>
      </c>
      <c r="E45" s="84" t="s">
        <v>2781</v>
      </c>
      <c r="F45" s="85">
        <v>11100</v>
      </c>
      <c r="G45" s="85">
        <v>54447.44</v>
      </c>
      <c r="H45" s="85">
        <v>1.97</v>
      </c>
    </row>
    <row r="46" spans="2:8">
      <c r="B46" s="84" t="s">
        <v>3653</v>
      </c>
      <c r="C46" s="134">
        <v>7.51</v>
      </c>
      <c r="D46" s="84" t="s">
        <v>236</v>
      </c>
      <c r="E46" s="84" t="s">
        <v>3112</v>
      </c>
      <c r="F46" s="85">
        <v>11000</v>
      </c>
      <c r="G46" s="85">
        <v>53120.93</v>
      </c>
      <c r="H46" s="85">
        <v>1.92</v>
      </c>
    </row>
    <row r="47" spans="2:8">
      <c r="B47" s="84" t="s">
        <v>3113</v>
      </c>
      <c r="C47" s="134">
        <v>7.45</v>
      </c>
      <c r="D47" s="84" t="s">
        <v>2737</v>
      </c>
      <c r="E47" s="84" t="s">
        <v>3114</v>
      </c>
      <c r="F47" s="85">
        <v>10000</v>
      </c>
      <c r="G47" s="85">
        <v>48428.35</v>
      </c>
      <c r="H47" s="85">
        <v>1.75</v>
      </c>
    </row>
    <row r="48" spans="2:8">
      <c r="B48" s="84" t="s">
        <v>1457</v>
      </c>
      <c r="C48" s="134">
        <v>7.57</v>
      </c>
      <c r="D48" s="84" t="s">
        <v>236</v>
      </c>
      <c r="E48" s="84" t="s">
        <v>1458</v>
      </c>
      <c r="F48" s="85">
        <v>10000</v>
      </c>
      <c r="G48" s="85">
        <v>48403.85</v>
      </c>
      <c r="H48" s="85">
        <v>1.75</v>
      </c>
    </row>
    <row r="49" spans="2:8">
      <c r="B49" s="84" t="s">
        <v>3115</v>
      </c>
      <c r="C49" s="134">
        <v>7.5</v>
      </c>
      <c r="D49" s="84" t="s">
        <v>236</v>
      </c>
      <c r="E49" s="84" t="s">
        <v>3116</v>
      </c>
      <c r="F49" s="85">
        <v>10000</v>
      </c>
      <c r="G49" s="85">
        <v>48350.75</v>
      </c>
      <c r="H49" s="85">
        <v>1.75</v>
      </c>
    </row>
    <row r="50" spans="2:8">
      <c r="B50" s="84" t="s">
        <v>3117</v>
      </c>
      <c r="C50" s="134">
        <v>7.52</v>
      </c>
      <c r="D50" s="84" t="s">
        <v>236</v>
      </c>
      <c r="E50" s="84" t="s">
        <v>3118</v>
      </c>
      <c r="F50" s="85">
        <v>10000</v>
      </c>
      <c r="G50" s="85">
        <v>48211.5</v>
      </c>
      <c r="H50" s="85">
        <v>1.75</v>
      </c>
    </row>
    <row r="51" spans="2:8">
      <c r="B51" s="84" t="s">
        <v>3654</v>
      </c>
      <c r="C51" s="134">
        <v>7.95</v>
      </c>
      <c r="D51" s="84" t="s">
        <v>236</v>
      </c>
      <c r="E51" s="84" t="s">
        <v>3119</v>
      </c>
      <c r="F51" s="85">
        <v>10000</v>
      </c>
      <c r="G51" s="85">
        <v>48043.199999999997</v>
      </c>
      <c r="H51" s="85">
        <v>1.74</v>
      </c>
    </row>
    <row r="52" spans="2:8">
      <c r="B52" s="84" t="s">
        <v>2322</v>
      </c>
      <c r="C52" s="134">
        <v>7.95</v>
      </c>
      <c r="D52" s="84" t="s">
        <v>236</v>
      </c>
      <c r="E52" s="84" t="s">
        <v>1504</v>
      </c>
      <c r="F52" s="85">
        <v>9800</v>
      </c>
      <c r="G52" s="85">
        <v>47509.91</v>
      </c>
      <c r="H52" s="85">
        <v>1.72</v>
      </c>
    </row>
    <row r="53" spans="2:8">
      <c r="B53" s="84" t="s">
        <v>3121</v>
      </c>
      <c r="C53" s="134">
        <v>7.62</v>
      </c>
      <c r="D53" s="84" t="s">
        <v>236</v>
      </c>
      <c r="E53" s="84" t="s">
        <v>3122</v>
      </c>
      <c r="F53" s="85">
        <v>10000</v>
      </c>
      <c r="G53" s="85">
        <v>47128</v>
      </c>
      <c r="H53" s="85">
        <v>1.71</v>
      </c>
    </row>
    <row r="54" spans="2:8">
      <c r="B54" s="84" t="s">
        <v>3655</v>
      </c>
      <c r="C54" s="134">
        <v>7.48</v>
      </c>
      <c r="D54" s="84" t="s">
        <v>236</v>
      </c>
      <c r="E54" s="84" t="s">
        <v>3123</v>
      </c>
      <c r="F54" s="85">
        <v>9500</v>
      </c>
      <c r="G54" s="85">
        <v>46221.25</v>
      </c>
      <c r="H54" s="85">
        <v>1.67</v>
      </c>
    </row>
    <row r="55" spans="2:8">
      <c r="B55" s="84" t="s">
        <v>3124</v>
      </c>
      <c r="C55" s="134">
        <v>7.55</v>
      </c>
      <c r="D55" s="84" t="s">
        <v>236</v>
      </c>
      <c r="E55" s="84" t="s">
        <v>3125</v>
      </c>
      <c r="F55" s="85">
        <v>8500</v>
      </c>
      <c r="G55" s="85">
        <v>41328.83</v>
      </c>
      <c r="H55" s="85">
        <v>1.5</v>
      </c>
    </row>
    <row r="56" spans="2:8">
      <c r="B56" s="84" t="s">
        <v>3656</v>
      </c>
      <c r="C56" s="134">
        <v>7.52</v>
      </c>
      <c r="D56" s="84" t="s">
        <v>236</v>
      </c>
      <c r="E56" s="84" t="s">
        <v>3126</v>
      </c>
      <c r="F56" s="85">
        <v>8500</v>
      </c>
      <c r="G56" s="85">
        <v>40947.730000000003</v>
      </c>
      <c r="H56" s="85">
        <v>1.48</v>
      </c>
    </row>
    <row r="57" spans="2:8">
      <c r="B57" s="84" t="s">
        <v>3108</v>
      </c>
      <c r="C57" s="134">
        <v>6.71</v>
      </c>
      <c r="D57" s="84" t="s">
        <v>496</v>
      </c>
      <c r="E57" s="84" t="s">
        <v>3109</v>
      </c>
      <c r="F57" s="85">
        <v>41500000</v>
      </c>
      <c r="G57" s="85">
        <v>40379.129999999997</v>
      </c>
      <c r="H57" s="85">
        <v>1.46</v>
      </c>
    </row>
    <row r="58" spans="2:8">
      <c r="B58" s="84" t="s">
        <v>3183</v>
      </c>
      <c r="C58" s="134">
        <v>6.61</v>
      </c>
      <c r="D58" s="84" t="s">
        <v>496</v>
      </c>
      <c r="E58" s="84" t="s">
        <v>3184</v>
      </c>
      <c r="F58" s="85">
        <v>39833400</v>
      </c>
      <c r="G58" s="85">
        <v>39209.050000000003</v>
      </c>
      <c r="H58" s="85">
        <v>1.42</v>
      </c>
    </row>
    <row r="59" spans="2:8">
      <c r="B59" s="84" t="s">
        <v>3657</v>
      </c>
      <c r="C59" s="134">
        <v>7.48</v>
      </c>
      <c r="D59" s="84" t="s">
        <v>236</v>
      </c>
      <c r="E59" s="84" t="s">
        <v>3127</v>
      </c>
      <c r="F59" s="85">
        <v>8000</v>
      </c>
      <c r="G59" s="85">
        <v>38798.76</v>
      </c>
      <c r="H59" s="85">
        <v>1.4</v>
      </c>
    </row>
    <row r="60" spans="2:8">
      <c r="B60" s="84" t="s">
        <v>3658</v>
      </c>
      <c r="C60" s="134">
        <v>8.1199999999999992</v>
      </c>
      <c r="D60" s="84" t="s">
        <v>236</v>
      </c>
      <c r="E60" s="84" t="s">
        <v>3128</v>
      </c>
      <c r="F60" s="85">
        <v>8000</v>
      </c>
      <c r="G60" s="85">
        <v>38691.68</v>
      </c>
      <c r="H60" s="85">
        <v>1.4</v>
      </c>
    </row>
    <row r="61" spans="2:8">
      <c r="B61" s="84" t="s">
        <v>3470</v>
      </c>
      <c r="C61" s="134">
        <v>7.49</v>
      </c>
      <c r="D61" s="84" t="s">
        <v>236</v>
      </c>
      <c r="E61" s="84" t="s">
        <v>2793</v>
      </c>
      <c r="F61" s="85">
        <v>8000</v>
      </c>
      <c r="G61" s="85">
        <v>38582.32</v>
      </c>
      <c r="H61" s="85">
        <v>1.4</v>
      </c>
    </row>
    <row r="62" spans="2:8">
      <c r="B62" s="84" t="s">
        <v>3659</v>
      </c>
      <c r="C62" s="134">
        <v>8.32</v>
      </c>
      <c r="D62" s="84" t="s">
        <v>236</v>
      </c>
      <c r="E62" s="84" t="s">
        <v>3129</v>
      </c>
      <c r="F62" s="85">
        <v>8000</v>
      </c>
      <c r="G62" s="85">
        <v>37698.44</v>
      </c>
      <c r="H62" s="85">
        <v>1.36</v>
      </c>
    </row>
    <row r="63" spans="2:8">
      <c r="B63" s="84" t="s">
        <v>2779</v>
      </c>
      <c r="C63" s="134">
        <v>6.63</v>
      </c>
      <c r="D63" s="84" t="s">
        <v>496</v>
      </c>
      <c r="E63" s="84" t="s">
        <v>2780</v>
      </c>
      <c r="F63" s="85">
        <v>37500000</v>
      </c>
      <c r="G63" s="85">
        <v>36818.1</v>
      </c>
      <c r="H63" s="85">
        <v>1.33</v>
      </c>
    </row>
    <row r="64" spans="2:8">
      <c r="B64" s="84" t="s">
        <v>3521</v>
      </c>
      <c r="C64" s="134">
        <v>7.48</v>
      </c>
      <c r="D64" s="84" t="s">
        <v>236</v>
      </c>
      <c r="E64" s="84" t="s">
        <v>3130</v>
      </c>
      <c r="F64" s="85">
        <v>7500</v>
      </c>
      <c r="G64" s="85">
        <v>36526.879999999997</v>
      </c>
      <c r="H64" s="85">
        <v>1.32</v>
      </c>
    </row>
    <row r="65" spans="2:8">
      <c r="B65" s="84" t="s">
        <v>2892</v>
      </c>
      <c r="C65" s="134">
        <v>7.47</v>
      </c>
      <c r="D65" s="84" t="s">
        <v>236</v>
      </c>
      <c r="E65" s="84" t="s">
        <v>2893</v>
      </c>
      <c r="F65" s="85">
        <v>7500</v>
      </c>
      <c r="G65" s="85">
        <v>36433.730000000003</v>
      </c>
      <c r="H65" s="85">
        <v>1.32</v>
      </c>
    </row>
    <row r="66" spans="2:8">
      <c r="B66" s="84" t="s">
        <v>3131</v>
      </c>
      <c r="C66" s="134">
        <v>7.45</v>
      </c>
      <c r="D66" s="84" t="s">
        <v>236</v>
      </c>
      <c r="E66" s="84" t="s">
        <v>3132</v>
      </c>
      <c r="F66" s="85">
        <v>7500</v>
      </c>
      <c r="G66" s="85">
        <v>36422.78</v>
      </c>
      <c r="H66" s="85">
        <v>1.32</v>
      </c>
    </row>
    <row r="67" spans="2:8">
      <c r="B67" s="84" t="s">
        <v>3133</v>
      </c>
      <c r="C67" s="134">
        <v>7.47</v>
      </c>
      <c r="D67" s="84" t="s">
        <v>236</v>
      </c>
      <c r="E67" s="84" t="s">
        <v>3134</v>
      </c>
      <c r="F67" s="85">
        <v>7500</v>
      </c>
      <c r="G67" s="85">
        <v>36132</v>
      </c>
      <c r="H67" s="85">
        <v>1.31</v>
      </c>
    </row>
    <row r="68" spans="2:8">
      <c r="B68" s="84" t="s">
        <v>3135</v>
      </c>
      <c r="C68" s="134">
        <v>7.45</v>
      </c>
      <c r="D68" s="84" t="s">
        <v>2737</v>
      </c>
      <c r="E68" s="84" t="s">
        <v>3136</v>
      </c>
      <c r="F68" s="85">
        <v>7500</v>
      </c>
      <c r="G68" s="85">
        <v>36100.01</v>
      </c>
      <c r="H68" s="85">
        <v>1.31</v>
      </c>
    </row>
    <row r="69" spans="2:8">
      <c r="B69" s="84" t="s">
        <v>3660</v>
      </c>
      <c r="C69" s="134">
        <v>7.61</v>
      </c>
      <c r="D69" s="84" t="s">
        <v>236</v>
      </c>
      <c r="E69" s="84" t="s">
        <v>3137</v>
      </c>
      <c r="F69" s="85">
        <v>7500</v>
      </c>
      <c r="G69" s="85">
        <v>35606.93</v>
      </c>
      <c r="H69" s="85">
        <v>1.29</v>
      </c>
    </row>
    <row r="70" spans="2:8">
      <c r="B70" s="84" t="s">
        <v>3110</v>
      </c>
      <c r="C70" s="134">
        <v>6.71</v>
      </c>
      <c r="D70" s="84" t="s">
        <v>496</v>
      </c>
      <c r="E70" s="84" t="s">
        <v>3111</v>
      </c>
      <c r="F70" s="85">
        <v>36500000</v>
      </c>
      <c r="G70" s="85">
        <v>35514.17</v>
      </c>
      <c r="H70" s="85">
        <v>1.29</v>
      </c>
    </row>
    <row r="71" spans="2:8">
      <c r="B71" s="84" t="s">
        <v>2811</v>
      </c>
      <c r="C71" s="134">
        <v>7.5</v>
      </c>
      <c r="D71" s="84" t="s">
        <v>236</v>
      </c>
      <c r="E71" s="84" t="s">
        <v>2812</v>
      </c>
      <c r="F71" s="85">
        <v>7000</v>
      </c>
      <c r="G71" s="85">
        <v>34035.230000000003</v>
      </c>
      <c r="H71" s="85">
        <v>1.23</v>
      </c>
    </row>
    <row r="72" spans="2:8">
      <c r="B72" s="84" t="s">
        <v>3138</v>
      </c>
      <c r="C72" s="134">
        <v>6.63</v>
      </c>
      <c r="D72" s="84" t="s">
        <v>496</v>
      </c>
      <c r="E72" s="84" t="s">
        <v>3139</v>
      </c>
      <c r="F72" s="85">
        <v>32500000</v>
      </c>
      <c r="G72" s="85">
        <v>31869.27</v>
      </c>
      <c r="H72" s="85">
        <v>1.1499999999999999</v>
      </c>
    </row>
    <row r="73" spans="2:8">
      <c r="B73" s="84" t="s">
        <v>3661</v>
      </c>
      <c r="C73" s="134">
        <v>7.53</v>
      </c>
      <c r="D73" s="84" t="s">
        <v>236</v>
      </c>
      <c r="E73" s="84" t="s">
        <v>3140</v>
      </c>
      <c r="F73" s="85">
        <v>6500</v>
      </c>
      <c r="G73" s="85">
        <v>31644.799999999999</v>
      </c>
      <c r="H73" s="85">
        <v>1.1499999999999999</v>
      </c>
    </row>
    <row r="74" spans="2:8">
      <c r="B74" s="84" t="s">
        <v>3173</v>
      </c>
      <c r="C74" s="134">
        <v>6.6</v>
      </c>
      <c r="D74" s="84" t="s">
        <v>496</v>
      </c>
      <c r="E74" s="84" t="s">
        <v>3174</v>
      </c>
      <c r="F74" s="85">
        <v>30500000</v>
      </c>
      <c r="G74" s="85">
        <v>30059.73</v>
      </c>
      <c r="H74" s="85">
        <v>1.0900000000000001</v>
      </c>
    </row>
    <row r="75" spans="2:8">
      <c r="B75" s="84" t="s">
        <v>3141</v>
      </c>
      <c r="C75" s="134">
        <v>6.62</v>
      </c>
      <c r="D75" s="84" t="s">
        <v>496</v>
      </c>
      <c r="E75" s="84" t="s">
        <v>3142</v>
      </c>
      <c r="F75" s="85">
        <v>30000000</v>
      </c>
      <c r="G75" s="85">
        <v>29492.04</v>
      </c>
      <c r="H75" s="85">
        <v>1.07</v>
      </c>
    </row>
    <row r="76" spans="2:8">
      <c r="B76" s="84" t="s">
        <v>3662</v>
      </c>
      <c r="C76" s="134">
        <v>7.35</v>
      </c>
      <c r="D76" s="84" t="s">
        <v>236</v>
      </c>
      <c r="E76" s="84" t="s">
        <v>3143</v>
      </c>
      <c r="F76" s="85">
        <v>6000</v>
      </c>
      <c r="G76" s="85">
        <v>29309.46</v>
      </c>
      <c r="H76" s="85">
        <v>1.06</v>
      </c>
    </row>
    <row r="77" spans="2:8">
      <c r="B77" s="84" t="s">
        <v>3663</v>
      </c>
      <c r="C77" s="134">
        <v>8.06</v>
      </c>
      <c r="D77" s="84" t="s">
        <v>236</v>
      </c>
      <c r="E77" s="84" t="s">
        <v>3145</v>
      </c>
      <c r="F77" s="85">
        <v>6000</v>
      </c>
      <c r="G77" s="85">
        <v>28828.65</v>
      </c>
      <c r="H77" s="85">
        <v>1.04</v>
      </c>
    </row>
    <row r="78" spans="2:8">
      <c r="B78" s="84" t="s">
        <v>3664</v>
      </c>
      <c r="C78" s="134">
        <v>7.85</v>
      </c>
      <c r="D78" s="84" t="s">
        <v>236</v>
      </c>
      <c r="E78" s="84" t="s">
        <v>3144</v>
      </c>
      <c r="F78" s="85">
        <v>6000</v>
      </c>
      <c r="G78" s="85">
        <v>28822.23</v>
      </c>
      <c r="H78" s="85">
        <v>1.04</v>
      </c>
    </row>
    <row r="79" spans="2:8">
      <c r="B79" s="84" t="s">
        <v>3525</v>
      </c>
      <c r="C79" s="134">
        <v>8.5299999999999994</v>
      </c>
      <c r="D79" s="84" t="s">
        <v>236</v>
      </c>
      <c r="E79" s="84" t="s">
        <v>2804</v>
      </c>
      <c r="F79" s="85">
        <v>5700</v>
      </c>
      <c r="G79" s="85">
        <v>28420.34</v>
      </c>
      <c r="H79" s="85">
        <v>1.03</v>
      </c>
    </row>
    <row r="80" spans="2:8">
      <c r="B80" s="84" t="s">
        <v>3146</v>
      </c>
      <c r="C80" s="134">
        <v>6.6</v>
      </c>
      <c r="D80" s="84" t="s">
        <v>496</v>
      </c>
      <c r="E80" s="84" t="s">
        <v>3147</v>
      </c>
      <c r="F80" s="85">
        <v>27500000</v>
      </c>
      <c r="G80" s="85">
        <v>27098.09</v>
      </c>
      <c r="H80" s="85">
        <v>0.98</v>
      </c>
    </row>
    <row r="81" spans="2:8">
      <c r="B81" s="84" t="s">
        <v>2706</v>
      </c>
      <c r="C81" s="134">
        <v>6.53</v>
      </c>
      <c r="D81" s="84" t="s">
        <v>496</v>
      </c>
      <c r="E81" s="84" t="s">
        <v>2707</v>
      </c>
      <c r="F81" s="85">
        <v>25000000</v>
      </c>
      <c r="G81" s="85">
        <v>24919.75</v>
      </c>
      <c r="H81" s="85">
        <v>0.9</v>
      </c>
    </row>
    <row r="82" spans="2:8">
      <c r="B82" s="84" t="s">
        <v>3665</v>
      </c>
      <c r="C82" s="134">
        <v>7.95</v>
      </c>
      <c r="D82" s="84" t="s">
        <v>236</v>
      </c>
      <c r="E82" s="84" t="s">
        <v>3149</v>
      </c>
      <c r="F82" s="85">
        <v>5000</v>
      </c>
      <c r="G82" s="85">
        <v>24209.08</v>
      </c>
      <c r="H82" s="85">
        <v>0.88</v>
      </c>
    </row>
    <row r="83" spans="2:8">
      <c r="B83" s="84" t="s">
        <v>3666</v>
      </c>
      <c r="C83" s="134">
        <v>7.49</v>
      </c>
      <c r="D83" s="84" t="s">
        <v>236</v>
      </c>
      <c r="E83" s="84" t="s">
        <v>3150</v>
      </c>
      <c r="F83" s="85">
        <v>5000</v>
      </c>
      <c r="G83" s="85">
        <v>24142.65</v>
      </c>
      <c r="H83" s="85">
        <v>0.87</v>
      </c>
    </row>
    <row r="84" spans="2:8">
      <c r="B84" s="84" t="s">
        <v>3667</v>
      </c>
      <c r="C84" s="134">
        <v>8.6</v>
      </c>
      <c r="D84" s="84" t="s">
        <v>236</v>
      </c>
      <c r="E84" s="84" t="s">
        <v>3151</v>
      </c>
      <c r="F84" s="85">
        <v>5000</v>
      </c>
      <c r="G84" s="85">
        <v>24136.1</v>
      </c>
      <c r="H84" s="85">
        <v>0.87</v>
      </c>
    </row>
    <row r="85" spans="2:8">
      <c r="B85" s="84" t="s">
        <v>3152</v>
      </c>
      <c r="C85" s="134">
        <v>7.45</v>
      </c>
      <c r="D85" s="84" t="s">
        <v>2737</v>
      </c>
      <c r="E85" s="84" t="s">
        <v>3153</v>
      </c>
      <c r="F85" s="85">
        <v>5000</v>
      </c>
      <c r="G85" s="85">
        <v>24109.33</v>
      </c>
      <c r="H85" s="85">
        <v>0.87</v>
      </c>
    </row>
    <row r="86" spans="2:8">
      <c r="B86" s="84" t="s">
        <v>3154</v>
      </c>
      <c r="C86" s="134">
        <v>7.49</v>
      </c>
      <c r="D86" s="84" t="s">
        <v>236</v>
      </c>
      <c r="E86" s="84" t="s">
        <v>3155</v>
      </c>
      <c r="F86" s="85">
        <v>5000</v>
      </c>
      <c r="G86" s="85">
        <v>24047.599999999999</v>
      </c>
      <c r="H86" s="85">
        <v>0.87</v>
      </c>
    </row>
    <row r="87" spans="2:8">
      <c r="B87" s="84" t="s">
        <v>3156</v>
      </c>
      <c r="C87" s="134">
        <v>6.71</v>
      </c>
      <c r="D87" s="84" t="s">
        <v>496</v>
      </c>
      <c r="E87" s="84" t="s">
        <v>3157</v>
      </c>
      <c r="F87" s="85">
        <v>23000000</v>
      </c>
      <c r="G87" s="85">
        <v>22323.39</v>
      </c>
      <c r="H87" s="85">
        <v>0.81</v>
      </c>
    </row>
    <row r="88" spans="2:8">
      <c r="B88" s="84" t="s">
        <v>2775</v>
      </c>
      <c r="C88" s="134">
        <v>7.39</v>
      </c>
      <c r="D88" s="84" t="s">
        <v>236</v>
      </c>
      <c r="E88" s="84" t="s">
        <v>2776</v>
      </c>
      <c r="F88" s="85">
        <v>4500</v>
      </c>
      <c r="G88" s="85">
        <v>22049.35</v>
      </c>
      <c r="H88" s="85">
        <v>0.8</v>
      </c>
    </row>
    <row r="89" spans="2:8">
      <c r="B89" s="84" t="s">
        <v>2814</v>
      </c>
      <c r="C89" s="134">
        <v>8.0399999999999991</v>
      </c>
      <c r="D89" s="84" t="s">
        <v>236</v>
      </c>
      <c r="E89" s="84" t="s">
        <v>2815</v>
      </c>
      <c r="F89" s="85">
        <v>4500</v>
      </c>
      <c r="G89" s="85">
        <v>21822.66</v>
      </c>
      <c r="H89" s="85">
        <v>0.79</v>
      </c>
    </row>
    <row r="90" spans="2:8">
      <c r="B90" s="84" t="s">
        <v>3522</v>
      </c>
      <c r="C90" s="134">
        <v>7.51</v>
      </c>
      <c r="D90" s="84" t="s">
        <v>236</v>
      </c>
      <c r="E90" s="84" t="s">
        <v>2797</v>
      </c>
      <c r="F90" s="85">
        <v>4500</v>
      </c>
      <c r="G90" s="85">
        <v>21670.67</v>
      </c>
      <c r="H90" s="85">
        <v>0.78</v>
      </c>
    </row>
    <row r="91" spans="2:8">
      <c r="B91" s="84" t="s">
        <v>3158</v>
      </c>
      <c r="C91" s="134">
        <v>7.52</v>
      </c>
      <c r="D91" s="84" t="s">
        <v>236</v>
      </c>
      <c r="E91" s="84" t="s">
        <v>3159</v>
      </c>
      <c r="F91" s="85">
        <v>4500</v>
      </c>
      <c r="G91" s="85">
        <v>21665.03</v>
      </c>
      <c r="H91" s="85">
        <v>0.78</v>
      </c>
    </row>
    <row r="92" spans="2:8">
      <c r="B92" s="84" t="s">
        <v>3668</v>
      </c>
      <c r="C92" s="134">
        <v>7.95</v>
      </c>
      <c r="D92" s="84" t="s">
        <v>236</v>
      </c>
      <c r="E92" s="84" t="s">
        <v>3160</v>
      </c>
      <c r="F92" s="85">
        <v>4500</v>
      </c>
      <c r="G92" s="85">
        <v>21651.17</v>
      </c>
      <c r="H92" s="85">
        <v>0.78</v>
      </c>
    </row>
    <row r="93" spans="2:8">
      <c r="B93" s="84" t="s">
        <v>3161</v>
      </c>
      <c r="C93" s="134">
        <v>7.5</v>
      </c>
      <c r="D93" s="84" t="s">
        <v>236</v>
      </c>
      <c r="E93" s="84" t="s">
        <v>3162</v>
      </c>
      <c r="F93" s="85">
        <v>4500</v>
      </c>
      <c r="G93" s="85">
        <v>21641.74</v>
      </c>
      <c r="H93" s="85">
        <v>0.78</v>
      </c>
    </row>
    <row r="94" spans="2:8">
      <c r="B94" s="84" t="s">
        <v>3669</v>
      </c>
      <c r="C94" s="134">
        <v>7.82</v>
      </c>
      <c r="D94" s="84" t="s">
        <v>236</v>
      </c>
      <c r="E94" s="84" t="s">
        <v>3148</v>
      </c>
      <c r="F94" s="85">
        <v>4000</v>
      </c>
      <c r="G94" s="85">
        <v>19634.04</v>
      </c>
      <c r="H94" s="85">
        <v>0.71</v>
      </c>
    </row>
    <row r="95" spans="2:8">
      <c r="B95" s="84" t="s">
        <v>3164</v>
      </c>
      <c r="C95" s="134">
        <v>7.79</v>
      </c>
      <c r="D95" s="84" t="s">
        <v>236</v>
      </c>
      <c r="E95" s="84" t="s">
        <v>3165</v>
      </c>
      <c r="F95" s="85">
        <v>4000</v>
      </c>
      <c r="G95" s="85">
        <v>19415.740000000002</v>
      </c>
      <c r="H95" s="85">
        <v>0.7</v>
      </c>
    </row>
    <row r="96" spans="2:8">
      <c r="B96" s="84" t="s">
        <v>3670</v>
      </c>
      <c r="C96" s="134">
        <v>7.85</v>
      </c>
      <c r="D96" s="84" t="s">
        <v>236</v>
      </c>
      <c r="E96" s="84" t="s">
        <v>3163</v>
      </c>
      <c r="F96" s="85">
        <v>4000</v>
      </c>
      <c r="G96" s="85">
        <v>19411.36</v>
      </c>
      <c r="H96" s="85">
        <v>0.7</v>
      </c>
    </row>
    <row r="97" spans="2:8">
      <c r="B97" s="84" t="s">
        <v>3671</v>
      </c>
      <c r="C97" s="134">
        <v>8.15</v>
      </c>
      <c r="D97" s="84" t="s">
        <v>236</v>
      </c>
      <c r="E97" s="84" t="s">
        <v>3166</v>
      </c>
      <c r="F97" s="85">
        <v>4000</v>
      </c>
      <c r="G97" s="85">
        <v>19402.14</v>
      </c>
      <c r="H97" s="85">
        <v>0.7</v>
      </c>
    </row>
    <row r="98" spans="2:8">
      <c r="B98" s="84" t="s">
        <v>2791</v>
      </c>
      <c r="C98" s="134">
        <v>7.47</v>
      </c>
      <c r="D98" s="84" t="s">
        <v>236</v>
      </c>
      <c r="E98" s="84" t="s">
        <v>2792</v>
      </c>
      <c r="F98" s="85">
        <v>4000</v>
      </c>
      <c r="G98" s="85">
        <v>19373.54</v>
      </c>
      <c r="H98" s="85">
        <v>0.7</v>
      </c>
    </row>
    <row r="99" spans="2:8">
      <c r="B99" s="84" t="s">
        <v>3672</v>
      </c>
      <c r="C99" s="134">
        <v>6.71</v>
      </c>
      <c r="D99" s="84" t="s">
        <v>496</v>
      </c>
      <c r="E99" s="84" t="s">
        <v>3673</v>
      </c>
      <c r="F99" s="85">
        <v>20000000</v>
      </c>
      <c r="G99" s="85">
        <v>19362.84</v>
      </c>
      <c r="H99" s="85">
        <v>0.7</v>
      </c>
    </row>
    <row r="100" spans="2:8">
      <c r="B100" s="84" t="s">
        <v>3674</v>
      </c>
      <c r="C100" s="134">
        <v>7.98</v>
      </c>
      <c r="D100" s="84" t="s">
        <v>236</v>
      </c>
      <c r="E100" s="84" t="s">
        <v>3167</v>
      </c>
      <c r="F100" s="85">
        <v>4000</v>
      </c>
      <c r="G100" s="85">
        <v>19299.78</v>
      </c>
      <c r="H100" s="85">
        <v>0.7</v>
      </c>
    </row>
    <row r="101" spans="2:8">
      <c r="B101" s="84" t="s">
        <v>3675</v>
      </c>
      <c r="C101" s="134">
        <v>7.85</v>
      </c>
      <c r="D101" s="84" t="s">
        <v>236</v>
      </c>
      <c r="E101" s="84" t="s">
        <v>3168</v>
      </c>
      <c r="F101" s="85">
        <v>4000</v>
      </c>
      <c r="G101" s="85">
        <v>19286.560000000001</v>
      </c>
      <c r="H101" s="85">
        <v>0.7</v>
      </c>
    </row>
    <row r="102" spans="2:8">
      <c r="B102" s="84" t="s">
        <v>3676</v>
      </c>
      <c r="C102" s="134">
        <v>8.1199999999999992</v>
      </c>
      <c r="D102" s="84" t="s">
        <v>236</v>
      </c>
      <c r="E102" s="84" t="s">
        <v>3169</v>
      </c>
      <c r="F102" s="85">
        <v>4000</v>
      </c>
      <c r="G102" s="85">
        <v>19271.18</v>
      </c>
      <c r="H102" s="85">
        <v>0.7</v>
      </c>
    </row>
    <row r="103" spans="2:8">
      <c r="B103" s="84" t="s">
        <v>3677</v>
      </c>
      <c r="C103" s="134">
        <v>8.5399999999999991</v>
      </c>
      <c r="D103" s="84" t="s">
        <v>236</v>
      </c>
      <c r="E103" s="84" t="s">
        <v>3170</v>
      </c>
      <c r="F103" s="85">
        <v>4000</v>
      </c>
      <c r="G103" s="85">
        <v>19265.68</v>
      </c>
      <c r="H103" s="85">
        <v>0.7</v>
      </c>
    </row>
    <row r="104" spans="2:8">
      <c r="B104" s="84" t="s">
        <v>3678</v>
      </c>
      <c r="C104" s="134">
        <v>7.93</v>
      </c>
      <c r="D104" s="84" t="s">
        <v>236</v>
      </c>
      <c r="E104" s="84" t="s">
        <v>3171</v>
      </c>
      <c r="F104" s="85">
        <v>4000</v>
      </c>
      <c r="G104" s="85">
        <v>19247.759999999998</v>
      </c>
      <c r="H104" s="85">
        <v>0.7</v>
      </c>
    </row>
    <row r="105" spans="2:8">
      <c r="B105" s="84" t="s">
        <v>3476</v>
      </c>
      <c r="C105" s="134">
        <v>7.61</v>
      </c>
      <c r="D105" s="84" t="s">
        <v>236</v>
      </c>
      <c r="E105" s="84" t="s">
        <v>2905</v>
      </c>
      <c r="F105" s="85">
        <v>3500</v>
      </c>
      <c r="G105" s="85">
        <v>16541.25</v>
      </c>
      <c r="H105" s="85">
        <v>0.6</v>
      </c>
    </row>
    <row r="106" spans="2:8">
      <c r="B106" s="84" t="s">
        <v>3679</v>
      </c>
      <c r="C106" s="134">
        <v>8.2899999999999991</v>
      </c>
      <c r="D106" s="84" t="s">
        <v>236</v>
      </c>
      <c r="E106" s="84" t="s">
        <v>3172</v>
      </c>
      <c r="F106" s="85">
        <v>3100</v>
      </c>
      <c r="G106" s="85">
        <v>14959.76</v>
      </c>
      <c r="H106" s="85">
        <v>0.54</v>
      </c>
    </row>
    <row r="107" spans="2:8">
      <c r="B107" s="84" t="s">
        <v>3680</v>
      </c>
      <c r="C107" s="134">
        <v>7.88</v>
      </c>
      <c r="D107" s="84" t="s">
        <v>236</v>
      </c>
      <c r="E107" s="84" t="s">
        <v>3175</v>
      </c>
      <c r="F107" s="85">
        <v>3000</v>
      </c>
      <c r="G107" s="85">
        <v>14717.22</v>
      </c>
      <c r="H107" s="85">
        <v>0.53</v>
      </c>
    </row>
    <row r="108" spans="2:8">
      <c r="B108" s="84" t="s">
        <v>3681</v>
      </c>
      <c r="C108" s="134">
        <v>8.15</v>
      </c>
      <c r="D108" s="84" t="s">
        <v>236</v>
      </c>
      <c r="E108" s="84" t="s">
        <v>3176</v>
      </c>
      <c r="F108" s="85">
        <v>3000</v>
      </c>
      <c r="G108" s="85">
        <v>14517.32</v>
      </c>
      <c r="H108" s="85">
        <v>0.53</v>
      </c>
    </row>
    <row r="109" spans="2:8">
      <c r="B109" s="84" t="s">
        <v>3682</v>
      </c>
      <c r="C109" s="134">
        <v>7.58</v>
      </c>
      <c r="D109" s="84" t="s">
        <v>236</v>
      </c>
      <c r="E109" s="84" t="s">
        <v>3177</v>
      </c>
      <c r="F109" s="85">
        <v>3000</v>
      </c>
      <c r="G109" s="85">
        <v>14427.72</v>
      </c>
      <c r="H109" s="85">
        <v>0.52</v>
      </c>
    </row>
    <row r="110" spans="2:8">
      <c r="B110" s="84" t="s">
        <v>3683</v>
      </c>
      <c r="C110" s="134">
        <v>8.2100000000000009</v>
      </c>
      <c r="D110" s="84" t="s">
        <v>236</v>
      </c>
      <c r="E110" s="84" t="s">
        <v>3178</v>
      </c>
      <c r="F110" s="85">
        <v>3000</v>
      </c>
      <c r="G110" s="85">
        <v>14422.73</v>
      </c>
      <c r="H110" s="85">
        <v>0.52</v>
      </c>
    </row>
    <row r="111" spans="2:8">
      <c r="B111" s="84" t="s">
        <v>3684</v>
      </c>
      <c r="C111" s="134">
        <v>7.55</v>
      </c>
      <c r="D111" s="84" t="s">
        <v>2694</v>
      </c>
      <c r="E111" s="84" t="s">
        <v>3179</v>
      </c>
      <c r="F111" s="85">
        <v>3000</v>
      </c>
      <c r="G111" s="85">
        <v>14126.87</v>
      </c>
      <c r="H111" s="85">
        <v>0.51</v>
      </c>
    </row>
    <row r="112" spans="2:8">
      <c r="B112" s="84" t="s">
        <v>3685</v>
      </c>
      <c r="C112" s="134">
        <v>9.27</v>
      </c>
      <c r="D112" s="84" t="s">
        <v>236</v>
      </c>
      <c r="E112" s="84" t="s">
        <v>3180</v>
      </c>
      <c r="F112" s="85">
        <v>2500</v>
      </c>
      <c r="G112" s="85">
        <v>12312.38</v>
      </c>
      <c r="H112" s="85">
        <v>0.45</v>
      </c>
    </row>
    <row r="113" spans="2:8">
      <c r="B113" s="84" t="s">
        <v>3686</v>
      </c>
      <c r="C113" s="134">
        <v>9.27</v>
      </c>
      <c r="D113" s="84" t="s">
        <v>236</v>
      </c>
      <c r="E113" s="84" t="s">
        <v>3181</v>
      </c>
      <c r="F113" s="85">
        <v>2500</v>
      </c>
      <c r="G113" s="85">
        <v>12223.7</v>
      </c>
      <c r="H113" s="85">
        <v>0.44</v>
      </c>
    </row>
    <row r="114" spans="2:8">
      <c r="B114" s="84" t="s">
        <v>3687</v>
      </c>
      <c r="C114" s="134">
        <v>8.94</v>
      </c>
      <c r="D114" s="84" t="s">
        <v>236</v>
      </c>
      <c r="E114" s="84" t="s">
        <v>3182</v>
      </c>
      <c r="F114" s="85">
        <v>2500</v>
      </c>
      <c r="G114" s="85">
        <v>12077.23</v>
      </c>
      <c r="H114" s="85">
        <v>0.44</v>
      </c>
    </row>
    <row r="115" spans="2:8">
      <c r="B115" s="84" t="s">
        <v>3688</v>
      </c>
      <c r="C115" s="134">
        <v>6.61</v>
      </c>
      <c r="D115" s="84" t="s">
        <v>496</v>
      </c>
      <c r="E115" s="84" t="s">
        <v>3689</v>
      </c>
      <c r="F115" s="85">
        <v>10000000</v>
      </c>
      <c r="G115" s="85">
        <v>9843.26</v>
      </c>
      <c r="H115" s="85">
        <v>0.36</v>
      </c>
    </row>
    <row r="116" spans="2:8">
      <c r="B116" s="84" t="s">
        <v>3432</v>
      </c>
      <c r="C116" s="134">
        <v>7.47</v>
      </c>
      <c r="D116" s="84" t="s">
        <v>236</v>
      </c>
      <c r="E116" s="84" t="s">
        <v>3185</v>
      </c>
      <c r="F116" s="85">
        <v>2000</v>
      </c>
      <c r="G116" s="85">
        <v>9839.02</v>
      </c>
      <c r="H116" s="85">
        <v>0.36</v>
      </c>
    </row>
    <row r="117" spans="2:8">
      <c r="B117" s="84" t="s">
        <v>3690</v>
      </c>
      <c r="C117" s="134">
        <v>7.84</v>
      </c>
      <c r="D117" s="84" t="s">
        <v>236</v>
      </c>
      <c r="E117" s="84" t="s">
        <v>3186</v>
      </c>
      <c r="F117" s="85">
        <v>2000</v>
      </c>
      <c r="G117" s="85">
        <v>9769.18</v>
      </c>
      <c r="H117" s="85">
        <v>0.35</v>
      </c>
    </row>
    <row r="118" spans="2:8">
      <c r="B118" s="84" t="s">
        <v>3691</v>
      </c>
      <c r="C118" s="134">
        <v>7.84</v>
      </c>
      <c r="D118" s="84" t="s">
        <v>236</v>
      </c>
      <c r="E118" s="84" t="s">
        <v>3187</v>
      </c>
      <c r="F118" s="85">
        <v>2000</v>
      </c>
      <c r="G118" s="85">
        <v>9760.99</v>
      </c>
      <c r="H118" s="85">
        <v>0.35</v>
      </c>
    </row>
    <row r="119" spans="2:8">
      <c r="B119" s="84" t="s">
        <v>3188</v>
      </c>
      <c r="C119" s="134">
        <v>8.39</v>
      </c>
      <c r="D119" s="84" t="s">
        <v>236</v>
      </c>
      <c r="E119" s="84" t="s">
        <v>3189</v>
      </c>
      <c r="F119" s="85">
        <v>2000</v>
      </c>
      <c r="G119" s="85">
        <v>9744.7999999999993</v>
      </c>
      <c r="H119" s="85">
        <v>0.35</v>
      </c>
    </row>
    <row r="120" spans="2:8">
      <c r="B120" s="84" t="s">
        <v>2789</v>
      </c>
      <c r="C120" s="134">
        <v>7.55</v>
      </c>
      <c r="D120" s="84" t="s">
        <v>236</v>
      </c>
      <c r="E120" s="84" t="s">
        <v>2790</v>
      </c>
      <c r="F120" s="85">
        <v>2000</v>
      </c>
      <c r="G120" s="85">
        <v>9736.18</v>
      </c>
      <c r="H120" s="85">
        <v>0.35</v>
      </c>
    </row>
    <row r="121" spans="2:8">
      <c r="B121" s="84" t="s">
        <v>3190</v>
      </c>
      <c r="C121" s="134">
        <v>7.47</v>
      </c>
      <c r="D121" s="84" t="s">
        <v>2694</v>
      </c>
      <c r="E121" s="84" t="s">
        <v>3191</v>
      </c>
      <c r="F121" s="85">
        <v>2000</v>
      </c>
      <c r="G121" s="85">
        <v>9698.31</v>
      </c>
      <c r="H121" s="85">
        <v>0.35</v>
      </c>
    </row>
    <row r="122" spans="2:8">
      <c r="B122" s="84" t="s">
        <v>3692</v>
      </c>
      <c r="C122" s="134">
        <v>7.51</v>
      </c>
      <c r="D122" s="84" t="s">
        <v>236</v>
      </c>
      <c r="E122" s="84" t="s">
        <v>3192</v>
      </c>
      <c r="F122" s="85">
        <v>2000</v>
      </c>
      <c r="G122" s="85">
        <v>9691.07</v>
      </c>
      <c r="H122" s="85">
        <v>0.35</v>
      </c>
    </row>
    <row r="123" spans="2:8">
      <c r="B123" s="84" t="s">
        <v>3193</v>
      </c>
      <c r="C123" s="134">
        <v>7.45</v>
      </c>
      <c r="D123" s="84" t="s">
        <v>2737</v>
      </c>
      <c r="E123" s="84" t="s">
        <v>3194</v>
      </c>
      <c r="F123" s="85">
        <v>2000</v>
      </c>
      <c r="G123" s="85">
        <v>9660.84</v>
      </c>
      <c r="H123" s="85">
        <v>0.35</v>
      </c>
    </row>
    <row r="124" spans="2:8">
      <c r="B124" s="84" t="s">
        <v>3195</v>
      </c>
      <c r="C124" s="134">
        <v>7.52</v>
      </c>
      <c r="D124" s="84" t="s">
        <v>236</v>
      </c>
      <c r="E124" s="84" t="s">
        <v>3196</v>
      </c>
      <c r="F124" s="85">
        <v>2000</v>
      </c>
      <c r="G124" s="85">
        <v>9648.16</v>
      </c>
      <c r="H124" s="85">
        <v>0.35</v>
      </c>
    </row>
    <row r="125" spans="2:8">
      <c r="B125" s="84" t="s">
        <v>2819</v>
      </c>
      <c r="C125" s="134">
        <v>7.49</v>
      </c>
      <c r="D125" s="84" t="s">
        <v>236</v>
      </c>
      <c r="E125" s="84" t="s">
        <v>2820</v>
      </c>
      <c r="F125" s="85">
        <v>2000</v>
      </c>
      <c r="G125" s="85">
        <v>9622.85</v>
      </c>
      <c r="H125" s="85">
        <v>0.35</v>
      </c>
    </row>
    <row r="126" spans="2:8">
      <c r="B126" s="84" t="s">
        <v>3197</v>
      </c>
      <c r="C126" s="134">
        <v>7.47</v>
      </c>
      <c r="D126" s="84" t="s">
        <v>236</v>
      </c>
      <c r="E126" s="84" t="s">
        <v>3198</v>
      </c>
      <c r="F126" s="85">
        <v>2000</v>
      </c>
      <c r="G126" s="85">
        <v>9604.89</v>
      </c>
      <c r="H126" s="85">
        <v>0.35</v>
      </c>
    </row>
    <row r="127" spans="2:8">
      <c r="B127" s="84" t="s">
        <v>3693</v>
      </c>
      <c r="C127" s="134">
        <v>7.58</v>
      </c>
      <c r="D127" s="84" t="s">
        <v>236</v>
      </c>
      <c r="E127" s="84" t="s">
        <v>3120</v>
      </c>
      <c r="F127" s="85">
        <v>2000</v>
      </c>
      <c r="G127" s="85">
        <v>9461.4500000000007</v>
      </c>
      <c r="H127" s="85">
        <v>0.34</v>
      </c>
    </row>
    <row r="128" spans="2:8">
      <c r="B128" s="84" t="s">
        <v>3694</v>
      </c>
      <c r="C128" s="134">
        <v>7.77</v>
      </c>
      <c r="D128" s="84" t="s">
        <v>236</v>
      </c>
      <c r="E128" s="84" t="s">
        <v>3199</v>
      </c>
      <c r="F128" s="85">
        <v>2000</v>
      </c>
      <c r="G128" s="85">
        <v>9418.5499999999993</v>
      </c>
      <c r="H128" s="85">
        <v>0.34</v>
      </c>
    </row>
    <row r="129" spans="2:8">
      <c r="B129" s="84" t="s">
        <v>3695</v>
      </c>
      <c r="C129" s="134">
        <v>7.88</v>
      </c>
      <c r="D129" s="84" t="s">
        <v>236</v>
      </c>
      <c r="E129" s="84" t="s">
        <v>3200</v>
      </c>
      <c r="F129" s="85">
        <v>1500</v>
      </c>
      <c r="G129" s="85">
        <v>7360.17</v>
      </c>
      <c r="H129" s="85">
        <v>0.27</v>
      </c>
    </row>
    <row r="130" spans="2:8">
      <c r="B130" s="84" t="s">
        <v>2784</v>
      </c>
      <c r="C130" s="134">
        <v>7.53</v>
      </c>
      <c r="D130" s="84" t="s">
        <v>236</v>
      </c>
      <c r="E130" s="84" t="s">
        <v>2785</v>
      </c>
      <c r="F130" s="85">
        <v>1500</v>
      </c>
      <c r="G130" s="85">
        <v>7261.95</v>
      </c>
      <c r="H130" s="85">
        <v>0.26</v>
      </c>
    </row>
    <row r="131" spans="2:8">
      <c r="B131" s="84" t="s">
        <v>3696</v>
      </c>
      <c r="C131" s="134">
        <v>8.94</v>
      </c>
      <c r="D131" s="84" t="s">
        <v>236</v>
      </c>
      <c r="E131" s="84" t="s">
        <v>3201</v>
      </c>
      <c r="F131" s="85">
        <v>1350</v>
      </c>
      <c r="G131" s="85">
        <v>6510.93</v>
      </c>
      <c r="H131" s="85">
        <v>0.24</v>
      </c>
    </row>
    <row r="132" spans="2:8">
      <c r="B132" s="84" t="s">
        <v>3697</v>
      </c>
      <c r="C132" s="134">
        <v>7.36</v>
      </c>
      <c r="D132" s="84" t="s">
        <v>236</v>
      </c>
      <c r="E132" s="84" t="s">
        <v>3202</v>
      </c>
      <c r="F132" s="85">
        <v>1000</v>
      </c>
      <c r="G132" s="85">
        <v>4983.92</v>
      </c>
      <c r="H132" s="85">
        <v>0.18</v>
      </c>
    </row>
    <row r="133" spans="2:8">
      <c r="B133" s="84" t="s">
        <v>3203</v>
      </c>
      <c r="C133" s="134">
        <v>7.45</v>
      </c>
      <c r="D133" s="84" t="s">
        <v>236</v>
      </c>
      <c r="E133" s="84" t="s">
        <v>3204</v>
      </c>
      <c r="F133" s="85">
        <v>1000</v>
      </c>
      <c r="G133" s="85">
        <v>4856.28</v>
      </c>
      <c r="H133" s="85">
        <v>0.18</v>
      </c>
    </row>
    <row r="134" spans="2:8">
      <c r="B134" s="84" t="s">
        <v>3205</v>
      </c>
      <c r="C134" s="134">
        <v>7.45</v>
      </c>
      <c r="D134" s="84" t="s">
        <v>2737</v>
      </c>
      <c r="E134" s="84" t="s">
        <v>3206</v>
      </c>
      <c r="F134" s="85">
        <v>1000</v>
      </c>
      <c r="G134" s="85">
        <v>4825.66</v>
      </c>
      <c r="H134" s="85">
        <v>0.17</v>
      </c>
    </row>
    <row r="135" spans="2:8">
      <c r="B135" s="84" t="s">
        <v>3698</v>
      </c>
      <c r="C135" s="134">
        <v>7.97</v>
      </c>
      <c r="D135" s="84" t="s">
        <v>236</v>
      </c>
      <c r="E135" s="84" t="s">
        <v>3207</v>
      </c>
      <c r="F135" s="85">
        <v>1000</v>
      </c>
      <c r="G135" s="85">
        <v>4805.8100000000004</v>
      </c>
      <c r="H135" s="85">
        <v>0.17</v>
      </c>
    </row>
    <row r="136" spans="2:8">
      <c r="B136" s="84" t="s">
        <v>3208</v>
      </c>
      <c r="C136" s="134">
        <v>7.47</v>
      </c>
      <c r="D136" s="84" t="s">
        <v>236</v>
      </c>
      <c r="E136" s="84" t="s">
        <v>3209</v>
      </c>
      <c r="F136" s="85">
        <v>500</v>
      </c>
      <c r="G136" s="85">
        <v>2422.17</v>
      </c>
      <c r="H136" s="85">
        <v>0.09</v>
      </c>
    </row>
    <row r="137" spans="2:8">
      <c r="B137" s="84" t="s">
        <v>2896</v>
      </c>
      <c r="C137" s="134">
        <v>6.61</v>
      </c>
      <c r="D137" s="84" t="s">
        <v>496</v>
      </c>
      <c r="E137" s="84" t="s">
        <v>2897</v>
      </c>
      <c r="F137" s="85">
        <v>500000</v>
      </c>
      <c r="G137" s="85">
        <v>493.39</v>
      </c>
      <c r="H137" s="85">
        <v>0.02</v>
      </c>
    </row>
    <row r="138" spans="2:8">
      <c r="B138" s="168" t="s">
        <v>241</v>
      </c>
      <c r="C138" s="169"/>
      <c r="D138" s="168"/>
      <c r="E138" s="168"/>
      <c r="F138" s="170"/>
      <c r="G138" s="170">
        <f>SUM(G38:G137)</f>
        <v>2679364.4500000007</v>
      </c>
      <c r="H138" s="170">
        <f>SUM(H38:H137)</f>
        <v>96.970000000000013</v>
      </c>
    </row>
    <row r="139" spans="2:8">
      <c r="B139" s="168" t="s">
        <v>2747</v>
      </c>
    </row>
    <row r="140" spans="2:8">
      <c r="B140" s="84" t="s">
        <v>2748</v>
      </c>
      <c r="C140" s="134" t="s">
        <v>141</v>
      </c>
      <c r="E140" s="84" t="s">
        <v>2749</v>
      </c>
      <c r="F140" s="85">
        <v>54237.32</v>
      </c>
      <c r="G140" s="85">
        <v>5622.79</v>
      </c>
      <c r="H140" s="85">
        <v>0.2</v>
      </c>
    </row>
    <row r="141" spans="2:8">
      <c r="B141" s="168" t="s">
        <v>2750</v>
      </c>
      <c r="C141" s="169"/>
      <c r="D141" s="168"/>
      <c r="E141" s="168"/>
      <c r="F141" s="170"/>
      <c r="G141" s="170">
        <f>SUM(G139:G140)</f>
        <v>5622.79</v>
      </c>
      <c r="H141" s="170">
        <f>SUM(H139:H140)</f>
        <v>0.2</v>
      </c>
    </row>
    <row r="142" spans="2:8">
      <c r="B142" s="168" t="s">
        <v>242</v>
      </c>
      <c r="C142" s="169"/>
      <c r="D142" s="168"/>
      <c r="E142" s="168"/>
      <c r="F142" s="170"/>
      <c r="G142" s="170">
        <v>109482.03</v>
      </c>
      <c r="H142" s="170">
        <v>3.96</v>
      </c>
    </row>
    <row r="143" spans="2:8">
      <c r="B143" s="168" t="s">
        <v>1510</v>
      </c>
      <c r="C143" s="169"/>
      <c r="D143" s="168"/>
      <c r="E143" s="168"/>
      <c r="F143" s="170"/>
      <c r="G143" s="170">
        <v>7667.78</v>
      </c>
      <c r="H143" s="170">
        <v>0.28000000000000003</v>
      </c>
    </row>
    <row r="144" spans="2:8">
      <c r="B144" s="168" t="s">
        <v>154</v>
      </c>
      <c r="C144" s="169"/>
      <c r="D144" s="168"/>
      <c r="E144" s="168"/>
      <c r="F144" s="170"/>
      <c r="G144" s="170">
        <v>2855987.08</v>
      </c>
      <c r="H144" s="170">
        <v>103.37</v>
      </c>
    </row>
    <row r="145" spans="2:8">
      <c r="B145" s="168" t="s">
        <v>729</v>
      </c>
      <c r="C145" s="169"/>
      <c r="D145" s="168"/>
      <c r="E145" s="168"/>
      <c r="F145" s="170"/>
      <c r="G145" s="170">
        <v>-93153.917424560001</v>
      </c>
      <c r="H145" s="170">
        <v>-3.3700000000000045</v>
      </c>
    </row>
    <row r="146" spans="2:8">
      <c r="B146" s="168" t="s">
        <v>156</v>
      </c>
      <c r="C146" s="169"/>
      <c r="D146" s="168"/>
      <c r="E146" s="168"/>
      <c r="F146" s="170"/>
      <c r="G146" s="170">
        <v>2762833.16257544</v>
      </c>
      <c r="H146" s="170">
        <v>100</v>
      </c>
    </row>
    <row r="147" spans="2:8">
      <c r="B147" s="84" t="s">
        <v>157</v>
      </c>
    </row>
    <row r="148" spans="2:8">
      <c r="B148" s="84" t="s">
        <v>158</v>
      </c>
    </row>
    <row r="149" spans="2:8">
      <c r="B149" s="84" t="s">
        <v>159</v>
      </c>
      <c r="C149" s="134" t="s">
        <v>3436</v>
      </c>
    </row>
    <row r="150" spans="2:8">
      <c r="B150" s="168"/>
    </row>
    <row r="151" spans="2:8" ht="30">
      <c r="B151" s="171" t="s">
        <v>161</v>
      </c>
      <c r="C151" s="134" t="s">
        <v>162</v>
      </c>
    </row>
    <row r="152" spans="2:8">
      <c r="B152" s="168"/>
    </row>
    <row r="153" spans="2:8">
      <c r="B153" s="168" t="s">
        <v>163</v>
      </c>
      <c r="C153" s="134" t="s">
        <v>162</v>
      </c>
    </row>
    <row r="154" spans="2:8">
      <c r="B154" s="168" t="s">
        <v>165</v>
      </c>
      <c r="C154" s="134" t="s">
        <v>166</v>
      </c>
    </row>
    <row r="155" spans="2:8">
      <c r="B155" s="168" t="s">
        <v>3699</v>
      </c>
      <c r="C155" s="169"/>
    </row>
    <row r="156" spans="2:8">
      <c r="B156" s="168" t="s">
        <v>3700</v>
      </c>
      <c r="C156" s="169"/>
    </row>
    <row r="157" spans="2:8">
      <c r="B157" s="168" t="s">
        <v>3701</v>
      </c>
      <c r="C157" s="169"/>
    </row>
    <row r="158" spans="2:8">
      <c r="B158" s="168" t="s">
        <v>3702</v>
      </c>
      <c r="C158" s="169"/>
    </row>
    <row r="159" spans="2:8">
      <c r="B159" s="168" t="s">
        <v>3703</v>
      </c>
      <c r="C159" s="169"/>
    </row>
    <row r="160" spans="2:8">
      <c r="B160" s="168" t="s">
        <v>3704</v>
      </c>
      <c r="C160" s="169"/>
    </row>
    <row r="161" spans="2:3">
      <c r="B161" s="168" t="s">
        <v>3705</v>
      </c>
      <c r="C161" s="169"/>
    </row>
    <row r="162" spans="2:3">
      <c r="B162" s="168" t="s">
        <v>3706</v>
      </c>
      <c r="C162" s="169"/>
    </row>
    <row r="163" spans="2:3">
      <c r="B163" s="168" t="s">
        <v>3707</v>
      </c>
      <c r="C163" s="169"/>
    </row>
    <row r="164" spans="2:3">
      <c r="B164" s="168" t="s">
        <v>2751</v>
      </c>
    </row>
    <row r="166" spans="2:3">
      <c r="B166" s="16"/>
      <c r="C166" s="17" t="s">
        <v>176</v>
      </c>
    </row>
    <row r="167" spans="2:3">
      <c r="B167" s="16" t="s">
        <v>177</v>
      </c>
      <c r="C167" s="18" t="s">
        <v>14</v>
      </c>
    </row>
    <row r="168" spans="2:3">
      <c r="B168" s="16" t="s">
        <v>178</v>
      </c>
      <c r="C168" s="17"/>
    </row>
    <row r="169" spans="2:3">
      <c r="B169" s="16"/>
      <c r="C169" s="17"/>
    </row>
    <row r="170" spans="2:3">
      <c r="B170" s="16" t="s">
        <v>179</v>
      </c>
      <c r="C170" s="210">
        <v>7.4800000000000005E-2</v>
      </c>
    </row>
    <row r="171" spans="2:3">
      <c r="B171" s="16"/>
      <c r="C171" s="17"/>
    </row>
    <row r="172" spans="2:3">
      <c r="B172" s="16" t="s">
        <v>180</v>
      </c>
      <c r="C172" s="17" t="s">
        <v>3708</v>
      </c>
    </row>
    <row r="173" spans="2:3">
      <c r="B173" s="16" t="s">
        <v>181</v>
      </c>
      <c r="C173" s="17" t="s">
        <v>3708</v>
      </c>
    </row>
    <row r="174" spans="2:3">
      <c r="B174" s="16"/>
      <c r="C174" s="17"/>
    </row>
    <row r="175" spans="2:3">
      <c r="B175" s="16" t="s">
        <v>182</v>
      </c>
      <c r="C175" s="17" t="s">
        <v>160</v>
      </c>
    </row>
    <row r="176" spans="2:3">
      <c r="B176" s="260" t="s">
        <v>183</v>
      </c>
      <c r="C176" s="260"/>
    </row>
    <row r="178" spans="2:8">
      <c r="B178" s="16" t="s">
        <v>184</v>
      </c>
      <c r="C178" s="17"/>
      <c r="D178" s="16"/>
    </row>
    <row r="179" spans="2:8" ht="30">
      <c r="B179" s="19" t="s">
        <v>185</v>
      </c>
      <c r="C179" s="18" t="s">
        <v>186</v>
      </c>
      <c r="D179" s="19" t="s">
        <v>187</v>
      </c>
    </row>
    <row r="180" spans="2:8">
      <c r="B180" s="19" t="s">
        <v>1472</v>
      </c>
      <c r="C180" s="56">
        <v>1343.7812870830001</v>
      </c>
      <c r="D180" s="57">
        <v>11.39</v>
      </c>
    </row>
    <row r="181" spans="2:8">
      <c r="B181" s="19" t="s">
        <v>3211</v>
      </c>
      <c r="C181" s="56">
        <v>2.9998498530000002</v>
      </c>
      <c r="D181" s="57">
        <v>0.28999999999999998</v>
      </c>
    </row>
    <row r="182" spans="2:8">
      <c r="B182" s="19" t="s">
        <v>1253</v>
      </c>
      <c r="C182" s="56">
        <v>6.6518965510000001</v>
      </c>
      <c r="D182" s="57">
        <v>3.93</v>
      </c>
    </row>
    <row r="183" spans="2:8" s="46" customFormat="1">
      <c r="F183" s="97"/>
      <c r="G183" s="97"/>
      <c r="H183" s="97"/>
    </row>
    <row r="184" spans="2:8" s="148" customFormat="1">
      <c r="B184" s="299" t="s">
        <v>3210</v>
      </c>
      <c r="C184" s="299"/>
      <c r="D184" s="299"/>
      <c r="E184" s="299"/>
      <c r="F184" s="147"/>
      <c r="G184" s="147"/>
      <c r="H184" s="147"/>
    </row>
    <row r="186" spans="2:8">
      <c r="B186" s="35" t="s">
        <v>188</v>
      </c>
      <c r="C186" s="174">
        <v>45535</v>
      </c>
      <c r="D186" s="16"/>
      <c r="E186" s="175"/>
      <c r="F186" s="176"/>
    </row>
    <row r="187" spans="2:8">
      <c r="B187" s="35" t="s">
        <v>189</v>
      </c>
      <c r="C187" s="36" t="s">
        <v>190</v>
      </c>
      <c r="D187" s="35" t="s">
        <v>191</v>
      </c>
      <c r="E187" s="177" t="s">
        <v>192</v>
      </c>
      <c r="F187" s="178" t="s">
        <v>193</v>
      </c>
      <c r="G187" s="170"/>
    </row>
    <row r="188" spans="2:8">
      <c r="B188" s="179" t="s">
        <v>162</v>
      </c>
      <c r="C188" s="180" t="s">
        <v>162</v>
      </c>
      <c r="D188" s="179" t="s">
        <v>162</v>
      </c>
      <c r="E188" s="181" t="s">
        <v>162</v>
      </c>
      <c r="F188" s="182" t="s">
        <v>162</v>
      </c>
    </row>
    <row r="191" spans="2:8">
      <c r="B191" s="168" t="s">
        <v>194</v>
      </c>
    </row>
    <row r="192" spans="2:8">
      <c r="B192" s="168"/>
    </row>
    <row r="193" spans="2:6">
      <c r="B193" s="168" t="s">
        <v>195</v>
      </c>
    </row>
    <row r="194" spans="2:6">
      <c r="B194" s="35" t="s">
        <v>196</v>
      </c>
      <c r="C194" s="36" t="s">
        <v>197</v>
      </c>
      <c r="D194" s="168"/>
    </row>
    <row r="195" spans="2:6">
      <c r="B195" s="16" t="s">
        <v>162</v>
      </c>
      <c r="C195" s="17" t="s">
        <v>162</v>
      </c>
    </row>
    <row r="197" spans="2:6">
      <c r="B197" s="35" t="s">
        <v>198</v>
      </c>
      <c r="C197" s="36" t="s">
        <v>197</v>
      </c>
    </row>
    <row r="198" spans="2:6">
      <c r="B198" s="16" t="s">
        <v>162</v>
      </c>
      <c r="C198" s="17" t="s">
        <v>162</v>
      </c>
    </row>
    <row r="200" spans="2:6">
      <c r="B200" s="35" t="s">
        <v>162</v>
      </c>
      <c r="C200" s="36" t="s">
        <v>162</v>
      </c>
    </row>
    <row r="201" spans="2:6">
      <c r="B201" s="16" t="s">
        <v>162</v>
      </c>
      <c r="C201" s="17" t="s">
        <v>162</v>
      </c>
    </row>
    <row r="203" spans="2:6">
      <c r="B203" s="177" t="s">
        <v>199</v>
      </c>
      <c r="C203" s="36" t="s">
        <v>200</v>
      </c>
    </row>
    <row r="204" spans="2:6">
      <c r="B204" s="175" t="s">
        <v>162</v>
      </c>
      <c r="C204" s="17" t="s">
        <v>162</v>
      </c>
    </row>
    <row r="206" spans="2:6">
      <c r="B206" s="35" t="s">
        <v>201</v>
      </c>
      <c r="C206" s="36" t="s">
        <v>162</v>
      </c>
    </row>
    <row r="208" spans="2:6">
      <c r="B208" s="35" t="s">
        <v>202</v>
      </c>
      <c r="C208" s="174">
        <v>45535</v>
      </c>
      <c r="D208" s="16"/>
      <c r="E208" s="175"/>
      <c r="F208" s="176"/>
    </row>
    <row r="209" spans="2:7">
      <c r="B209" s="35" t="s">
        <v>189</v>
      </c>
      <c r="C209" s="36" t="s">
        <v>190</v>
      </c>
      <c r="D209" s="35" t="s">
        <v>191</v>
      </c>
      <c r="E209" s="177" t="s">
        <v>192</v>
      </c>
      <c r="F209" s="178" t="s">
        <v>193</v>
      </c>
      <c r="G209" s="170"/>
    </row>
    <row r="210" spans="2:7">
      <c r="B210" s="179" t="s">
        <v>162</v>
      </c>
      <c r="C210" s="180" t="s">
        <v>162</v>
      </c>
      <c r="D210" s="179" t="s">
        <v>162</v>
      </c>
      <c r="E210" s="181" t="s">
        <v>162</v>
      </c>
      <c r="F210" s="182" t="s">
        <v>162</v>
      </c>
    </row>
    <row r="211" spans="2:7">
      <c r="B211" s="168" t="s">
        <v>194</v>
      </c>
    </row>
    <row r="212" spans="2:7">
      <c r="B212" s="168"/>
    </row>
    <row r="213" spans="2:7">
      <c r="B213" s="168" t="s">
        <v>195</v>
      </c>
    </row>
    <row r="214" spans="2:7">
      <c r="B214" s="35" t="s">
        <v>196</v>
      </c>
      <c r="C214" s="36" t="s">
        <v>197</v>
      </c>
      <c r="D214" s="168"/>
    </row>
    <row r="215" spans="2:7">
      <c r="B215" s="16" t="s">
        <v>162</v>
      </c>
      <c r="C215" s="17" t="s">
        <v>162</v>
      </c>
    </row>
    <row r="217" spans="2:7">
      <c r="B217" s="35" t="s">
        <v>198</v>
      </c>
      <c r="C217" s="36" t="s">
        <v>197</v>
      </c>
    </row>
    <row r="218" spans="2:7">
      <c r="B218" s="16" t="s">
        <v>162</v>
      </c>
      <c r="C218" s="17" t="s">
        <v>162</v>
      </c>
    </row>
    <row r="220" spans="2:7">
      <c r="B220" s="35" t="s">
        <v>162</v>
      </c>
      <c r="C220" s="36" t="s">
        <v>162</v>
      </c>
    </row>
    <row r="221" spans="2:7">
      <c r="B221" s="16" t="s">
        <v>162</v>
      </c>
      <c r="C221" s="17" t="s">
        <v>162</v>
      </c>
    </row>
    <row r="223" spans="2:7">
      <c r="B223" s="177" t="s">
        <v>199</v>
      </c>
      <c r="C223" s="36" t="s">
        <v>200</v>
      </c>
    </row>
    <row r="224" spans="2:7">
      <c r="B224" s="175" t="s">
        <v>162</v>
      </c>
      <c r="C224" s="17" t="s">
        <v>162</v>
      </c>
    </row>
    <row r="226" spans="2:80">
      <c r="B226" s="35" t="s">
        <v>201</v>
      </c>
      <c r="C226" s="36" t="s">
        <v>162</v>
      </c>
    </row>
    <row r="229" spans="2:80">
      <c r="B229" s="168" t="s">
        <v>203</v>
      </c>
    </row>
    <row r="231" spans="2:80">
      <c r="B231" s="35" t="s">
        <v>189</v>
      </c>
      <c r="C231" s="36" t="s">
        <v>204</v>
      </c>
      <c r="D231" s="35" t="s">
        <v>205</v>
      </c>
      <c r="E231" s="35" t="s">
        <v>206</v>
      </c>
      <c r="F231" s="170"/>
    </row>
    <row r="232" spans="2:80">
      <c r="B232" s="16" t="s">
        <v>162</v>
      </c>
      <c r="C232" s="17" t="s">
        <v>162</v>
      </c>
      <c r="D232" s="16" t="s">
        <v>162</v>
      </c>
      <c r="E232" s="16" t="s">
        <v>162</v>
      </c>
    </row>
    <row r="235" spans="2:80">
      <c r="B235" s="168" t="s">
        <v>207</v>
      </c>
      <c r="C235" s="169" t="s">
        <v>162</v>
      </c>
      <c r="D235" s="168"/>
      <c r="E235" s="168"/>
      <c r="F235" s="170"/>
      <c r="G235" s="170"/>
      <c r="H235" s="170"/>
      <c r="I235" s="168"/>
      <c r="J235" s="168"/>
      <c r="K235" s="168"/>
      <c r="L235" s="168"/>
      <c r="M235" s="168"/>
      <c r="N235" s="168"/>
      <c r="O235" s="168"/>
      <c r="P235" s="168"/>
      <c r="Q235" s="168"/>
      <c r="R235" s="168"/>
      <c r="S235" s="168"/>
      <c r="T235" s="168"/>
      <c r="U235" s="168"/>
      <c r="V235" s="168"/>
      <c r="W235" s="168"/>
      <c r="X235" s="168"/>
      <c r="Y235" s="168"/>
      <c r="Z235" s="168"/>
      <c r="AA235" s="168"/>
      <c r="AB235" s="168"/>
      <c r="AC235" s="168"/>
      <c r="AD235" s="168"/>
      <c r="AE235" s="168"/>
      <c r="AF235" s="168"/>
      <c r="AG235" s="168"/>
      <c r="AH235" s="168"/>
      <c r="AI235" s="168"/>
      <c r="AJ235" s="168"/>
      <c r="AK235" s="168"/>
      <c r="AL235" s="168"/>
      <c r="AM235" s="168"/>
      <c r="AN235" s="168"/>
      <c r="AO235" s="168"/>
      <c r="AP235" s="168"/>
      <c r="AQ235" s="168"/>
      <c r="AR235" s="168"/>
      <c r="AS235" s="168"/>
      <c r="AT235" s="168"/>
      <c r="AU235" s="168"/>
      <c r="AV235" s="168"/>
      <c r="AW235" s="168"/>
      <c r="AX235" s="168"/>
      <c r="AY235" s="168"/>
      <c r="AZ235" s="168"/>
      <c r="BA235" s="168"/>
      <c r="BB235" s="168"/>
      <c r="BC235" s="168"/>
      <c r="BD235" s="168"/>
      <c r="BE235" s="168"/>
      <c r="BF235" s="168"/>
      <c r="BG235" s="168"/>
      <c r="BH235" s="168"/>
      <c r="BI235" s="168"/>
      <c r="BJ235" s="168"/>
      <c r="BK235" s="168"/>
      <c r="BL235" s="168"/>
      <c r="BM235" s="168"/>
      <c r="BN235" s="168"/>
      <c r="BO235" s="168"/>
      <c r="BP235" s="168"/>
      <c r="BQ235" s="168"/>
      <c r="BR235" s="168"/>
      <c r="BS235" s="168"/>
      <c r="BT235" s="168"/>
      <c r="BU235" s="168"/>
      <c r="BV235" s="168"/>
      <c r="BW235" s="168"/>
      <c r="BX235" s="168"/>
      <c r="BY235" s="168"/>
      <c r="BZ235" s="168"/>
      <c r="CA235" s="168"/>
      <c r="CB235" s="168"/>
    </row>
    <row r="237" spans="2:80">
      <c r="B237" s="168" t="s">
        <v>208</v>
      </c>
    </row>
    <row r="239" spans="2:80">
      <c r="B239" s="35" t="s">
        <v>209</v>
      </c>
      <c r="C239" s="36" t="s">
        <v>197</v>
      </c>
      <c r="D239" s="168"/>
    </row>
    <row r="240" spans="2:80">
      <c r="B240" s="16" t="s">
        <v>162</v>
      </c>
      <c r="C240" s="17" t="s">
        <v>162</v>
      </c>
    </row>
    <row r="243" spans="2:80">
      <c r="B243" s="35" t="s">
        <v>210</v>
      </c>
      <c r="C243" s="36" t="s">
        <v>211</v>
      </c>
      <c r="D243" s="168"/>
    </row>
    <row r="244" spans="2:80">
      <c r="B244" s="16" t="s">
        <v>162</v>
      </c>
      <c r="C244" s="17" t="s">
        <v>162</v>
      </c>
    </row>
    <row r="247" spans="2:80">
      <c r="B247" s="168" t="s">
        <v>212</v>
      </c>
    </row>
    <row r="250" spans="2:80">
      <c r="B250" s="168" t="s">
        <v>213</v>
      </c>
    </row>
    <row r="252" spans="2:80">
      <c r="B252" s="35" t="s">
        <v>189</v>
      </c>
      <c r="C252" s="36" t="s">
        <v>214</v>
      </c>
      <c r="D252" s="35" t="s">
        <v>204</v>
      </c>
      <c r="E252" s="35" t="s">
        <v>205</v>
      </c>
      <c r="F252" s="178" t="s">
        <v>206</v>
      </c>
      <c r="G252" s="170"/>
    </row>
    <row r="253" spans="2:80">
      <c r="B253" s="16" t="s">
        <v>162</v>
      </c>
      <c r="C253" s="17" t="s">
        <v>162</v>
      </c>
      <c r="D253" s="16" t="s">
        <v>162</v>
      </c>
      <c r="E253" s="16" t="s">
        <v>162</v>
      </c>
      <c r="F253" s="183" t="s">
        <v>162</v>
      </c>
    </row>
    <row r="256" spans="2:80">
      <c r="B256" s="168" t="s">
        <v>207</v>
      </c>
      <c r="C256" s="169" t="s">
        <v>162</v>
      </c>
      <c r="D256" s="168"/>
      <c r="E256" s="168"/>
      <c r="F256" s="170"/>
      <c r="G256" s="170"/>
      <c r="H256" s="170"/>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c r="AY256" s="168"/>
      <c r="AZ256" s="168"/>
      <c r="BA256" s="168"/>
      <c r="BB256" s="168"/>
      <c r="BC256" s="168"/>
      <c r="BD256" s="168"/>
      <c r="BE256" s="168"/>
      <c r="BF256" s="168"/>
      <c r="BG256" s="168"/>
      <c r="BH256" s="168"/>
      <c r="BI256" s="168"/>
      <c r="BJ256" s="168"/>
      <c r="BK256" s="168"/>
      <c r="BL256" s="168"/>
      <c r="BM256" s="168"/>
      <c r="BN256" s="168"/>
      <c r="BO256" s="168"/>
      <c r="BP256" s="168"/>
      <c r="BQ256" s="168"/>
      <c r="BR256" s="168"/>
      <c r="BS256" s="168"/>
      <c r="BT256" s="168"/>
      <c r="BU256" s="168"/>
      <c r="BV256" s="168"/>
      <c r="BW256" s="168"/>
      <c r="BX256" s="168"/>
      <c r="BY256" s="168"/>
      <c r="BZ256" s="168"/>
      <c r="CA256" s="168"/>
      <c r="CB256" s="168"/>
    </row>
    <row r="258" spans="2:7">
      <c r="B258" s="168" t="s">
        <v>208</v>
      </c>
    </row>
    <row r="260" spans="2:7">
      <c r="B260" s="35" t="s">
        <v>209</v>
      </c>
      <c r="C260" s="36" t="s">
        <v>197</v>
      </c>
      <c r="D260" s="168"/>
    </row>
    <row r="261" spans="2:7">
      <c r="B261" s="16" t="s">
        <v>162</v>
      </c>
      <c r="C261" s="17" t="s">
        <v>162</v>
      </c>
    </row>
    <row r="264" spans="2:7">
      <c r="B264" s="35" t="s">
        <v>210</v>
      </c>
      <c r="C264" s="36" t="s">
        <v>211</v>
      </c>
      <c r="D264" s="168"/>
    </row>
    <row r="265" spans="2:7">
      <c r="B265" s="16" t="s">
        <v>162</v>
      </c>
      <c r="C265" s="17" t="s">
        <v>162</v>
      </c>
    </row>
    <row r="268" spans="2:7">
      <c r="B268" s="168" t="s">
        <v>212</v>
      </c>
    </row>
    <row r="271" spans="2:7">
      <c r="B271" s="168" t="s">
        <v>215</v>
      </c>
    </row>
    <row r="272" spans="2:7">
      <c r="B272" s="35" t="s">
        <v>189</v>
      </c>
      <c r="C272" s="36" t="s">
        <v>216</v>
      </c>
      <c r="D272" s="35" t="s">
        <v>217</v>
      </c>
      <c r="E272" s="35" t="s">
        <v>218</v>
      </c>
      <c r="F272" s="178" t="s">
        <v>219</v>
      </c>
      <c r="G272" s="170"/>
    </row>
    <row r="273" spans="2:6">
      <c r="B273" s="16" t="s">
        <v>162</v>
      </c>
      <c r="C273" s="17" t="s">
        <v>162</v>
      </c>
      <c r="D273" s="16" t="s">
        <v>162</v>
      </c>
      <c r="E273" s="16" t="s">
        <v>162</v>
      </c>
      <c r="F273" s="183" t="s">
        <v>162</v>
      </c>
    </row>
    <row r="274" spans="2:6">
      <c r="B274" s="84" t="s">
        <v>220</v>
      </c>
    </row>
  </sheetData>
  <mergeCells count="10">
    <mergeCell ref="B176:C176"/>
    <mergeCell ref="B184:E184"/>
    <mergeCell ref="B1:E1"/>
    <mergeCell ref="C3:C8"/>
    <mergeCell ref="D3:D8"/>
    <mergeCell ref="B11:E11"/>
    <mergeCell ref="B12:E12"/>
    <mergeCell ref="C13:C14"/>
    <mergeCell ref="D13:D14"/>
    <mergeCell ref="E13:E14"/>
  </mergeCells>
  <hyperlinks>
    <hyperlink ref="A1" location="Index!A1" display="Index" xr:uid="{521ED66D-6B97-4E5D-8819-E6DFB6B5265B}"/>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45809-9FD2-42AE-A880-684C2B27D32C}">
  <dimension ref="A1:CB171"/>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12</v>
      </c>
      <c r="C1" s="272"/>
      <c r="D1" s="272"/>
      <c r="E1" s="272"/>
    </row>
    <row r="3" spans="1:5" ht="15" customHeight="1">
      <c r="B3" s="5" t="s">
        <v>3212</v>
      </c>
      <c r="C3" s="258"/>
      <c r="D3" s="273"/>
    </row>
    <row r="4" spans="1:5" ht="30" customHeight="1">
      <c r="B4" s="7" t="s">
        <v>3213</v>
      </c>
      <c r="C4" s="258"/>
      <c r="D4" s="273"/>
    </row>
    <row r="5" spans="1:5" ht="15" customHeight="1">
      <c r="B5" s="7" t="s">
        <v>129</v>
      </c>
      <c r="C5" s="258"/>
      <c r="D5" s="273"/>
    </row>
    <row r="6" spans="1:5" ht="15" customHeight="1">
      <c r="B6" s="7" t="s">
        <v>3214</v>
      </c>
      <c r="C6" s="258"/>
      <c r="D6" s="273"/>
    </row>
    <row r="7" spans="1:5" ht="15" customHeight="1">
      <c r="B7" s="7" t="s">
        <v>3215</v>
      </c>
      <c r="C7" s="258"/>
      <c r="D7" s="273"/>
    </row>
    <row r="8" spans="1:5" ht="15" customHeight="1">
      <c r="B8" s="16" t="s">
        <v>132</v>
      </c>
      <c r="C8" s="158" t="s">
        <v>133</v>
      </c>
      <c r="D8" s="158" t="s">
        <v>134</v>
      </c>
    </row>
    <row r="9" spans="1:5" ht="12.75" customHeight="1">
      <c r="C9" s="159"/>
    </row>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c r="E15" s="164"/>
    </row>
    <row r="16" spans="1:5" ht="15" customHeight="1">
      <c r="B16" s="5" t="s">
        <v>2677</v>
      </c>
      <c r="C16" s="162" t="s">
        <v>3006</v>
      </c>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1113</v>
      </c>
      <c r="C26" s="134">
        <v>6.82</v>
      </c>
      <c r="D26" s="84" t="s">
        <v>496</v>
      </c>
      <c r="E26" s="84" t="s">
        <v>1114</v>
      </c>
      <c r="F26" s="85">
        <v>10000000</v>
      </c>
      <c r="G26" s="85">
        <v>10246.91</v>
      </c>
      <c r="H26" s="85">
        <v>13.43</v>
      </c>
    </row>
    <row r="27" spans="2:8">
      <c r="B27" s="84" t="s">
        <v>935</v>
      </c>
      <c r="C27" s="134">
        <v>6.9</v>
      </c>
      <c r="D27" s="84" t="s">
        <v>496</v>
      </c>
      <c r="E27" s="84" t="s">
        <v>936</v>
      </c>
      <c r="F27" s="85">
        <v>10000000</v>
      </c>
      <c r="G27" s="85">
        <v>10227.98</v>
      </c>
      <c r="H27" s="85">
        <v>13.4</v>
      </c>
    </row>
    <row r="28" spans="2:8">
      <c r="B28" s="84" t="s">
        <v>937</v>
      </c>
      <c r="C28" s="134">
        <v>6.89</v>
      </c>
      <c r="D28" s="84" t="s">
        <v>496</v>
      </c>
      <c r="E28" s="84" t="s">
        <v>938</v>
      </c>
      <c r="F28" s="85">
        <v>10000000</v>
      </c>
      <c r="G28" s="85">
        <v>10188.4</v>
      </c>
      <c r="H28" s="85">
        <v>13.35</v>
      </c>
    </row>
    <row r="29" spans="2:8">
      <c r="B29" s="84" t="s">
        <v>2919</v>
      </c>
      <c r="C29" s="134">
        <v>6.79</v>
      </c>
      <c r="D29" s="84" t="s">
        <v>496</v>
      </c>
      <c r="E29" s="84" t="s">
        <v>2920</v>
      </c>
      <c r="F29" s="85">
        <v>10000000</v>
      </c>
      <c r="G29" s="85">
        <v>10120.91</v>
      </c>
      <c r="H29" s="85">
        <v>13.26</v>
      </c>
    </row>
    <row r="30" spans="2:8">
      <c r="B30" s="84" t="s">
        <v>3216</v>
      </c>
      <c r="C30" s="134">
        <v>7.02</v>
      </c>
      <c r="D30" s="84" t="s">
        <v>496</v>
      </c>
      <c r="E30" s="84" t="s">
        <v>1382</v>
      </c>
      <c r="F30" s="85">
        <v>10000000</v>
      </c>
      <c r="G30" s="85">
        <v>10084.69</v>
      </c>
      <c r="H30" s="85">
        <v>13.21</v>
      </c>
    </row>
    <row r="31" spans="2:8">
      <c r="B31" s="84" t="s">
        <v>931</v>
      </c>
      <c r="C31" s="134">
        <v>6.86</v>
      </c>
      <c r="D31" s="84" t="s">
        <v>496</v>
      </c>
      <c r="E31" s="84" t="s">
        <v>932</v>
      </c>
      <c r="F31" s="85">
        <v>7500000</v>
      </c>
      <c r="G31" s="85">
        <v>7622.73</v>
      </c>
      <c r="H31" s="85">
        <v>9.99</v>
      </c>
    </row>
    <row r="32" spans="2:8">
      <c r="B32" s="84" t="s">
        <v>3217</v>
      </c>
      <c r="C32" s="134">
        <v>6.78</v>
      </c>
      <c r="D32" s="84" t="s">
        <v>496</v>
      </c>
      <c r="E32" s="84" t="s">
        <v>3218</v>
      </c>
      <c r="F32" s="85">
        <v>5000000</v>
      </c>
      <c r="G32" s="85">
        <v>5104.03</v>
      </c>
      <c r="H32" s="85">
        <v>6.69</v>
      </c>
    </row>
    <row r="33" spans="2:8">
      <c r="B33" s="84" t="s">
        <v>1121</v>
      </c>
      <c r="C33" s="134">
        <v>7.03</v>
      </c>
      <c r="D33" s="84" t="s">
        <v>496</v>
      </c>
      <c r="E33" s="84" t="s">
        <v>1122</v>
      </c>
      <c r="F33" s="85">
        <v>2331800</v>
      </c>
      <c r="G33" s="85">
        <v>2426.9699999999998</v>
      </c>
      <c r="H33" s="85">
        <v>3.18</v>
      </c>
    </row>
    <row r="34" spans="2:8">
      <c r="B34" s="84" t="s">
        <v>3219</v>
      </c>
      <c r="C34" s="134">
        <v>6.92</v>
      </c>
      <c r="D34" s="84" t="s">
        <v>496</v>
      </c>
      <c r="E34" s="84" t="s">
        <v>3220</v>
      </c>
      <c r="F34" s="85">
        <v>2000000</v>
      </c>
      <c r="G34" s="85">
        <v>2057.09</v>
      </c>
      <c r="H34" s="85">
        <v>2.7</v>
      </c>
    </row>
    <row r="35" spans="2:8">
      <c r="B35" s="84" t="s">
        <v>3221</v>
      </c>
      <c r="C35" s="134">
        <v>7.21</v>
      </c>
      <c r="D35" s="84" t="s">
        <v>496</v>
      </c>
      <c r="E35" s="84" t="s">
        <v>3222</v>
      </c>
      <c r="F35" s="85">
        <v>1460800</v>
      </c>
      <c r="G35" s="85">
        <v>1488.38</v>
      </c>
      <c r="H35" s="85">
        <v>1.95</v>
      </c>
    </row>
    <row r="36" spans="2:8">
      <c r="B36" s="84" t="s">
        <v>3223</v>
      </c>
      <c r="C36" s="134">
        <v>7.24</v>
      </c>
      <c r="D36" s="84" t="s">
        <v>496</v>
      </c>
      <c r="E36" s="84" t="s">
        <v>3224</v>
      </c>
      <c r="F36" s="85">
        <v>1000000</v>
      </c>
      <c r="G36" s="85">
        <v>1019.8</v>
      </c>
      <c r="H36" s="85">
        <v>1.34</v>
      </c>
    </row>
    <row r="37" spans="2:8">
      <c r="B37" s="84" t="s">
        <v>3225</v>
      </c>
      <c r="C37" s="134">
        <v>7.25</v>
      </c>
      <c r="D37" s="84" t="s">
        <v>496</v>
      </c>
      <c r="E37" s="84" t="s">
        <v>3226</v>
      </c>
      <c r="F37" s="85">
        <v>1000000</v>
      </c>
      <c r="G37" s="85">
        <v>1017.5</v>
      </c>
      <c r="H37" s="85">
        <v>1.33</v>
      </c>
    </row>
    <row r="38" spans="2:8">
      <c r="B38" s="168" t="s">
        <v>508</v>
      </c>
      <c r="C38" s="169"/>
      <c r="D38" s="168"/>
      <c r="E38" s="168"/>
      <c r="F38" s="170"/>
      <c r="G38" s="170">
        <f>SUM(G22:G37)</f>
        <v>71605.39</v>
      </c>
      <c r="H38" s="170">
        <f>SUM(H22:H37)</f>
        <v>93.830000000000013</v>
      </c>
    </row>
    <row r="39" spans="2:8">
      <c r="B39" s="168" t="s">
        <v>2961</v>
      </c>
      <c r="C39" s="169"/>
      <c r="D39" s="168"/>
      <c r="E39" s="168"/>
      <c r="F39" s="170"/>
      <c r="G39" s="170">
        <v>1748.68</v>
      </c>
      <c r="H39" s="170">
        <v>2.29</v>
      </c>
    </row>
    <row r="40" spans="2:8">
      <c r="B40" s="168" t="s">
        <v>1461</v>
      </c>
      <c r="C40" s="169"/>
      <c r="D40" s="168"/>
      <c r="E40" s="168"/>
      <c r="F40" s="170"/>
      <c r="G40" s="170">
        <v>1781.78</v>
      </c>
      <c r="H40" s="170">
        <v>2.34</v>
      </c>
    </row>
    <row r="41" spans="2:8">
      <c r="B41" s="168" t="s">
        <v>154</v>
      </c>
      <c r="C41" s="169"/>
      <c r="D41" s="168"/>
      <c r="E41" s="168"/>
      <c r="F41" s="170"/>
      <c r="G41" s="170">
        <v>75135.850000000006</v>
      </c>
      <c r="H41" s="170">
        <v>98.46</v>
      </c>
    </row>
    <row r="42" spans="2:8">
      <c r="B42" s="168" t="s">
        <v>155</v>
      </c>
      <c r="C42" s="169"/>
      <c r="D42" s="168"/>
      <c r="E42" s="168"/>
      <c r="F42" s="170"/>
      <c r="G42" s="170">
        <v>1179.3218715900066</v>
      </c>
      <c r="H42" s="170">
        <v>1.5400000000000063</v>
      </c>
    </row>
    <row r="43" spans="2:8">
      <c r="B43" s="168" t="s">
        <v>156</v>
      </c>
      <c r="C43" s="169"/>
      <c r="D43" s="168"/>
      <c r="E43" s="168"/>
      <c r="F43" s="170"/>
      <c r="G43" s="170">
        <v>76315.171871590006</v>
      </c>
      <c r="H43" s="170">
        <v>100</v>
      </c>
    </row>
    <row r="44" spans="2:8">
      <c r="B44" s="84" t="s">
        <v>157</v>
      </c>
    </row>
    <row r="45" spans="2:8">
      <c r="B45" s="84" t="s">
        <v>158</v>
      </c>
    </row>
    <row r="46" spans="2:8">
      <c r="B46" s="84" t="s">
        <v>159</v>
      </c>
      <c r="C46" s="134" t="s">
        <v>3436</v>
      </c>
    </row>
    <row r="47" spans="2:8">
      <c r="B47" s="168"/>
    </row>
    <row r="48" spans="2:8" ht="30">
      <c r="B48" s="171" t="s">
        <v>161</v>
      </c>
      <c r="C48" s="134" t="s">
        <v>162</v>
      </c>
    </row>
    <row r="49" spans="2:3">
      <c r="B49" s="168"/>
    </row>
    <row r="50" spans="2:3">
      <c r="B50" s="168" t="s">
        <v>163</v>
      </c>
      <c r="C50" s="134" t="s">
        <v>162</v>
      </c>
    </row>
    <row r="51" spans="2:3">
      <c r="B51" s="168" t="s">
        <v>165</v>
      </c>
      <c r="C51" s="134" t="s">
        <v>166</v>
      </c>
    </row>
    <row r="52" spans="2:3">
      <c r="B52" s="168" t="s">
        <v>3709</v>
      </c>
      <c r="C52" s="169"/>
    </row>
    <row r="53" spans="2:3">
      <c r="B53" s="168" t="s">
        <v>3710</v>
      </c>
      <c r="C53" s="169"/>
    </row>
    <row r="54" spans="2:3">
      <c r="B54" s="168" t="s">
        <v>3711</v>
      </c>
      <c r="C54" s="169"/>
    </row>
    <row r="55" spans="2:3">
      <c r="B55" s="168" t="s">
        <v>3712</v>
      </c>
      <c r="C55" s="169"/>
    </row>
    <row r="56" spans="2:3">
      <c r="B56" s="168" t="s">
        <v>3713</v>
      </c>
      <c r="C56" s="169"/>
    </row>
    <row r="57" spans="2:3">
      <c r="B57" s="168" t="s">
        <v>3714</v>
      </c>
      <c r="C57" s="169"/>
    </row>
    <row r="58" spans="2:3">
      <c r="B58" s="168" t="s">
        <v>3715</v>
      </c>
      <c r="C58" s="169"/>
    </row>
    <row r="59" spans="2:3">
      <c r="B59" s="168" t="s">
        <v>3716</v>
      </c>
      <c r="C59" s="169"/>
    </row>
    <row r="60" spans="2:3">
      <c r="B60" s="168" t="s">
        <v>3717</v>
      </c>
      <c r="C60" s="169"/>
    </row>
    <row r="61" spans="2:3">
      <c r="B61" s="168" t="s">
        <v>3718</v>
      </c>
      <c r="C61" s="169"/>
    </row>
    <row r="62" spans="2:3">
      <c r="B62" s="168" t="s">
        <v>3719</v>
      </c>
      <c r="C62" s="169"/>
    </row>
    <row r="63" spans="2:3">
      <c r="B63" s="168" t="s">
        <v>3720</v>
      </c>
      <c r="C63" s="169"/>
    </row>
    <row r="64" spans="2:3">
      <c r="B64" s="168" t="s">
        <v>3721</v>
      </c>
      <c r="C64" s="169"/>
    </row>
    <row r="65" spans="2:4">
      <c r="B65" s="84" t="s">
        <v>175</v>
      </c>
    </row>
    <row r="67" spans="2:4">
      <c r="B67" s="16"/>
      <c r="C67" s="17" t="s">
        <v>176</v>
      </c>
    </row>
    <row r="68" spans="2:4">
      <c r="B68" s="16" t="s">
        <v>177</v>
      </c>
      <c r="C68" s="18" t="s">
        <v>12</v>
      </c>
    </row>
    <row r="69" spans="2:4">
      <c r="B69" s="16" t="s">
        <v>178</v>
      </c>
      <c r="C69" s="17"/>
    </row>
    <row r="70" spans="2:4">
      <c r="B70" s="16"/>
      <c r="C70" s="17"/>
    </row>
    <row r="71" spans="2:4">
      <c r="B71" s="16" t="s">
        <v>179</v>
      </c>
      <c r="C71" s="210">
        <v>7.0005000000000012E-2</v>
      </c>
    </row>
    <row r="72" spans="2:4">
      <c r="B72" s="16"/>
      <c r="C72" s="17"/>
    </row>
    <row r="73" spans="2:4">
      <c r="B73" s="16" t="s">
        <v>180</v>
      </c>
      <c r="C73" s="17" t="s">
        <v>3722</v>
      </c>
    </row>
    <row r="74" spans="2:4">
      <c r="B74" s="16" t="s">
        <v>181</v>
      </c>
      <c r="C74" s="17" t="s">
        <v>3723</v>
      </c>
    </row>
    <row r="75" spans="2:4">
      <c r="B75" s="16"/>
      <c r="C75" s="17"/>
    </row>
    <row r="76" spans="2:4">
      <c r="B76" s="16" t="s">
        <v>182</v>
      </c>
      <c r="C76" s="17" t="s">
        <v>160</v>
      </c>
    </row>
    <row r="77" spans="2:4">
      <c r="B77" s="260" t="s">
        <v>183</v>
      </c>
      <c r="C77" s="260"/>
    </row>
    <row r="79" spans="2:4">
      <c r="B79" s="16" t="s">
        <v>184</v>
      </c>
      <c r="C79" s="17"/>
      <c r="D79" s="16"/>
    </row>
    <row r="80" spans="2:4" ht="30">
      <c r="B80" s="19" t="s">
        <v>185</v>
      </c>
      <c r="C80" s="18" t="s">
        <v>186</v>
      </c>
      <c r="D80" s="19" t="s">
        <v>187</v>
      </c>
    </row>
    <row r="81" spans="2:7">
      <c r="B81" s="16" t="s">
        <v>162</v>
      </c>
      <c r="C81" s="17" t="s">
        <v>162</v>
      </c>
      <c r="D81" s="16" t="s">
        <v>162</v>
      </c>
    </row>
    <row r="83" spans="2:7">
      <c r="B83" s="35" t="s">
        <v>188</v>
      </c>
      <c r="C83" s="174">
        <v>45535</v>
      </c>
      <c r="D83" s="16"/>
      <c r="E83" s="175"/>
      <c r="F83" s="176"/>
    </row>
    <row r="84" spans="2:7">
      <c r="B84" s="35" t="s">
        <v>189</v>
      </c>
      <c r="C84" s="36" t="s">
        <v>190</v>
      </c>
      <c r="D84" s="35" t="s">
        <v>191</v>
      </c>
      <c r="E84" s="177" t="s">
        <v>192</v>
      </c>
      <c r="F84" s="178" t="s">
        <v>193</v>
      </c>
      <c r="G84" s="170"/>
    </row>
    <row r="85" spans="2:7">
      <c r="B85" s="179" t="s">
        <v>162</v>
      </c>
      <c r="C85" s="180" t="s">
        <v>162</v>
      </c>
      <c r="D85" s="179" t="s">
        <v>162</v>
      </c>
      <c r="E85" s="181" t="s">
        <v>162</v>
      </c>
      <c r="F85" s="182" t="s">
        <v>162</v>
      </c>
    </row>
    <row r="88" spans="2:7">
      <c r="B88" s="168" t="s">
        <v>194</v>
      </c>
    </row>
    <row r="89" spans="2:7">
      <c r="B89" s="168"/>
    </row>
    <row r="90" spans="2:7">
      <c r="B90" s="168" t="s">
        <v>195</v>
      </c>
    </row>
    <row r="91" spans="2:7">
      <c r="B91" s="35" t="s">
        <v>196</v>
      </c>
      <c r="C91" s="36" t="s">
        <v>197</v>
      </c>
      <c r="D91" s="168"/>
    </row>
    <row r="92" spans="2:7">
      <c r="B92" s="16" t="s">
        <v>162</v>
      </c>
      <c r="C92" s="17" t="s">
        <v>162</v>
      </c>
    </row>
    <row r="94" spans="2:7">
      <c r="B94" s="35" t="s">
        <v>198</v>
      </c>
      <c r="C94" s="36" t="s">
        <v>197</v>
      </c>
    </row>
    <row r="95" spans="2:7">
      <c r="B95" s="16" t="s">
        <v>162</v>
      </c>
      <c r="C95" s="17" t="s">
        <v>162</v>
      </c>
    </row>
    <row r="97" spans="2:7">
      <c r="B97" s="35" t="s">
        <v>162</v>
      </c>
      <c r="C97" s="36" t="s">
        <v>162</v>
      </c>
    </row>
    <row r="98" spans="2:7">
      <c r="B98" s="16" t="s">
        <v>162</v>
      </c>
      <c r="C98" s="17" t="s">
        <v>162</v>
      </c>
    </row>
    <row r="100" spans="2:7">
      <c r="B100" s="177" t="s">
        <v>199</v>
      </c>
      <c r="C100" s="36" t="s">
        <v>200</v>
      </c>
    </row>
    <row r="101" spans="2:7">
      <c r="B101" s="175" t="s">
        <v>162</v>
      </c>
      <c r="C101" s="17" t="s">
        <v>162</v>
      </c>
    </row>
    <row r="103" spans="2:7">
      <c r="B103" s="35" t="s">
        <v>201</v>
      </c>
      <c r="C103" s="36" t="s">
        <v>162</v>
      </c>
    </row>
    <row r="105" spans="2:7">
      <c r="B105" s="35" t="s">
        <v>202</v>
      </c>
      <c r="C105" s="174">
        <v>45535</v>
      </c>
      <c r="D105" s="16"/>
      <c r="E105" s="175"/>
      <c r="F105" s="176"/>
    </row>
    <row r="106" spans="2:7">
      <c r="B106" s="35" t="s">
        <v>189</v>
      </c>
      <c r="C106" s="36" t="s">
        <v>190</v>
      </c>
      <c r="D106" s="35" t="s">
        <v>191</v>
      </c>
      <c r="E106" s="177" t="s">
        <v>192</v>
      </c>
      <c r="F106" s="178" t="s">
        <v>193</v>
      </c>
      <c r="G106" s="170"/>
    </row>
    <row r="107" spans="2:7">
      <c r="B107" s="179" t="s">
        <v>162</v>
      </c>
      <c r="C107" s="180" t="s">
        <v>162</v>
      </c>
      <c r="D107" s="179" t="s">
        <v>162</v>
      </c>
      <c r="E107" s="181" t="s">
        <v>162</v>
      </c>
      <c r="F107" s="182" t="s">
        <v>162</v>
      </c>
    </row>
    <row r="108" spans="2:7">
      <c r="B108" s="168" t="s">
        <v>194</v>
      </c>
    </row>
    <row r="109" spans="2:7">
      <c r="B109" s="168"/>
    </row>
    <row r="110" spans="2:7">
      <c r="B110" s="168" t="s">
        <v>195</v>
      </c>
    </row>
    <row r="111" spans="2:7">
      <c r="B111" s="35" t="s">
        <v>196</v>
      </c>
      <c r="C111" s="36" t="s">
        <v>197</v>
      </c>
      <c r="D111" s="168"/>
    </row>
    <row r="112" spans="2:7">
      <c r="B112" s="16" t="s">
        <v>162</v>
      </c>
      <c r="C112" s="17" t="s">
        <v>162</v>
      </c>
    </row>
    <row r="114" spans="2:6">
      <c r="B114" s="35" t="s">
        <v>198</v>
      </c>
      <c r="C114" s="36" t="s">
        <v>197</v>
      </c>
    </row>
    <row r="115" spans="2:6">
      <c r="B115" s="16" t="s">
        <v>162</v>
      </c>
      <c r="C115" s="17" t="s">
        <v>162</v>
      </c>
    </row>
    <row r="117" spans="2:6">
      <c r="B117" s="35" t="s">
        <v>162</v>
      </c>
      <c r="C117" s="36" t="s">
        <v>162</v>
      </c>
    </row>
    <row r="118" spans="2:6">
      <c r="B118" s="16" t="s">
        <v>162</v>
      </c>
      <c r="C118" s="17" t="s">
        <v>162</v>
      </c>
    </row>
    <row r="120" spans="2:6">
      <c r="B120" s="177" t="s">
        <v>199</v>
      </c>
      <c r="C120" s="36" t="s">
        <v>200</v>
      </c>
    </row>
    <row r="121" spans="2:6">
      <c r="B121" s="175" t="s">
        <v>162</v>
      </c>
      <c r="C121" s="17" t="s">
        <v>162</v>
      </c>
    </row>
    <row r="123" spans="2:6">
      <c r="B123" s="35" t="s">
        <v>201</v>
      </c>
      <c r="C123" s="36" t="s">
        <v>162</v>
      </c>
    </row>
    <row r="126" spans="2:6">
      <c r="B126" s="168" t="s">
        <v>203</v>
      </c>
    </row>
    <row r="128" spans="2:6">
      <c r="B128" s="35" t="s">
        <v>189</v>
      </c>
      <c r="C128" s="36" t="s">
        <v>204</v>
      </c>
      <c r="D128" s="35" t="s">
        <v>205</v>
      </c>
      <c r="E128" s="35" t="s">
        <v>206</v>
      </c>
      <c r="F128" s="170"/>
    </row>
    <row r="129" spans="2:80">
      <c r="B129" s="16" t="s">
        <v>162</v>
      </c>
      <c r="C129" s="17" t="s">
        <v>162</v>
      </c>
      <c r="D129" s="16" t="s">
        <v>162</v>
      </c>
      <c r="E129" s="16" t="s">
        <v>162</v>
      </c>
    </row>
    <row r="132" spans="2:80">
      <c r="B132" s="168" t="s">
        <v>207</v>
      </c>
      <c r="C132" s="169" t="s">
        <v>162</v>
      </c>
      <c r="D132" s="168"/>
      <c r="E132" s="168"/>
      <c r="F132" s="170"/>
      <c r="G132" s="170"/>
      <c r="H132" s="170"/>
      <c r="I132" s="168"/>
      <c r="J132" s="168"/>
      <c r="K132" s="168"/>
      <c r="L132" s="168"/>
      <c r="M132" s="168"/>
      <c r="N132" s="168"/>
      <c r="O132" s="168"/>
      <c r="P132" s="168"/>
      <c r="Q132" s="168"/>
      <c r="R132" s="168"/>
      <c r="S132" s="168"/>
      <c r="T132" s="168"/>
      <c r="U132" s="168"/>
      <c r="V132" s="168"/>
      <c r="W132" s="168"/>
      <c r="X132" s="168"/>
      <c r="Y132" s="168"/>
      <c r="Z132" s="168"/>
      <c r="AA132" s="168"/>
      <c r="AB132" s="168"/>
      <c r="AC132" s="168"/>
      <c r="AD132" s="168"/>
      <c r="AE132" s="168"/>
      <c r="AF132" s="168"/>
      <c r="AG132" s="168"/>
      <c r="AH132" s="168"/>
      <c r="AI132" s="168"/>
      <c r="AJ132" s="168"/>
      <c r="AK132" s="168"/>
      <c r="AL132" s="168"/>
      <c r="AM132" s="168"/>
      <c r="AN132" s="168"/>
      <c r="AO132" s="168"/>
      <c r="AP132" s="168"/>
      <c r="AQ132" s="168"/>
      <c r="AR132" s="168"/>
      <c r="AS132" s="168"/>
      <c r="AT132" s="168"/>
      <c r="AU132" s="168"/>
      <c r="AV132" s="168"/>
      <c r="AW132" s="168"/>
      <c r="AX132" s="168"/>
      <c r="AY132" s="168"/>
      <c r="AZ132" s="168"/>
      <c r="BA132" s="168"/>
      <c r="BB132" s="168"/>
      <c r="BC132" s="168"/>
      <c r="BD132" s="168"/>
      <c r="BE132" s="168"/>
      <c r="BF132" s="168"/>
      <c r="BG132" s="168"/>
      <c r="BH132" s="168"/>
      <c r="BI132" s="168"/>
      <c r="BJ132" s="168"/>
      <c r="BK132" s="168"/>
      <c r="BL132" s="168"/>
      <c r="BM132" s="168"/>
      <c r="BN132" s="168"/>
      <c r="BO132" s="168"/>
      <c r="BP132" s="168"/>
      <c r="BQ132" s="168"/>
      <c r="BR132" s="168"/>
      <c r="BS132" s="168"/>
      <c r="BT132" s="168"/>
      <c r="BU132" s="168"/>
      <c r="BV132" s="168"/>
      <c r="BW132" s="168"/>
      <c r="BX132" s="168"/>
      <c r="BY132" s="168"/>
      <c r="BZ132" s="168"/>
      <c r="CA132" s="168"/>
      <c r="CB132" s="168"/>
    </row>
    <row r="134" spans="2:80">
      <c r="B134" s="168" t="s">
        <v>208</v>
      </c>
    </row>
    <row r="136" spans="2:80">
      <c r="B136" s="35" t="s">
        <v>209</v>
      </c>
      <c r="C136" s="36" t="s">
        <v>197</v>
      </c>
      <c r="D136" s="168"/>
    </row>
    <row r="137" spans="2:80">
      <c r="B137" s="16" t="s">
        <v>162</v>
      </c>
      <c r="C137" s="17" t="s">
        <v>162</v>
      </c>
    </row>
    <row r="140" spans="2:80">
      <c r="B140" s="35" t="s">
        <v>210</v>
      </c>
      <c r="C140" s="36" t="s">
        <v>211</v>
      </c>
      <c r="D140" s="168"/>
    </row>
    <row r="141" spans="2:80">
      <c r="B141" s="16" t="s">
        <v>162</v>
      </c>
      <c r="C141" s="17" t="s">
        <v>162</v>
      </c>
    </row>
    <row r="144" spans="2:80">
      <c r="B144" s="168" t="s">
        <v>212</v>
      </c>
    </row>
    <row r="147" spans="2:80">
      <c r="B147" s="168" t="s">
        <v>213</v>
      </c>
    </row>
    <row r="149" spans="2:80">
      <c r="B149" s="35" t="s">
        <v>189</v>
      </c>
      <c r="C149" s="36" t="s">
        <v>214</v>
      </c>
      <c r="D149" s="35" t="s">
        <v>204</v>
      </c>
      <c r="E149" s="35" t="s">
        <v>205</v>
      </c>
      <c r="F149" s="178" t="s">
        <v>206</v>
      </c>
      <c r="G149" s="170"/>
    </row>
    <row r="150" spans="2:80">
      <c r="B150" s="16" t="s">
        <v>162</v>
      </c>
      <c r="C150" s="17" t="s">
        <v>162</v>
      </c>
      <c r="D150" s="16" t="s">
        <v>162</v>
      </c>
      <c r="E150" s="16" t="s">
        <v>162</v>
      </c>
      <c r="F150" s="183" t="s">
        <v>162</v>
      </c>
    </row>
    <row r="153" spans="2:80">
      <c r="B153" s="168" t="s">
        <v>207</v>
      </c>
      <c r="C153" s="169" t="s">
        <v>162</v>
      </c>
      <c r="D153" s="168"/>
      <c r="E153" s="168"/>
      <c r="F153" s="170"/>
      <c r="G153" s="170"/>
      <c r="H153" s="170"/>
      <c r="I153" s="168"/>
      <c r="J153" s="168"/>
      <c r="K153" s="168"/>
      <c r="L153" s="168"/>
      <c r="M153" s="168"/>
      <c r="N153" s="168"/>
      <c r="O153" s="168"/>
      <c r="P153" s="168"/>
      <c r="Q153" s="168"/>
      <c r="R153" s="168"/>
      <c r="S153" s="168"/>
      <c r="T153" s="168"/>
      <c r="U153" s="168"/>
      <c r="V153" s="168"/>
      <c r="W153" s="168"/>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8"/>
      <c r="AT153" s="168"/>
      <c r="AU153" s="168"/>
      <c r="AV153" s="168"/>
      <c r="AW153" s="168"/>
      <c r="AX153" s="168"/>
      <c r="AY153" s="168"/>
      <c r="AZ153" s="168"/>
      <c r="BA153" s="168"/>
      <c r="BB153" s="168"/>
      <c r="BC153" s="168"/>
      <c r="BD153" s="168"/>
      <c r="BE153" s="168"/>
      <c r="BF153" s="168"/>
      <c r="BG153" s="168"/>
      <c r="BH153" s="168"/>
      <c r="BI153" s="168"/>
      <c r="BJ153" s="168"/>
      <c r="BK153" s="168"/>
      <c r="BL153" s="168"/>
      <c r="BM153" s="168"/>
      <c r="BN153" s="168"/>
      <c r="BO153" s="168"/>
      <c r="BP153" s="168"/>
      <c r="BQ153" s="168"/>
      <c r="BR153" s="168"/>
      <c r="BS153" s="168"/>
      <c r="BT153" s="168"/>
      <c r="BU153" s="168"/>
      <c r="BV153" s="168"/>
      <c r="BW153" s="168"/>
      <c r="BX153" s="168"/>
      <c r="BY153" s="168"/>
      <c r="BZ153" s="168"/>
      <c r="CA153" s="168"/>
      <c r="CB153" s="168"/>
    </row>
    <row r="155" spans="2:80">
      <c r="B155" s="168" t="s">
        <v>208</v>
      </c>
    </row>
    <row r="157" spans="2:80">
      <c r="B157" s="35" t="s">
        <v>209</v>
      </c>
      <c r="C157" s="36" t="s">
        <v>197</v>
      </c>
      <c r="D157" s="168"/>
    </row>
    <row r="158" spans="2:80">
      <c r="B158" s="16" t="s">
        <v>162</v>
      </c>
      <c r="C158" s="17" t="s">
        <v>162</v>
      </c>
    </row>
    <row r="161" spans="2:7">
      <c r="B161" s="35" t="s">
        <v>210</v>
      </c>
      <c r="C161" s="36" t="s">
        <v>211</v>
      </c>
      <c r="D161" s="168"/>
    </row>
    <row r="162" spans="2:7">
      <c r="B162" s="16" t="s">
        <v>162</v>
      </c>
      <c r="C162" s="17" t="s">
        <v>162</v>
      </c>
    </row>
    <row r="165" spans="2:7">
      <c r="B165" s="168" t="s">
        <v>212</v>
      </c>
    </row>
    <row r="168" spans="2:7">
      <c r="B168" s="168" t="s">
        <v>215</v>
      </c>
    </row>
    <row r="169" spans="2:7">
      <c r="B169" s="35" t="s">
        <v>189</v>
      </c>
      <c r="C169" s="36" t="s">
        <v>216</v>
      </c>
      <c r="D169" s="35" t="s">
        <v>217</v>
      </c>
      <c r="E169" s="35" t="s">
        <v>218</v>
      </c>
      <c r="F169" s="178" t="s">
        <v>219</v>
      </c>
      <c r="G169" s="170"/>
    </row>
    <row r="170" spans="2:7">
      <c r="B170" s="16" t="s">
        <v>162</v>
      </c>
      <c r="C170" s="17" t="s">
        <v>162</v>
      </c>
      <c r="D170" s="16" t="s">
        <v>162</v>
      </c>
      <c r="E170" s="16" t="s">
        <v>162</v>
      </c>
      <c r="F170" s="183" t="s">
        <v>162</v>
      </c>
    </row>
    <row r="171" spans="2:7">
      <c r="B171" s="84" t="s">
        <v>220</v>
      </c>
    </row>
  </sheetData>
  <mergeCells count="9">
    <mergeCell ref="B77:C77"/>
    <mergeCell ref="B1:E1"/>
    <mergeCell ref="C3:C7"/>
    <mergeCell ref="D3:D7"/>
    <mergeCell ref="B10:E10"/>
    <mergeCell ref="B11:E11"/>
    <mergeCell ref="C12:C13"/>
    <mergeCell ref="D12:D13"/>
    <mergeCell ref="E12:E13"/>
  </mergeCells>
  <hyperlinks>
    <hyperlink ref="A1" location="Index!A1" display="Index" xr:uid="{4ABA1727-55EC-480C-A941-0F69CD7D0728}"/>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189A-A811-4F80-B76A-EFD8BA6D4817}">
  <dimension ref="A1:CB211"/>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10</v>
      </c>
      <c r="C1" s="272"/>
      <c r="D1" s="272"/>
      <c r="E1" s="272"/>
    </row>
    <row r="3" spans="1:5" ht="15" customHeight="1">
      <c r="B3" s="5" t="s">
        <v>3227</v>
      </c>
      <c r="C3" s="258"/>
      <c r="D3" s="273"/>
    </row>
    <row r="4" spans="1:5" ht="45" customHeight="1">
      <c r="B4" s="7" t="s">
        <v>3228</v>
      </c>
      <c r="C4" s="258"/>
      <c r="D4" s="273"/>
    </row>
    <row r="5" spans="1:5" ht="15" customHeight="1">
      <c r="B5" s="7" t="s">
        <v>3229</v>
      </c>
      <c r="C5" s="258"/>
      <c r="D5" s="273"/>
    </row>
    <row r="6" spans="1:5" ht="30" customHeight="1">
      <c r="B6" s="7" t="s">
        <v>3230</v>
      </c>
      <c r="C6" s="258"/>
      <c r="D6" s="273"/>
    </row>
    <row r="7" spans="1:5" ht="15" customHeight="1">
      <c r="B7" s="16" t="s">
        <v>132</v>
      </c>
      <c r="C7" s="158" t="s">
        <v>133</v>
      </c>
      <c r="D7" s="158" t="s">
        <v>134</v>
      </c>
    </row>
    <row r="8" spans="1:5" ht="12.75" customHeight="1">
      <c r="C8" s="184"/>
      <c r="D8" s="184"/>
    </row>
    <row r="9" spans="1:5" ht="12.75" customHeight="1">
      <c r="C9" s="159"/>
    </row>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c r="E15" s="164"/>
    </row>
    <row r="16" spans="1:5" ht="12.75" customHeight="1">
      <c r="B16" s="5" t="s">
        <v>2677</v>
      </c>
      <c r="C16" s="162"/>
      <c r="D16" s="164" t="s">
        <v>2917</v>
      </c>
      <c r="E16" s="164"/>
    </row>
    <row r="17" spans="2:8" ht="12.75" customHeight="1">
      <c r="B17" s="35" t="s">
        <v>2678</v>
      </c>
      <c r="C17" s="162"/>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1390</v>
      </c>
      <c r="C26" s="134">
        <v>7.23</v>
      </c>
      <c r="D26" s="84" t="s">
        <v>496</v>
      </c>
      <c r="E26" s="84" t="s">
        <v>1391</v>
      </c>
      <c r="F26" s="85">
        <v>1500000</v>
      </c>
      <c r="G26" s="85">
        <v>1526.54</v>
      </c>
      <c r="H26" s="85">
        <v>7.74</v>
      </c>
    </row>
    <row r="27" spans="2:8">
      <c r="B27" s="84" t="s">
        <v>3231</v>
      </c>
      <c r="C27" s="134">
        <v>6.99</v>
      </c>
      <c r="D27" s="84" t="s">
        <v>496</v>
      </c>
      <c r="E27" s="84" t="s">
        <v>3232</v>
      </c>
      <c r="F27" s="85">
        <v>500000</v>
      </c>
      <c r="G27" s="85">
        <v>511.64</v>
      </c>
      <c r="H27" s="85">
        <v>2.6</v>
      </c>
    </row>
    <row r="28" spans="2:8">
      <c r="B28" s="84" t="s">
        <v>1117</v>
      </c>
      <c r="C28" s="134">
        <v>7.23</v>
      </c>
      <c r="D28" s="84" t="s">
        <v>496</v>
      </c>
      <c r="E28" s="84" t="s">
        <v>1118</v>
      </c>
      <c r="F28" s="85">
        <v>500000</v>
      </c>
      <c r="G28" s="85">
        <v>508.93</v>
      </c>
      <c r="H28" s="85">
        <v>2.58</v>
      </c>
    </row>
    <row r="29" spans="2:8">
      <c r="B29" s="84" t="s">
        <v>3233</v>
      </c>
      <c r="C29" s="134">
        <v>7.16</v>
      </c>
      <c r="D29" s="84" t="s">
        <v>496</v>
      </c>
      <c r="E29" s="84" t="s">
        <v>3234</v>
      </c>
      <c r="F29" s="85">
        <v>500000</v>
      </c>
      <c r="G29" s="85">
        <v>505.73</v>
      </c>
      <c r="H29" s="85">
        <v>2.57</v>
      </c>
    </row>
    <row r="30" spans="2:8">
      <c r="B30" s="168" t="s">
        <v>508</v>
      </c>
      <c r="C30" s="169"/>
      <c r="D30" s="168"/>
      <c r="E30" s="168"/>
      <c r="F30" s="170"/>
      <c r="G30" s="170">
        <f>SUM(G22:G29)</f>
        <v>3052.8399999999997</v>
      </c>
      <c r="H30" s="170">
        <f>SUM(H22:H29)</f>
        <v>15.49</v>
      </c>
    </row>
    <row r="31" spans="2:8">
      <c r="B31" s="168" t="s">
        <v>509</v>
      </c>
    </row>
    <row r="32" spans="2:8">
      <c r="B32" s="84" t="s">
        <v>3235</v>
      </c>
      <c r="C32" s="134">
        <v>7.75</v>
      </c>
      <c r="D32" s="84" t="s">
        <v>233</v>
      </c>
      <c r="E32" s="84" t="s">
        <v>1422</v>
      </c>
      <c r="F32" s="85">
        <v>200</v>
      </c>
      <c r="G32" s="85">
        <v>1992.84</v>
      </c>
      <c r="H32" s="85">
        <v>10.11</v>
      </c>
    </row>
    <row r="33" spans="2:8">
      <c r="B33" s="84" t="s">
        <v>3236</v>
      </c>
      <c r="C33" s="134">
        <v>7.45</v>
      </c>
      <c r="D33" s="84" t="s">
        <v>233</v>
      </c>
      <c r="E33" s="84" t="s">
        <v>1413</v>
      </c>
      <c r="F33" s="85">
        <v>1500</v>
      </c>
      <c r="G33" s="85">
        <v>1505.38</v>
      </c>
      <c r="H33" s="85">
        <v>7.64</v>
      </c>
    </row>
    <row r="34" spans="2:8">
      <c r="B34" s="84" t="s">
        <v>3467</v>
      </c>
      <c r="C34" s="134">
        <v>7.77</v>
      </c>
      <c r="D34" s="84" t="s">
        <v>233</v>
      </c>
      <c r="E34" s="84" t="s">
        <v>2889</v>
      </c>
      <c r="F34" s="85">
        <v>150</v>
      </c>
      <c r="G34" s="85">
        <v>1499.69</v>
      </c>
      <c r="H34" s="85">
        <v>7.61</v>
      </c>
    </row>
    <row r="35" spans="2:8">
      <c r="B35" s="84" t="s">
        <v>3237</v>
      </c>
      <c r="C35" s="134">
        <v>7.83</v>
      </c>
      <c r="D35" s="84" t="s">
        <v>233</v>
      </c>
      <c r="E35" s="84" t="s">
        <v>1450</v>
      </c>
      <c r="F35" s="85">
        <v>150</v>
      </c>
      <c r="G35" s="85">
        <v>1493.33</v>
      </c>
      <c r="H35" s="85">
        <v>7.58</v>
      </c>
    </row>
    <row r="36" spans="2:8">
      <c r="B36" s="84" t="s">
        <v>3724</v>
      </c>
      <c r="C36" s="134">
        <v>8.06</v>
      </c>
      <c r="D36" s="84" t="s">
        <v>233</v>
      </c>
      <c r="E36" s="84" t="s">
        <v>3238</v>
      </c>
      <c r="F36" s="85">
        <v>150</v>
      </c>
      <c r="G36" s="85">
        <v>1477.11</v>
      </c>
      <c r="H36" s="85">
        <v>7.49</v>
      </c>
    </row>
    <row r="37" spans="2:8">
      <c r="B37" s="84" t="s">
        <v>3725</v>
      </c>
      <c r="C37" s="134">
        <v>7.44</v>
      </c>
      <c r="D37" s="84" t="s">
        <v>233</v>
      </c>
      <c r="E37" s="84" t="s">
        <v>3239</v>
      </c>
      <c r="F37" s="85">
        <v>100</v>
      </c>
      <c r="G37" s="85">
        <v>1052.2</v>
      </c>
      <c r="H37" s="85">
        <v>5.34</v>
      </c>
    </row>
    <row r="38" spans="2:8">
      <c r="B38" s="84" t="s">
        <v>2141</v>
      </c>
      <c r="C38" s="134">
        <v>8.5</v>
      </c>
      <c r="D38" s="84" t="s">
        <v>1156</v>
      </c>
      <c r="E38" s="84" t="s">
        <v>1423</v>
      </c>
      <c r="F38" s="85">
        <v>1000</v>
      </c>
      <c r="G38" s="85">
        <v>1002.74</v>
      </c>
      <c r="H38" s="85">
        <v>5.09</v>
      </c>
    </row>
    <row r="39" spans="2:8">
      <c r="B39" s="84" t="s">
        <v>3726</v>
      </c>
      <c r="C39" s="134">
        <v>9.0299999999999994</v>
      </c>
      <c r="D39" s="84" t="s">
        <v>514</v>
      </c>
      <c r="E39" s="84" t="s">
        <v>2766</v>
      </c>
      <c r="F39" s="85">
        <v>1000</v>
      </c>
      <c r="G39" s="85">
        <v>1001.8</v>
      </c>
      <c r="H39" s="85">
        <v>5.08</v>
      </c>
    </row>
    <row r="40" spans="2:8">
      <c r="B40" s="84" t="s">
        <v>3727</v>
      </c>
      <c r="C40" s="134">
        <v>7.48</v>
      </c>
      <c r="D40" s="84" t="s">
        <v>233</v>
      </c>
      <c r="E40" s="84" t="s">
        <v>3240</v>
      </c>
      <c r="F40" s="85">
        <v>1000</v>
      </c>
      <c r="G40" s="85">
        <v>999.12</v>
      </c>
      <c r="H40" s="85">
        <v>5.07</v>
      </c>
    </row>
    <row r="41" spans="2:8">
      <c r="B41" s="84" t="s">
        <v>3728</v>
      </c>
      <c r="C41" s="134">
        <v>7.8</v>
      </c>
      <c r="D41" s="84" t="s">
        <v>233</v>
      </c>
      <c r="E41" s="84" t="s">
        <v>1153</v>
      </c>
      <c r="F41" s="85">
        <v>100</v>
      </c>
      <c r="G41" s="85">
        <v>983.83</v>
      </c>
      <c r="H41" s="85">
        <v>4.99</v>
      </c>
    </row>
    <row r="42" spans="2:8">
      <c r="B42" s="84" t="s">
        <v>965</v>
      </c>
      <c r="C42" s="134">
        <v>8.25</v>
      </c>
      <c r="D42" s="84" t="s">
        <v>518</v>
      </c>
      <c r="E42" s="84" t="s">
        <v>966</v>
      </c>
      <c r="F42" s="85">
        <v>1000</v>
      </c>
      <c r="G42" s="85">
        <v>972.35</v>
      </c>
      <c r="H42" s="85">
        <v>4.93</v>
      </c>
    </row>
    <row r="43" spans="2:8">
      <c r="B43" s="84" t="s">
        <v>3729</v>
      </c>
      <c r="C43" s="134">
        <v>7.85</v>
      </c>
      <c r="D43" s="84" t="s">
        <v>233</v>
      </c>
      <c r="E43" s="84" t="s">
        <v>3241</v>
      </c>
      <c r="F43" s="85">
        <v>100</v>
      </c>
      <c r="G43" s="85">
        <v>971.09</v>
      </c>
      <c r="H43" s="85">
        <v>4.93</v>
      </c>
    </row>
    <row r="44" spans="2:8">
      <c r="B44" s="84" t="s">
        <v>3242</v>
      </c>
      <c r="C44" s="134">
        <v>7.6</v>
      </c>
      <c r="D44" s="84" t="s">
        <v>233</v>
      </c>
      <c r="E44" s="84" t="s">
        <v>3243</v>
      </c>
      <c r="F44" s="85">
        <v>50</v>
      </c>
      <c r="G44" s="85">
        <v>486.52</v>
      </c>
      <c r="H44" s="85">
        <v>2.4700000000000002</v>
      </c>
    </row>
    <row r="45" spans="2:8">
      <c r="B45" s="168" t="s">
        <v>234</v>
      </c>
      <c r="C45" s="169"/>
      <c r="D45" s="168"/>
      <c r="E45" s="168"/>
      <c r="F45" s="170"/>
      <c r="G45" s="170">
        <f>SUM(G31:G44)</f>
        <v>15438</v>
      </c>
      <c r="H45" s="170">
        <f>SUM(H31:H44)</f>
        <v>78.330000000000013</v>
      </c>
    </row>
    <row r="46" spans="2:8">
      <c r="B46" s="168" t="s">
        <v>2747</v>
      </c>
    </row>
    <row r="47" spans="2:8">
      <c r="B47" s="84" t="s">
        <v>2748</v>
      </c>
      <c r="C47" s="134" t="s">
        <v>141</v>
      </c>
      <c r="E47" s="84" t="s">
        <v>2749</v>
      </c>
      <c r="F47" s="85">
        <v>696.06500000000005</v>
      </c>
      <c r="G47" s="85">
        <v>72.16</v>
      </c>
      <c r="H47" s="85">
        <v>0.37</v>
      </c>
    </row>
    <row r="48" spans="2:8">
      <c r="B48" s="168" t="s">
        <v>2750</v>
      </c>
      <c r="C48" s="169"/>
      <c r="D48" s="168"/>
      <c r="E48" s="168"/>
      <c r="F48" s="170"/>
      <c r="G48" s="170">
        <f>SUM(G46:G47)</f>
        <v>72.16</v>
      </c>
      <c r="H48" s="170">
        <f>SUM(H46:H47)</f>
        <v>0.37</v>
      </c>
    </row>
    <row r="49" spans="2:8">
      <c r="B49" s="168" t="s">
        <v>2961</v>
      </c>
      <c r="C49" s="169"/>
      <c r="D49" s="168"/>
      <c r="E49" s="168"/>
      <c r="F49" s="170"/>
      <c r="G49" s="170">
        <v>392.93</v>
      </c>
      <c r="H49" s="170">
        <v>1.99</v>
      </c>
    </row>
    <row r="50" spans="2:8">
      <c r="B50" s="168" t="s">
        <v>154</v>
      </c>
      <c r="C50" s="169"/>
      <c r="D50" s="168"/>
      <c r="E50" s="168"/>
      <c r="F50" s="170"/>
      <c r="G50" s="170">
        <f>G49+G48+G45+G30</f>
        <v>18955.93</v>
      </c>
      <c r="H50" s="170">
        <f>H49+H48+H45+H30</f>
        <v>96.18</v>
      </c>
    </row>
    <row r="51" spans="2:8">
      <c r="B51" s="168" t="s">
        <v>729</v>
      </c>
      <c r="C51" s="169"/>
      <c r="D51" s="168"/>
      <c r="E51" s="168"/>
      <c r="F51" s="170"/>
      <c r="G51" s="170">
        <f>G52-G50</f>
        <v>754.79460017000019</v>
      </c>
      <c r="H51" s="170">
        <f>H52-H50</f>
        <v>3.8199999999999932</v>
      </c>
    </row>
    <row r="52" spans="2:8">
      <c r="B52" s="168" t="s">
        <v>156</v>
      </c>
      <c r="C52" s="169"/>
      <c r="D52" s="168"/>
      <c r="E52" s="168"/>
      <c r="F52" s="170"/>
      <c r="G52" s="170">
        <v>19710.72460017</v>
      </c>
      <c r="H52" s="170">
        <v>100</v>
      </c>
    </row>
    <row r="53" spans="2:8">
      <c r="B53" s="84" t="s">
        <v>157</v>
      </c>
    </row>
    <row r="54" spans="2:8">
      <c r="B54" s="84" t="s">
        <v>158</v>
      </c>
    </row>
    <row r="55" spans="2:8">
      <c r="B55" s="84" t="s">
        <v>159</v>
      </c>
      <c r="C55" s="134" t="s">
        <v>3436</v>
      </c>
    </row>
    <row r="56" spans="2:8">
      <c r="B56" s="168"/>
    </row>
    <row r="57" spans="2:8" ht="30">
      <c r="B57" s="171" t="s">
        <v>161</v>
      </c>
      <c r="C57" s="134" t="s">
        <v>162</v>
      </c>
    </row>
    <row r="58" spans="2:8">
      <c r="B58" s="168" t="s">
        <v>3730</v>
      </c>
    </row>
    <row r="59" spans="2:8">
      <c r="B59" s="168" t="s">
        <v>163</v>
      </c>
      <c r="C59" s="134" t="s">
        <v>162</v>
      </c>
    </row>
    <row r="60" spans="2:8">
      <c r="B60" s="168" t="s">
        <v>165</v>
      </c>
      <c r="C60" s="134" t="s">
        <v>166</v>
      </c>
    </row>
    <row r="61" spans="2:8">
      <c r="B61" s="168" t="s">
        <v>3731</v>
      </c>
      <c r="C61" s="169"/>
    </row>
    <row r="62" spans="2:8">
      <c r="B62" s="168" t="s">
        <v>3732</v>
      </c>
      <c r="C62" s="169"/>
    </row>
    <row r="63" spans="2:8">
      <c r="B63" s="168" t="s">
        <v>3733</v>
      </c>
      <c r="C63" s="169"/>
    </row>
    <row r="64" spans="2:8">
      <c r="B64" s="168" t="s">
        <v>3734</v>
      </c>
      <c r="C64" s="169"/>
    </row>
    <row r="65" spans="2:3">
      <c r="B65" s="168" t="s">
        <v>3735</v>
      </c>
      <c r="C65" s="169"/>
    </row>
    <row r="66" spans="2:3">
      <c r="B66" s="168" t="s">
        <v>3736</v>
      </c>
      <c r="C66" s="169"/>
    </row>
    <row r="67" spans="2:3">
      <c r="B67" s="168" t="s">
        <v>3737</v>
      </c>
      <c r="C67" s="169"/>
    </row>
    <row r="68" spans="2:3">
      <c r="B68" s="168" t="s">
        <v>3738</v>
      </c>
      <c r="C68" s="169"/>
    </row>
    <row r="69" spans="2:3">
      <c r="B69" s="168" t="s">
        <v>3739</v>
      </c>
      <c r="C69" s="169"/>
    </row>
    <row r="70" spans="2:3">
      <c r="B70" s="168" t="s">
        <v>3740</v>
      </c>
      <c r="C70" s="169"/>
    </row>
    <row r="71" spans="2:3">
      <c r="B71" s="168" t="s">
        <v>3741</v>
      </c>
      <c r="C71" s="169"/>
    </row>
    <row r="72" spans="2:3">
      <c r="B72" s="168" t="s">
        <v>3742</v>
      </c>
      <c r="C72" s="169"/>
    </row>
    <row r="73" spans="2:3">
      <c r="B73" s="168" t="s">
        <v>3743</v>
      </c>
      <c r="C73" s="169"/>
    </row>
    <row r="74" spans="2:3">
      <c r="B74" s="168" t="s">
        <v>3744</v>
      </c>
      <c r="C74" s="169"/>
    </row>
    <row r="75" spans="2:3">
      <c r="B75" s="168" t="s">
        <v>3745</v>
      </c>
      <c r="C75" s="169"/>
    </row>
    <row r="76" spans="2:3">
      <c r="B76" s="168" t="s">
        <v>3746</v>
      </c>
      <c r="C76" s="169"/>
    </row>
    <row r="77" spans="2:3">
      <c r="B77" s="168" t="s">
        <v>3747</v>
      </c>
      <c r="C77" s="169"/>
    </row>
    <row r="78" spans="2:3">
      <c r="B78" s="84" t="s">
        <v>175</v>
      </c>
    </row>
    <row r="80" spans="2:3">
      <c r="B80" s="16"/>
      <c r="C80" s="17" t="s">
        <v>176</v>
      </c>
    </row>
    <row r="81" spans="2:6">
      <c r="B81" s="16" t="s">
        <v>177</v>
      </c>
      <c r="C81" s="18" t="s">
        <v>10</v>
      </c>
    </row>
    <row r="82" spans="2:6">
      <c r="B82" s="16" t="s">
        <v>178</v>
      </c>
      <c r="C82" s="17"/>
    </row>
    <row r="83" spans="2:6">
      <c r="B83" s="16"/>
      <c r="C83" s="17"/>
    </row>
    <row r="84" spans="2:6">
      <c r="B84" s="16" t="s">
        <v>179</v>
      </c>
      <c r="C84" s="210">
        <v>7.6300000000000007E-2</v>
      </c>
    </row>
    <row r="85" spans="2:6">
      <c r="B85" s="16"/>
      <c r="C85" s="17"/>
    </row>
    <row r="86" spans="2:6">
      <c r="B86" s="16" t="s">
        <v>180</v>
      </c>
      <c r="C86" s="17" t="s">
        <v>3748</v>
      </c>
    </row>
    <row r="87" spans="2:6">
      <c r="B87" s="16" t="s">
        <v>181</v>
      </c>
      <c r="C87" s="17" t="s">
        <v>3749</v>
      </c>
    </row>
    <row r="88" spans="2:6">
      <c r="B88" s="16"/>
      <c r="C88" s="17"/>
    </row>
    <row r="89" spans="2:6">
      <c r="B89" s="16" t="s">
        <v>182</v>
      </c>
      <c r="C89" s="17" t="s">
        <v>160</v>
      </c>
    </row>
    <row r="90" spans="2:6">
      <c r="B90" s="260" t="s">
        <v>183</v>
      </c>
      <c r="C90" s="260"/>
    </row>
    <row r="91" spans="2:6">
      <c r="C91" s="84"/>
    </row>
    <row r="92" spans="2:6">
      <c r="B92" s="268" t="s">
        <v>3244</v>
      </c>
      <c r="C92" s="268"/>
      <c r="D92" s="268"/>
      <c r="E92" s="268"/>
      <c r="F92" s="268"/>
    </row>
    <row r="93" spans="2:6">
      <c r="C93" s="84"/>
    </row>
    <row r="94" spans="2:6">
      <c r="B94" s="268" t="s">
        <v>2540</v>
      </c>
      <c r="C94" s="268"/>
      <c r="D94" s="268"/>
      <c r="E94" s="268"/>
      <c r="F94" s="268"/>
    </row>
    <row r="95" spans="2:6">
      <c r="B95" s="268"/>
      <c r="C95" s="268"/>
      <c r="D95" s="268"/>
      <c r="E95" s="268"/>
      <c r="F95" s="268"/>
    </row>
    <row r="96" spans="2:6">
      <c r="B96" s="268"/>
      <c r="C96" s="268"/>
      <c r="D96" s="268"/>
      <c r="E96" s="268"/>
      <c r="F96" s="268"/>
    </row>
    <row r="97" spans="2:7">
      <c r="B97" s="268"/>
      <c r="C97" s="268"/>
      <c r="D97" s="268"/>
      <c r="E97" s="268"/>
      <c r="F97" s="268"/>
    </row>
    <row r="98" spans="2:7">
      <c r="B98" s="268"/>
      <c r="C98" s="268"/>
      <c r="D98" s="268"/>
      <c r="E98" s="268"/>
      <c r="F98" s="268"/>
    </row>
    <row r="100" spans="2:7">
      <c r="B100" s="16" t="s">
        <v>184</v>
      </c>
      <c r="C100" s="17"/>
      <c r="D100" s="16"/>
    </row>
    <row r="101" spans="2:7" ht="30">
      <c r="B101" s="19" t="s">
        <v>185</v>
      </c>
      <c r="C101" s="18" t="s">
        <v>186</v>
      </c>
      <c r="D101" s="19" t="s">
        <v>187</v>
      </c>
    </row>
    <row r="102" spans="2:7">
      <c r="B102" s="16" t="s">
        <v>162</v>
      </c>
      <c r="C102" s="17" t="s">
        <v>162</v>
      </c>
      <c r="D102" s="16" t="s">
        <v>162</v>
      </c>
    </row>
    <row r="104" spans="2:7">
      <c r="B104" s="35" t="s">
        <v>188</v>
      </c>
      <c r="C104" s="174">
        <v>45535</v>
      </c>
      <c r="D104" s="16"/>
      <c r="E104" s="175"/>
      <c r="F104" s="176"/>
    </row>
    <row r="105" spans="2:7">
      <c r="B105" s="35" t="s">
        <v>189</v>
      </c>
      <c r="C105" s="36" t="s">
        <v>190</v>
      </c>
      <c r="D105" s="35" t="s">
        <v>191</v>
      </c>
      <c r="E105" s="177" t="s">
        <v>192</v>
      </c>
      <c r="F105" s="178" t="s">
        <v>193</v>
      </c>
      <c r="G105" s="170"/>
    </row>
    <row r="106" spans="2:7">
      <c r="B106" s="179" t="s">
        <v>162</v>
      </c>
      <c r="C106" s="180" t="s">
        <v>162</v>
      </c>
      <c r="D106" s="179" t="s">
        <v>162</v>
      </c>
      <c r="E106" s="181" t="s">
        <v>162</v>
      </c>
      <c r="F106" s="182" t="s">
        <v>162</v>
      </c>
    </row>
    <row r="109" spans="2:7">
      <c r="B109" s="168" t="s">
        <v>194</v>
      </c>
    </row>
    <row r="110" spans="2:7">
      <c r="B110" s="168"/>
    </row>
    <row r="111" spans="2:7">
      <c r="B111" s="168" t="s">
        <v>195</v>
      </c>
    </row>
    <row r="112" spans="2:7">
      <c r="B112" s="35" t="s">
        <v>196</v>
      </c>
      <c r="C112" s="36" t="s">
        <v>197</v>
      </c>
      <c r="D112" s="168"/>
    </row>
    <row r="113" spans="2:7">
      <c r="B113" s="16" t="s">
        <v>162</v>
      </c>
      <c r="C113" s="17" t="s">
        <v>162</v>
      </c>
    </row>
    <row r="115" spans="2:7">
      <c r="B115" s="35" t="s">
        <v>198</v>
      </c>
      <c r="C115" s="36" t="s">
        <v>197</v>
      </c>
    </row>
    <row r="116" spans="2:7">
      <c r="B116" s="16" t="s">
        <v>162</v>
      </c>
      <c r="C116" s="17" t="s">
        <v>162</v>
      </c>
    </row>
    <row r="118" spans="2:7">
      <c r="B118" s="35" t="s">
        <v>162</v>
      </c>
      <c r="C118" s="36" t="s">
        <v>162</v>
      </c>
    </row>
    <row r="119" spans="2:7">
      <c r="B119" s="16" t="s">
        <v>162</v>
      </c>
      <c r="C119" s="17" t="s">
        <v>162</v>
      </c>
    </row>
    <row r="121" spans="2:7">
      <c r="B121" s="177" t="s">
        <v>199</v>
      </c>
      <c r="C121" s="36" t="s">
        <v>200</v>
      </c>
    </row>
    <row r="122" spans="2:7">
      <c r="B122" s="175" t="s">
        <v>162</v>
      </c>
      <c r="C122" s="17" t="s">
        <v>162</v>
      </c>
    </row>
    <row r="124" spans="2:7">
      <c r="B124" s="35" t="s">
        <v>201</v>
      </c>
      <c r="C124" s="36" t="s">
        <v>162</v>
      </c>
    </row>
    <row r="126" spans="2:7">
      <c r="B126" s="35" t="s">
        <v>202</v>
      </c>
      <c r="C126" s="174">
        <v>45535</v>
      </c>
      <c r="D126" s="16"/>
      <c r="E126" s="175"/>
      <c r="F126" s="176"/>
    </row>
    <row r="127" spans="2:7">
      <c r="B127" s="35" t="s">
        <v>189</v>
      </c>
      <c r="C127" s="36" t="s">
        <v>190</v>
      </c>
      <c r="D127" s="35" t="s">
        <v>191</v>
      </c>
      <c r="E127" s="177" t="s">
        <v>192</v>
      </c>
      <c r="F127" s="178" t="s">
        <v>193</v>
      </c>
      <c r="G127" s="170"/>
    </row>
    <row r="128" spans="2:7">
      <c r="B128" s="179" t="s">
        <v>162</v>
      </c>
      <c r="C128" s="180" t="s">
        <v>162</v>
      </c>
      <c r="D128" s="179" t="s">
        <v>162</v>
      </c>
      <c r="E128" s="181" t="s">
        <v>162</v>
      </c>
      <c r="F128" s="182" t="s">
        <v>162</v>
      </c>
    </row>
    <row r="129" spans="2:4">
      <c r="B129" s="168" t="s">
        <v>194</v>
      </c>
    </row>
    <row r="130" spans="2:4">
      <c r="B130" s="168"/>
    </row>
    <row r="131" spans="2:4">
      <c r="B131" s="168" t="s">
        <v>195</v>
      </c>
    </row>
    <row r="132" spans="2:4">
      <c r="B132" s="35" t="s">
        <v>196</v>
      </c>
      <c r="C132" s="36" t="s">
        <v>197</v>
      </c>
      <c r="D132" s="168"/>
    </row>
    <row r="133" spans="2:4">
      <c r="B133" s="16" t="s">
        <v>162</v>
      </c>
      <c r="C133" s="17" t="s">
        <v>162</v>
      </c>
    </row>
    <row r="135" spans="2:4">
      <c r="B135" s="35" t="s">
        <v>198</v>
      </c>
      <c r="C135" s="36" t="s">
        <v>197</v>
      </c>
    </row>
    <row r="136" spans="2:4">
      <c r="B136" s="16" t="s">
        <v>162</v>
      </c>
      <c r="C136" s="17" t="s">
        <v>162</v>
      </c>
    </row>
    <row r="138" spans="2:4">
      <c r="B138" s="35" t="s">
        <v>162</v>
      </c>
      <c r="C138" s="36" t="s">
        <v>162</v>
      </c>
    </row>
    <row r="139" spans="2:4">
      <c r="B139" s="16" t="s">
        <v>162</v>
      </c>
      <c r="C139" s="17" t="s">
        <v>162</v>
      </c>
    </row>
    <row r="141" spans="2:4">
      <c r="B141" s="177" t="s">
        <v>199</v>
      </c>
      <c r="C141" s="36" t="s">
        <v>200</v>
      </c>
    </row>
    <row r="142" spans="2:4">
      <c r="B142" s="175" t="s">
        <v>162</v>
      </c>
      <c r="C142" s="17" t="s">
        <v>162</v>
      </c>
    </row>
    <row r="144" spans="2:4">
      <c r="B144" s="35" t="s">
        <v>201</v>
      </c>
      <c r="C144" s="36" t="s">
        <v>162</v>
      </c>
    </row>
    <row r="147" spans="2:80">
      <c r="B147" s="168" t="s">
        <v>203</v>
      </c>
    </row>
    <row r="149" spans="2:80">
      <c r="B149" s="35" t="s">
        <v>189</v>
      </c>
      <c r="C149" s="36" t="s">
        <v>204</v>
      </c>
      <c r="D149" s="35" t="s">
        <v>205</v>
      </c>
      <c r="E149" s="35" t="s">
        <v>206</v>
      </c>
      <c r="F149" s="170"/>
    </row>
    <row r="150" spans="2:80">
      <c r="B150" s="16" t="s">
        <v>162</v>
      </c>
      <c r="C150" s="17" t="s">
        <v>162</v>
      </c>
      <c r="D150" s="16" t="s">
        <v>162</v>
      </c>
      <c r="E150" s="16" t="s">
        <v>162</v>
      </c>
    </row>
    <row r="153" spans="2:80">
      <c r="B153" s="168" t="s">
        <v>207</v>
      </c>
      <c r="C153" s="169" t="s">
        <v>162</v>
      </c>
      <c r="D153" s="168"/>
      <c r="E153" s="168"/>
      <c r="F153" s="170"/>
      <c r="G153" s="170"/>
      <c r="H153" s="170"/>
      <c r="I153" s="168"/>
      <c r="J153" s="168"/>
      <c r="K153" s="168"/>
      <c r="L153" s="168"/>
      <c r="M153" s="168"/>
      <c r="N153" s="168"/>
      <c r="O153" s="168"/>
      <c r="P153" s="168"/>
      <c r="Q153" s="168"/>
      <c r="R153" s="168"/>
      <c r="S153" s="168"/>
      <c r="T153" s="168"/>
      <c r="U153" s="168"/>
      <c r="V153" s="168"/>
      <c r="W153" s="168"/>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8"/>
      <c r="AT153" s="168"/>
      <c r="AU153" s="168"/>
      <c r="AV153" s="168"/>
      <c r="AW153" s="168"/>
      <c r="AX153" s="168"/>
      <c r="AY153" s="168"/>
      <c r="AZ153" s="168"/>
      <c r="BA153" s="168"/>
      <c r="BB153" s="168"/>
      <c r="BC153" s="168"/>
      <c r="BD153" s="168"/>
      <c r="BE153" s="168"/>
      <c r="BF153" s="168"/>
      <c r="BG153" s="168"/>
      <c r="BH153" s="168"/>
      <c r="BI153" s="168"/>
      <c r="BJ153" s="168"/>
      <c r="BK153" s="168"/>
      <c r="BL153" s="168"/>
      <c r="BM153" s="168"/>
      <c r="BN153" s="168"/>
      <c r="BO153" s="168"/>
      <c r="BP153" s="168"/>
      <c r="BQ153" s="168"/>
      <c r="BR153" s="168"/>
      <c r="BS153" s="168"/>
      <c r="BT153" s="168"/>
      <c r="BU153" s="168"/>
      <c r="BV153" s="168"/>
      <c r="BW153" s="168"/>
      <c r="BX153" s="168"/>
      <c r="BY153" s="168"/>
      <c r="BZ153" s="168"/>
      <c r="CA153" s="168"/>
      <c r="CB153" s="168"/>
    </row>
    <row r="155" spans="2:80">
      <c r="B155" s="168" t="s">
        <v>208</v>
      </c>
    </row>
    <row r="157" spans="2:80">
      <c r="B157" s="35" t="s">
        <v>209</v>
      </c>
      <c r="C157" s="36" t="s">
        <v>197</v>
      </c>
      <c r="D157" s="168"/>
    </row>
    <row r="158" spans="2:80">
      <c r="B158" s="16" t="s">
        <v>162</v>
      </c>
      <c r="C158" s="17" t="s">
        <v>162</v>
      </c>
    </row>
    <row r="161" spans="2:80">
      <c r="B161" s="35" t="s">
        <v>210</v>
      </c>
      <c r="C161" s="36" t="s">
        <v>211</v>
      </c>
      <c r="D161" s="168"/>
    </row>
    <row r="162" spans="2:80">
      <c r="B162" s="16" t="s">
        <v>162</v>
      </c>
      <c r="C162" s="17" t="s">
        <v>162</v>
      </c>
    </row>
    <row r="165" spans="2:80">
      <c r="B165" s="168" t="s">
        <v>212</v>
      </c>
    </row>
    <row r="168" spans="2:80">
      <c r="B168" s="168" t="s">
        <v>213</v>
      </c>
    </row>
    <row r="170" spans="2:80">
      <c r="B170" s="35" t="s">
        <v>189</v>
      </c>
      <c r="C170" s="36" t="s">
        <v>214</v>
      </c>
      <c r="D170" s="35" t="s">
        <v>204</v>
      </c>
      <c r="E170" s="35" t="s">
        <v>205</v>
      </c>
      <c r="F170" s="178" t="s">
        <v>206</v>
      </c>
      <c r="G170" s="170"/>
    </row>
    <row r="171" spans="2:80">
      <c r="B171" s="16" t="s">
        <v>162</v>
      </c>
      <c r="C171" s="17" t="s">
        <v>162</v>
      </c>
      <c r="D171" s="16" t="s">
        <v>162</v>
      </c>
      <c r="E171" s="16" t="s">
        <v>162</v>
      </c>
      <c r="F171" s="183" t="s">
        <v>162</v>
      </c>
    </row>
    <row r="174" spans="2:80">
      <c r="B174" s="168" t="s">
        <v>207</v>
      </c>
      <c r="C174" s="169" t="s">
        <v>162</v>
      </c>
      <c r="D174" s="168"/>
      <c r="E174" s="168"/>
      <c r="F174" s="170"/>
      <c r="G174" s="170"/>
      <c r="H174" s="170"/>
      <c r="I174" s="168"/>
      <c r="J174" s="168"/>
      <c r="K174" s="168"/>
      <c r="L174" s="168"/>
      <c r="M174" s="168"/>
      <c r="N174" s="168"/>
      <c r="O174" s="168"/>
      <c r="P174" s="168"/>
      <c r="Q174" s="168"/>
      <c r="R174" s="168"/>
      <c r="S174" s="168"/>
      <c r="T174" s="168"/>
      <c r="U174" s="168"/>
      <c r="V174" s="168"/>
      <c r="W174" s="168"/>
      <c r="X174" s="168"/>
      <c r="Y174" s="168"/>
      <c r="Z174" s="168"/>
      <c r="AA174" s="168"/>
      <c r="AB174" s="168"/>
      <c r="AC174" s="168"/>
      <c r="AD174" s="168"/>
      <c r="AE174" s="168"/>
      <c r="AF174" s="168"/>
      <c r="AG174" s="168"/>
      <c r="AH174" s="168"/>
      <c r="AI174" s="168"/>
      <c r="AJ174" s="168"/>
      <c r="AK174" s="168"/>
      <c r="AL174" s="168"/>
      <c r="AM174" s="168"/>
      <c r="AN174" s="168"/>
      <c r="AO174" s="168"/>
      <c r="AP174" s="168"/>
      <c r="AQ174" s="168"/>
      <c r="AR174" s="168"/>
      <c r="AS174" s="168"/>
      <c r="AT174" s="168"/>
      <c r="AU174" s="168"/>
      <c r="AV174" s="168"/>
      <c r="AW174" s="168"/>
      <c r="AX174" s="168"/>
      <c r="AY174" s="168"/>
      <c r="AZ174" s="168"/>
      <c r="BA174" s="168"/>
      <c r="BB174" s="168"/>
      <c r="BC174" s="168"/>
      <c r="BD174" s="168"/>
      <c r="BE174" s="168"/>
      <c r="BF174" s="168"/>
      <c r="BG174" s="168"/>
      <c r="BH174" s="168"/>
      <c r="BI174" s="168"/>
      <c r="BJ174" s="168"/>
      <c r="BK174" s="168"/>
      <c r="BL174" s="168"/>
      <c r="BM174" s="168"/>
      <c r="BN174" s="168"/>
      <c r="BO174" s="168"/>
      <c r="BP174" s="168"/>
      <c r="BQ174" s="168"/>
      <c r="BR174" s="168"/>
      <c r="BS174" s="168"/>
      <c r="BT174" s="168"/>
      <c r="BU174" s="168"/>
      <c r="BV174" s="168"/>
      <c r="BW174" s="168"/>
      <c r="BX174" s="168"/>
      <c r="BY174" s="168"/>
      <c r="BZ174" s="168"/>
      <c r="CA174" s="168"/>
      <c r="CB174" s="168"/>
    </row>
    <row r="176" spans="2:80">
      <c r="B176" s="168" t="s">
        <v>208</v>
      </c>
    </row>
    <row r="178" spans="2:7">
      <c r="B178" s="35" t="s">
        <v>209</v>
      </c>
      <c r="C178" s="36" t="s">
        <v>197</v>
      </c>
      <c r="D178" s="168"/>
    </row>
    <row r="179" spans="2:7">
      <c r="B179" s="16" t="s">
        <v>162</v>
      </c>
      <c r="C179" s="17" t="s">
        <v>162</v>
      </c>
    </row>
    <row r="182" spans="2:7">
      <c r="B182" s="35" t="s">
        <v>210</v>
      </c>
      <c r="C182" s="36" t="s">
        <v>211</v>
      </c>
      <c r="D182" s="168"/>
    </row>
    <row r="183" spans="2:7">
      <c r="B183" s="16" t="s">
        <v>162</v>
      </c>
      <c r="C183" s="17" t="s">
        <v>162</v>
      </c>
    </row>
    <row r="186" spans="2:7">
      <c r="B186" s="168" t="s">
        <v>212</v>
      </c>
    </row>
    <row r="189" spans="2:7">
      <c r="B189" s="168" t="s">
        <v>215</v>
      </c>
    </row>
    <row r="190" spans="2:7">
      <c r="B190" s="35" t="s">
        <v>189</v>
      </c>
      <c r="C190" s="36" t="s">
        <v>216</v>
      </c>
      <c r="D190" s="35" t="s">
        <v>217</v>
      </c>
      <c r="E190" s="35" t="s">
        <v>218</v>
      </c>
      <c r="F190" s="178" t="s">
        <v>219</v>
      </c>
      <c r="G190" s="170"/>
    </row>
    <row r="191" spans="2:7">
      <c r="B191" s="187" t="s">
        <v>3750</v>
      </c>
      <c r="C191" s="16" t="s">
        <v>2826</v>
      </c>
      <c r="D191" s="16" t="s">
        <v>3497</v>
      </c>
      <c r="E191" s="188">
        <v>45551</v>
      </c>
      <c r="F191" s="16">
        <v>500</v>
      </c>
      <c r="G191" s="170"/>
    </row>
    <row r="192" spans="2:7">
      <c r="B192" s="187" t="s">
        <v>3750</v>
      </c>
      <c r="C192" s="16" t="s">
        <v>2827</v>
      </c>
      <c r="D192" s="16" t="s">
        <v>2828</v>
      </c>
      <c r="E192" s="188">
        <v>45551</v>
      </c>
      <c r="F192" s="16">
        <v>-500</v>
      </c>
      <c r="G192" s="170"/>
    </row>
    <row r="193" spans="2:7">
      <c r="B193" s="187" t="s">
        <v>3751</v>
      </c>
      <c r="C193" s="16" t="s">
        <v>2826</v>
      </c>
      <c r="D193" s="16" t="s">
        <v>3497</v>
      </c>
      <c r="E193" s="188">
        <v>45551</v>
      </c>
      <c r="F193" s="16">
        <v>1000</v>
      </c>
      <c r="G193" s="170"/>
    </row>
    <row r="194" spans="2:7">
      <c r="B194" s="187" t="s">
        <v>3751</v>
      </c>
      <c r="C194" s="16" t="s">
        <v>2827</v>
      </c>
      <c r="D194" s="16" t="s">
        <v>2828</v>
      </c>
      <c r="E194" s="188">
        <v>45551</v>
      </c>
      <c r="F194" s="16">
        <v>-1000</v>
      </c>
      <c r="G194" s="170"/>
    </row>
    <row r="195" spans="2:7">
      <c r="B195" s="187" t="s">
        <v>3245</v>
      </c>
      <c r="C195" s="16" t="s">
        <v>2826</v>
      </c>
      <c r="D195" s="16" t="s">
        <v>3497</v>
      </c>
      <c r="E195" s="188">
        <v>45840</v>
      </c>
      <c r="F195" s="16">
        <v>1500</v>
      </c>
      <c r="G195" s="170"/>
    </row>
    <row r="196" spans="2:7">
      <c r="B196" s="187" t="s">
        <v>3245</v>
      </c>
      <c r="C196" s="16" t="s">
        <v>2827</v>
      </c>
      <c r="D196" s="16" t="s">
        <v>2828</v>
      </c>
      <c r="E196" s="188">
        <v>45840</v>
      </c>
      <c r="F196" s="16">
        <v>-1500</v>
      </c>
      <c r="G196" s="170"/>
    </row>
    <row r="197" spans="2:7">
      <c r="B197" s="187" t="s">
        <v>3752</v>
      </c>
      <c r="C197" s="16" t="s">
        <v>2826</v>
      </c>
      <c r="D197" s="16" t="s">
        <v>3497</v>
      </c>
      <c r="E197" s="188">
        <v>45660</v>
      </c>
      <c r="F197" s="16">
        <v>1000</v>
      </c>
      <c r="G197" s="170"/>
    </row>
    <row r="198" spans="2:7">
      <c r="B198" s="187" t="s">
        <v>3752</v>
      </c>
      <c r="C198" s="16" t="s">
        <v>2827</v>
      </c>
      <c r="D198" s="16" t="s">
        <v>2828</v>
      </c>
      <c r="E198" s="188">
        <v>45841</v>
      </c>
      <c r="F198" s="16">
        <v>-1000</v>
      </c>
      <c r="G198" s="170"/>
    </row>
    <row r="199" spans="2:7">
      <c r="B199" s="187" t="s">
        <v>3750</v>
      </c>
      <c r="C199" s="16" t="s">
        <v>2826</v>
      </c>
      <c r="D199" s="16" t="s">
        <v>3497</v>
      </c>
      <c r="E199" s="188">
        <v>45660</v>
      </c>
      <c r="F199" s="16">
        <v>1000</v>
      </c>
      <c r="G199" s="170"/>
    </row>
    <row r="200" spans="2:7">
      <c r="B200" s="187" t="s">
        <v>3750</v>
      </c>
      <c r="C200" s="16" t="s">
        <v>2827</v>
      </c>
      <c r="D200" s="16" t="s">
        <v>2828</v>
      </c>
      <c r="E200" s="188">
        <v>45660</v>
      </c>
      <c r="F200" s="16">
        <v>-1000</v>
      </c>
      <c r="G200" s="170"/>
    </row>
    <row r="201" spans="2:7">
      <c r="B201" s="187" t="s">
        <v>3246</v>
      </c>
      <c r="C201" s="16" t="s">
        <v>2826</v>
      </c>
      <c r="D201" s="16" t="s">
        <v>3497</v>
      </c>
      <c r="E201" s="188">
        <v>45660</v>
      </c>
      <c r="F201" s="16">
        <v>1500</v>
      </c>
      <c r="G201" s="170"/>
    </row>
    <row r="202" spans="2:7">
      <c r="B202" s="187" t="s">
        <v>3246</v>
      </c>
      <c r="C202" s="16" t="s">
        <v>2827</v>
      </c>
      <c r="D202" s="16" t="s">
        <v>2828</v>
      </c>
      <c r="E202" s="188">
        <v>45660</v>
      </c>
      <c r="F202" s="16">
        <v>-1500</v>
      </c>
      <c r="G202" s="170"/>
    </row>
    <row r="203" spans="2:7">
      <c r="B203" s="187" t="s">
        <v>3247</v>
      </c>
      <c r="C203" s="16" t="s">
        <v>2826</v>
      </c>
      <c r="D203" s="16" t="s">
        <v>3497</v>
      </c>
      <c r="E203" s="188">
        <v>45660</v>
      </c>
      <c r="F203" s="16">
        <v>1500</v>
      </c>
      <c r="G203" s="170"/>
    </row>
    <row r="204" spans="2:7">
      <c r="B204" s="187" t="s">
        <v>3247</v>
      </c>
      <c r="C204" s="16" t="s">
        <v>2827</v>
      </c>
      <c r="D204" s="16" t="s">
        <v>2828</v>
      </c>
      <c r="E204" s="188">
        <v>45660</v>
      </c>
      <c r="F204" s="16">
        <v>-1500</v>
      </c>
      <c r="G204" s="170"/>
    </row>
    <row r="205" spans="2:7">
      <c r="B205" s="187" t="s">
        <v>3753</v>
      </c>
      <c r="C205" s="16" t="s">
        <v>2826</v>
      </c>
      <c r="D205" s="16" t="s">
        <v>3497</v>
      </c>
      <c r="E205" s="188">
        <v>45676</v>
      </c>
      <c r="F205" s="16">
        <v>1000</v>
      </c>
      <c r="G205" s="170"/>
    </row>
    <row r="206" spans="2:7">
      <c r="B206" s="187" t="s">
        <v>3753</v>
      </c>
      <c r="C206" s="16" t="s">
        <v>2827</v>
      </c>
      <c r="D206" s="16" t="s">
        <v>2828</v>
      </c>
      <c r="E206" s="188">
        <v>46223</v>
      </c>
      <c r="F206" s="16">
        <v>-1000</v>
      </c>
      <c r="G206" s="170"/>
    </row>
    <row r="207" spans="2:7">
      <c r="B207" s="187" t="s">
        <v>3754</v>
      </c>
      <c r="C207" s="16" t="s">
        <v>2826</v>
      </c>
      <c r="D207" s="16" t="s">
        <v>3497</v>
      </c>
      <c r="E207" s="188">
        <v>45684</v>
      </c>
      <c r="F207" s="16">
        <v>1000</v>
      </c>
      <c r="G207" s="170"/>
    </row>
    <row r="208" spans="2:7">
      <c r="B208" s="187" t="s">
        <v>3754</v>
      </c>
      <c r="C208" s="16" t="s">
        <v>2827</v>
      </c>
      <c r="D208" s="16" t="s">
        <v>2828</v>
      </c>
      <c r="E208" s="188">
        <v>45684</v>
      </c>
      <c r="F208" s="16">
        <v>-1000</v>
      </c>
      <c r="G208" s="170"/>
    </row>
    <row r="209" spans="2:7">
      <c r="B209" s="187" t="s">
        <v>3755</v>
      </c>
      <c r="C209" s="16" t="s">
        <v>2826</v>
      </c>
      <c r="D209" s="16" t="s">
        <v>3497</v>
      </c>
      <c r="E209" s="188">
        <v>45711</v>
      </c>
      <c r="F209" s="16">
        <v>1000</v>
      </c>
      <c r="G209" s="170"/>
    </row>
    <row r="210" spans="2:7">
      <c r="B210" s="187" t="s">
        <v>3755</v>
      </c>
      <c r="C210" s="16" t="s">
        <v>2827</v>
      </c>
      <c r="D210" s="16" t="s">
        <v>2828</v>
      </c>
      <c r="E210" s="188">
        <v>45894</v>
      </c>
      <c r="F210" s="16">
        <v>-1000</v>
      </c>
      <c r="G210" s="170"/>
    </row>
    <row r="211" spans="2:7">
      <c r="B211" s="84" t="s">
        <v>220</v>
      </c>
    </row>
  </sheetData>
  <mergeCells count="11">
    <mergeCell ref="B90:C90"/>
    <mergeCell ref="B92:F92"/>
    <mergeCell ref="B94:F98"/>
    <mergeCell ref="B1:E1"/>
    <mergeCell ref="C3:C6"/>
    <mergeCell ref="D3:D6"/>
    <mergeCell ref="B10:E10"/>
    <mergeCell ref="B11:E11"/>
    <mergeCell ref="C12:C13"/>
    <mergeCell ref="D12:D13"/>
    <mergeCell ref="E12:E13"/>
  </mergeCells>
  <hyperlinks>
    <hyperlink ref="A1" location="Index!A1" display="Index" xr:uid="{E71C2553-4977-48B3-B985-0993627F5F64}"/>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DB28-B3CA-403C-B579-5D4FADE7CDEC}">
  <dimension ref="A1:CB159"/>
  <sheetViews>
    <sheetView workbookViewId="0">
      <selection activeCell="C3" sqref="C3:C8"/>
    </sheetView>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8</v>
      </c>
      <c r="C1" s="272"/>
      <c r="D1" s="272"/>
      <c r="E1" s="272"/>
    </row>
    <row r="3" spans="1:5" ht="15" customHeight="1">
      <c r="B3" s="5" t="s">
        <v>8</v>
      </c>
      <c r="C3" s="258"/>
      <c r="D3" s="273"/>
    </row>
    <row r="4" spans="1:5" ht="30" customHeight="1">
      <c r="B4" s="7" t="s">
        <v>3248</v>
      </c>
      <c r="C4" s="258"/>
      <c r="D4" s="273"/>
    </row>
    <row r="5" spans="1:5" ht="15" customHeight="1">
      <c r="B5" s="7" t="s">
        <v>129</v>
      </c>
      <c r="C5" s="258"/>
      <c r="D5" s="273"/>
    </row>
    <row r="6" spans="1:5" ht="15" customHeight="1">
      <c r="B6" s="7" t="s">
        <v>3249</v>
      </c>
      <c r="C6" s="258"/>
      <c r="D6" s="273"/>
    </row>
    <row r="7" spans="1:5" ht="15" customHeight="1">
      <c r="B7" s="7" t="s">
        <v>3250</v>
      </c>
      <c r="C7" s="258"/>
      <c r="D7" s="273"/>
    </row>
    <row r="8" spans="1:5" ht="15" customHeight="1">
      <c r="B8" s="16" t="s">
        <v>132</v>
      </c>
      <c r="C8" s="158" t="s">
        <v>133</v>
      </c>
      <c r="D8" s="158" t="s">
        <v>134</v>
      </c>
    </row>
    <row r="9" spans="1:5" ht="12.75" customHeight="1">
      <c r="C9" s="159"/>
    </row>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D14" s="164"/>
      <c r="E14" s="164"/>
    </row>
    <row r="15" spans="1:5" ht="12.75" customHeight="1">
      <c r="B15" s="5" t="s">
        <v>2676</v>
      </c>
      <c r="C15" s="162"/>
      <c r="D15" s="164"/>
      <c r="E15" s="164"/>
    </row>
    <row r="16" spans="1:5" ht="12.75" customHeight="1">
      <c r="B16" s="5" t="s">
        <v>2677</v>
      </c>
      <c r="C16" s="162" t="s">
        <v>3006</v>
      </c>
      <c r="D16" s="164"/>
      <c r="E16" s="164"/>
    </row>
    <row r="17" spans="2:8" ht="12.75" customHeight="1">
      <c r="B17" s="35" t="s">
        <v>2678</v>
      </c>
      <c r="C17" s="161"/>
      <c r="D17" s="160"/>
      <c r="E17" s="160"/>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933</v>
      </c>
      <c r="C26" s="134">
        <v>6.76</v>
      </c>
      <c r="D26" s="84" t="s">
        <v>496</v>
      </c>
      <c r="E26" s="84" t="s">
        <v>934</v>
      </c>
      <c r="F26" s="85">
        <v>65500000</v>
      </c>
      <c r="G26" s="85">
        <v>64377.99</v>
      </c>
      <c r="H26" s="85">
        <v>57.96</v>
      </c>
    </row>
    <row r="27" spans="2:8">
      <c r="B27" s="84" t="s">
        <v>3251</v>
      </c>
      <c r="C27" s="134">
        <v>6.75</v>
      </c>
      <c r="D27" s="84" t="s">
        <v>496</v>
      </c>
      <c r="E27" s="84" t="s">
        <v>3252</v>
      </c>
      <c r="F27" s="85">
        <v>24000000</v>
      </c>
      <c r="G27" s="85">
        <v>24254.86</v>
      </c>
      <c r="H27" s="85">
        <v>21.84</v>
      </c>
    </row>
    <row r="28" spans="2:8">
      <c r="B28" s="84" t="s">
        <v>3253</v>
      </c>
      <c r="C28" s="134">
        <v>6.76</v>
      </c>
      <c r="D28" s="84" t="s">
        <v>496</v>
      </c>
      <c r="E28" s="84" t="s">
        <v>1385</v>
      </c>
      <c r="F28" s="85">
        <v>9500000</v>
      </c>
      <c r="G28" s="85">
        <v>9327.42</v>
      </c>
      <c r="H28" s="85">
        <v>8.4</v>
      </c>
    </row>
    <row r="29" spans="2:8">
      <c r="B29" s="84" t="s">
        <v>498</v>
      </c>
      <c r="C29" s="134">
        <v>6.77</v>
      </c>
      <c r="D29" s="84" t="s">
        <v>496</v>
      </c>
      <c r="E29" s="84" t="s">
        <v>499</v>
      </c>
      <c r="F29" s="85">
        <v>7500000</v>
      </c>
      <c r="G29" s="85">
        <v>7555.53</v>
      </c>
      <c r="H29" s="85">
        <v>6.8</v>
      </c>
    </row>
    <row r="30" spans="2:8">
      <c r="B30" s="84" t="s">
        <v>3254</v>
      </c>
      <c r="C30" s="134">
        <v>6.74</v>
      </c>
      <c r="D30" s="84" t="s">
        <v>496</v>
      </c>
      <c r="E30" s="84" t="s">
        <v>3255</v>
      </c>
      <c r="F30" s="85">
        <v>3000000</v>
      </c>
      <c r="G30" s="85">
        <v>3011.04</v>
      </c>
      <c r="H30" s="85">
        <v>2.71</v>
      </c>
    </row>
    <row r="31" spans="2:8">
      <c r="B31" s="168" t="s">
        <v>508</v>
      </c>
      <c r="C31" s="169"/>
      <c r="D31" s="168"/>
      <c r="E31" s="168"/>
      <c r="F31" s="170"/>
      <c r="G31" s="170">
        <f>SUM(G22:G30)</f>
        <v>108526.84</v>
      </c>
      <c r="H31" s="170">
        <f>SUM(H22:H30)</f>
        <v>97.71</v>
      </c>
    </row>
    <row r="32" spans="2:8">
      <c r="B32" s="168" t="s">
        <v>2961</v>
      </c>
      <c r="C32" s="169"/>
      <c r="D32" s="168"/>
      <c r="E32" s="168"/>
      <c r="F32" s="170"/>
      <c r="G32" s="170">
        <v>459.92</v>
      </c>
      <c r="H32" s="170">
        <v>0.41</v>
      </c>
    </row>
    <row r="33" spans="2:8">
      <c r="B33" s="168" t="s">
        <v>154</v>
      </c>
      <c r="C33" s="169"/>
      <c r="D33" s="168"/>
      <c r="E33" s="168"/>
      <c r="F33" s="170"/>
      <c r="G33" s="170">
        <v>108986.76</v>
      </c>
      <c r="H33" s="170">
        <v>98.12</v>
      </c>
    </row>
    <row r="34" spans="2:8">
      <c r="B34" s="168" t="s">
        <v>155</v>
      </c>
      <c r="C34" s="169"/>
      <c r="D34" s="168"/>
      <c r="E34" s="168"/>
      <c r="F34" s="170"/>
      <c r="G34" s="170">
        <v>2094.5490922000008</v>
      </c>
      <c r="H34" s="170">
        <v>1.8799999999999955</v>
      </c>
    </row>
    <row r="35" spans="2:8">
      <c r="B35" s="168" t="s">
        <v>156</v>
      </c>
      <c r="C35" s="169"/>
      <c r="D35" s="168"/>
      <c r="E35" s="168"/>
      <c r="F35" s="170"/>
      <c r="G35" s="170">
        <v>111081.3090922</v>
      </c>
      <c r="H35" s="170">
        <v>100</v>
      </c>
    </row>
    <row r="36" spans="2:8">
      <c r="B36" s="84" t="s">
        <v>157</v>
      </c>
    </row>
    <row r="37" spans="2:8">
      <c r="B37" s="84" t="s">
        <v>158</v>
      </c>
    </row>
    <row r="38" spans="2:8">
      <c r="B38" s="84" t="s">
        <v>159</v>
      </c>
      <c r="C38" s="134" t="s">
        <v>3436</v>
      </c>
    </row>
    <row r="39" spans="2:8">
      <c r="B39" s="168"/>
    </row>
    <row r="40" spans="2:8" ht="30">
      <c r="B40" s="171" t="s">
        <v>161</v>
      </c>
      <c r="C40" s="134" t="s">
        <v>162</v>
      </c>
    </row>
    <row r="41" spans="2:8">
      <c r="B41" s="168"/>
    </row>
    <row r="42" spans="2:8">
      <c r="B42" s="168" t="s">
        <v>163</v>
      </c>
      <c r="C42" s="134" t="s">
        <v>162</v>
      </c>
    </row>
    <row r="43" spans="2:8">
      <c r="B43" s="168" t="s">
        <v>165</v>
      </c>
      <c r="C43" s="134" t="s">
        <v>166</v>
      </c>
    </row>
    <row r="44" spans="2:8">
      <c r="B44" s="168" t="s">
        <v>3756</v>
      </c>
      <c r="C44" s="169"/>
    </row>
    <row r="45" spans="2:8">
      <c r="B45" s="168" t="s">
        <v>3757</v>
      </c>
      <c r="C45" s="169"/>
    </row>
    <row r="46" spans="2:8">
      <c r="B46" s="168" t="s">
        <v>3758</v>
      </c>
      <c r="C46" s="169"/>
    </row>
    <row r="47" spans="2:8">
      <c r="B47" s="168" t="s">
        <v>3759</v>
      </c>
      <c r="C47" s="169"/>
    </row>
    <row r="48" spans="2:8">
      <c r="B48" s="168" t="s">
        <v>3760</v>
      </c>
      <c r="C48" s="169"/>
    </row>
    <row r="49" spans="2:3">
      <c r="B49" s="168" t="s">
        <v>3761</v>
      </c>
      <c r="C49" s="169"/>
    </row>
    <row r="50" spans="2:3">
      <c r="B50" s="168" t="s">
        <v>3762</v>
      </c>
      <c r="C50" s="169"/>
    </row>
    <row r="51" spans="2:3">
      <c r="B51" s="168" t="s">
        <v>3763</v>
      </c>
      <c r="C51" s="169"/>
    </row>
    <row r="52" spans="2:3">
      <c r="B52" s="168" t="s">
        <v>3764</v>
      </c>
      <c r="C52" s="169"/>
    </row>
    <row r="53" spans="2:3">
      <c r="B53" s="84" t="s">
        <v>175</v>
      </c>
    </row>
    <row r="55" spans="2:3">
      <c r="B55" s="16"/>
      <c r="C55" s="17" t="s">
        <v>176</v>
      </c>
    </row>
    <row r="56" spans="2:3" ht="30">
      <c r="B56" s="16" t="s">
        <v>177</v>
      </c>
      <c r="C56" s="18" t="s">
        <v>8</v>
      </c>
    </row>
    <row r="57" spans="2:3">
      <c r="B57" s="16" t="s">
        <v>178</v>
      </c>
      <c r="C57" s="17"/>
    </row>
    <row r="58" spans="2:3">
      <c r="B58" s="16"/>
      <c r="C58" s="17"/>
    </row>
    <row r="59" spans="2:3">
      <c r="B59" s="16" t="s">
        <v>179</v>
      </c>
      <c r="C59" s="210">
        <v>6.8667000000000006E-2</v>
      </c>
    </row>
    <row r="60" spans="2:3">
      <c r="B60" s="16"/>
      <c r="C60" s="17"/>
    </row>
    <row r="61" spans="2:3">
      <c r="B61" s="16" t="s">
        <v>180</v>
      </c>
      <c r="C61" s="17" t="s">
        <v>3765</v>
      </c>
    </row>
    <row r="62" spans="2:3">
      <c r="B62" s="16" t="s">
        <v>181</v>
      </c>
      <c r="C62" s="17" t="s">
        <v>3766</v>
      </c>
    </row>
    <row r="63" spans="2:3">
      <c r="B63" s="16"/>
      <c r="C63" s="17"/>
    </row>
    <row r="64" spans="2:3">
      <c r="B64" s="16" t="s">
        <v>182</v>
      </c>
      <c r="C64" s="17" t="s">
        <v>160</v>
      </c>
    </row>
    <row r="65" spans="2:7">
      <c r="B65" s="260" t="s">
        <v>183</v>
      </c>
      <c r="C65" s="260"/>
    </row>
    <row r="67" spans="2:7">
      <c r="B67" s="16" t="s">
        <v>184</v>
      </c>
      <c r="C67" s="17"/>
      <c r="D67" s="16"/>
    </row>
    <row r="68" spans="2:7" ht="30">
      <c r="B68" s="19" t="s">
        <v>185</v>
      </c>
      <c r="C68" s="18" t="s">
        <v>186</v>
      </c>
      <c r="D68" s="19" t="s">
        <v>187</v>
      </c>
    </row>
    <row r="69" spans="2:7">
      <c r="B69" s="16" t="s">
        <v>162</v>
      </c>
      <c r="C69" s="17" t="s">
        <v>162</v>
      </c>
      <c r="D69" s="16" t="s">
        <v>162</v>
      </c>
    </row>
    <row r="71" spans="2:7">
      <c r="B71" s="35" t="s">
        <v>188</v>
      </c>
      <c r="C71" s="174">
        <v>45535</v>
      </c>
      <c r="D71" s="16"/>
      <c r="E71" s="175"/>
      <c r="F71" s="176"/>
    </row>
    <row r="72" spans="2:7">
      <c r="B72" s="35" t="s">
        <v>189</v>
      </c>
      <c r="C72" s="36" t="s">
        <v>190</v>
      </c>
      <c r="D72" s="35" t="s">
        <v>191</v>
      </c>
      <c r="E72" s="177" t="s">
        <v>192</v>
      </c>
      <c r="F72" s="178" t="s">
        <v>193</v>
      </c>
      <c r="G72" s="170"/>
    </row>
    <row r="73" spans="2:7">
      <c r="B73" s="179" t="s">
        <v>162</v>
      </c>
      <c r="C73" s="180" t="s">
        <v>162</v>
      </c>
      <c r="D73" s="179" t="s">
        <v>162</v>
      </c>
      <c r="E73" s="181" t="s">
        <v>162</v>
      </c>
      <c r="F73" s="182" t="s">
        <v>162</v>
      </c>
    </row>
    <row r="76" spans="2:7">
      <c r="B76" s="168" t="s">
        <v>194</v>
      </c>
    </row>
    <row r="77" spans="2:7">
      <c r="B77" s="168"/>
    </row>
    <row r="78" spans="2:7">
      <c r="B78" s="168" t="s">
        <v>195</v>
      </c>
    </row>
    <row r="79" spans="2:7">
      <c r="B79" s="35" t="s">
        <v>196</v>
      </c>
      <c r="C79" s="36" t="s">
        <v>197</v>
      </c>
      <c r="D79" s="168"/>
    </row>
    <row r="80" spans="2:7">
      <c r="B80" s="16" t="s">
        <v>162</v>
      </c>
      <c r="C80" s="17" t="s">
        <v>162</v>
      </c>
    </row>
    <row r="82" spans="2:7">
      <c r="B82" s="35" t="s">
        <v>198</v>
      </c>
      <c r="C82" s="36" t="s">
        <v>197</v>
      </c>
    </row>
    <row r="83" spans="2:7">
      <c r="B83" s="16" t="s">
        <v>162</v>
      </c>
      <c r="C83" s="17" t="s">
        <v>162</v>
      </c>
    </row>
    <row r="85" spans="2:7">
      <c r="B85" s="35" t="s">
        <v>162</v>
      </c>
      <c r="C85" s="36" t="s">
        <v>162</v>
      </c>
    </row>
    <row r="86" spans="2:7">
      <c r="B86" s="16" t="s">
        <v>162</v>
      </c>
      <c r="C86" s="17" t="s">
        <v>162</v>
      </c>
    </row>
    <row r="88" spans="2:7">
      <c r="B88" s="177" t="s">
        <v>199</v>
      </c>
      <c r="C88" s="36" t="s">
        <v>200</v>
      </c>
    </row>
    <row r="89" spans="2:7">
      <c r="B89" s="175" t="s">
        <v>162</v>
      </c>
      <c r="C89" s="17" t="s">
        <v>162</v>
      </c>
    </row>
    <row r="91" spans="2:7">
      <c r="B91" s="35" t="s">
        <v>201</v>
      </c>
      <c r="C91" s="36" t="s">
        <v>162</v>
      </c>
    </row>
    <row r="93" spans="2:7">
      <c r="B93" s="35" t="s">
        <v>202</v>
      </c>
      <c r="C93" s="174">
        <v>45535</v>
      </c>
      <c r="D93" s="16"/>
      <c r="E93" s="175"/>
      <c r="F93" s="176"/>
    </row>
    <row r="94" spans="2:7">
      <c r="B94" s="35" t="s">
        <v>189</v>
      </c>
      <c r="C94" s="36" t="s">
        <v>190</v>
      </c>
      <c r="D94" s="35" t="s">
        <v>191</v>
      </c>
      <c r="E94" s="177" t="s">
        <v>192</v>
      </c>
      <c r="F94" s="178" t="s">
        <v>193</v>
      </c>
      <c r="G94" s="170"/>
    </row>
    <row r="95" spans="2:7">
      <c r="B95" s="179" t="s">
        <v>162</v>
      </c>
      <c r="C95" s="180" t="s">
        <v>162</v>
      </c>
      <c r="D95" s="179" t="s">
        <v>162</v>
      </c>
      <c r="E95" s="181" t="s">
        <v>162</v>
      </c>
      <c r="F95" s="182" t="s">
        <v>162</v>
      </c>
    </row>
    <row r="96" spans="2:7">
      <c r="B96" s="168" t="s">
        <v>194</v>
      </c>
    </row>
    <row r="97" spans="2:4">
      <c r="B97" s="168"/>
    </row>
    <row r="98" spans="2:4">
      <c r="B98" s="168" t="s">
        <v>195</v>
      </c>
    </row>
    <row r="99" spans="2:4">
      <c r="B99" s="35" t="s">
        <v>196</v>
      </c>
      <c r="C99" s="36" t="s">
        <v>197</v>
      </c>
      <c r="D99" s="168"/>
    </row>
    <row r="100" spans="2:4">
      <c r="B100" s="16" t="s">
        <v>162</v>
      </c>
      <c r="C100" s="17" t="s">
        <v>162</v>
      </c>
    </row>
    <row r="102" spans="2:4">
      <c r="B102" s="35" t="s">
        <v>198</v>
      </c>
      <c r="C102" s="36" t="s">
        <v>197</v>
      </c>
    </row>
    <row r="103" spans="2:4">
      <c r="B103" s="16" t="s">
        <v>162</v>
      </c>
      <c r="C103" s="17" t="s">
        <v>162</v>
      </c>
    </row>
    <row r="105" spans="2:4">
      <c r="B105" s="35" t="s">
        <v>162</v>
      </c>
      <c r="C105" s="36" t="s">
        <v>162</v>
      </c>
    </row>
    <row r="106" spans="2:4">
      <c r="B106" s="16" t="s">
        <v>162</v>
      </c>
      <c r="C106" s="17" t="s">
        <v>162</v>
      </c>
    </row>
    <row r="108" spans="2:4">
      <c r="B108" s="177" t="s">
        <v>199</v>
      </c>
      <c r="C108" s="36" t="s">
        <v>200</v>
      </c>
    </row>
    <row r="109" spans="2:4">
      <c r="B109" s="175" t="s">
        <v>162</v>
      </c>
      <c r="C109" s="17" t="s">
        <v>162</v>
      </c>
    </row>
    <row r="111" spans="2:4">
      <c r="B111" s="35" t="s">
        <v>201</v>
      </c>
      <c r="C111" s="36" t="s">
        <v>162</v>
      </c>
    </row>
    <row r="114" spans="2:80">
      <c r="B114" s="168" t="s">
        <v>203</v>
      </c>
    </row>
    <row r="116" spans="2:80">
      <c r="B116" s="35" t="s">
        <v>189</v>
      </c>
      <c r="C116" s="36" t="s">
        <v>204</v>
      </c>
      <c r="D116" s="35" t="s">
        <v>205</v>
      </c>
      <c r="E116" s="35" t="s">
        <v>206</v>
      </c>
      <c r="F116" s="170"/>
    </row>
    <row r="117" spans="2:80">
      <c r="B117" s="16" t="s">
        <v>162</v>
      </c>
      <c r="C117" s="17" t="s">
        <v>162</v>
      </c>
      <c r="D117" s="16" t="s">
        <v>162</v>
      </c>
      <c r="E117" s="16" t="s">
        <v>162</v>
      </c>
    </row>
    <row r="120" spans="2:80">
      <c r="B120" s="168" t="s">
        <v>207</v>
      </c>
      <c r="C120" s="169" t="s">
        <v>162</v>
      </c>
      <c r="D120" s="168"/>
      <c r="E120" s="168"/>
      <c r="F120" s="170"/>
      <c r="G120" s="170"/>
      <c r="H120" s="170"/>
      <c r="I120" s="168"/>
      <c r="J120" s="168"/>
      <c r="K120" s="168"/>
      <c r="L120" s="168"/>
      <c r="M120" s="168"/>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68"/>
      <c r="BA120" s="168"/>
      <c r="BB120" s="168"/>
      <c r="BC120" s="168"/>
      <c r="BD120" s="168"/>
      <c r="BE120" s="168"/>
      <c r="BF120" s="168"/>
      <c r="BG120" s="168"/>
      <c r="BH120" s="168"/>
      <c r="BI120" s="168"/>
      <c r="BJ120" s="168"/>
      <c r="BK120" s="168"/>
      <c r="BL120" s="168"/>
      <c r="BM120" s="168"/>
      <c r="BN120" s="168"/>
      <c r="BO120" s="168"/>
      <c r="BP120" s="168"/>
      <c r="BQ120" s="168"/>
      <c r="BR120" s="168"/>
      <c r="BS120" s="168"/>
      <c r="BT120" s="168"/>
      <c r="BU120" s="168"/>
      <c r="BV120" s="168"/>
      <c r="BW120" s="168"/>
      <c r="BX120" s="168"/>
      <c r="BY120" s="168"/>
      <c r="BZ120" s="168"/>
      <c r="CA120" s="168"/>
      <c r="CB120" s="168"/>
    </row>
    <row r="122" spans="2:80">
      <c r="B122" s="168" t="s">
        <v>208</v>
      </c>
    </row>
    <row r="124" spans="2:80">
      <c r="B124" s="35" t="s">
        <v>209</v>
      </c>
      <c r="C124" s="36" t="s">
        <v>197</v>
      </c>
      <c r="D124" s="168"/>
    </row>
    <row r="125" spans="2:80">
      <c r="B125" s="16" t="s">
        <v>162</v>
      </c>
      <c r="C125" s="17" t="s">
        <v>162</v>
      </c>
    </row>
    <row r="128" spans="2:80">
      <c r="B128" s="35" t="s">
        <v>210</v>
      </c>
      <c r="C128" s="36" t="s">
        <v>211</v>
      </c>
      <c r="D128" s="168"/>
    </row>
    <row r="129" spans="2:80">
      <c r="B129" s="16" t="s">
        <v>162</v>
      </c>
      <c r="C129" s="17" t="s">
        <v>162</v>
      </c>
    </row>
    <row r="132" spans="2:80">
      <c r="B132" s="168" t="s">
        <v>212</v>
      </c>
    </row>
    <row r="135" spans="2:80">
      <c r="B135" s="168" t="s">
        <v>213</v>
      </c>
    </row>
    <row r="137" spans="2:80">
      <c r="B137" s="35" t="s">
        <v>189</v>
      </c>
      <c r="C137" s="36" t="s">
        <v>214</v>
      </c>
      <c r="D137" s="35" t="s">
        <v>204</v>
      </c>
      <c r="E137" s="35" t="s">
        <v>205</v>
      </c>
      <c r="F137" s="178" t="s">
        <v>206</v>
      </c>
      <c r="G137" s="170"/>
    </row>
    <row r="138" spans="2:80">
      <c r="B138" s="16" t="s">
        <v>162</v>
      </c>
      <c r="C138" s="17" t="s">
        <v>162</v>
      </c>
      <c r="D138" s="16" t="s">
        <v>162</v>
      </c>
      <c r="E138" s="16" t="s">
        <v>162</v>
      </c>
      <c r="F138" s="183" t="s">
        <v>162</v>
      </c>
    </row>
    <row r="141" spans="2:80">
      <c r="B141" s="168" t="s">
        <v>207</v>
      </c>
      <c r="C141" s="169" t="s">
        <v>162</v>
      </c>
      <c r="D141" s="168"/>
      <c r="E141" s="168"/>
      <c r="F141" s="170"/>
      <c r="G141" s="170"/>
      <c r="H141" s="170"/>
      <c r="I141" s="168"/>
      <c r="J141" s="168"/>
      <c r="K141" s="168"/>
      <c r="L141" s="168"/>
      <c r="M141" s="168"/>
      <c r="N141" s="168"/>
      <c r="O141" s="168"/>
      <c r="P141" s="168"/>
      <c r="Q141" s="168"/>
      <c r="R141" s="168"/>
      <c r="S141" s="168"/>
      <c r="T141" s="168"/>
      <c r="U141" s="168"/>
      <c r="V141" s="168"/>
      <c r="W141" s="168"/>
      <c r="X141" s="168"/>
      <c r="Y141" s="168"/>
      <c r="Z141" s="168"/>
      <c r="AA141" s="168"/>
      <c r="AB141" s="168"/>
      <c r="AC141" s="168"/>
      <c r="AD141" s="168"/>
      <c r="AE141" s="168"/>
      <c r="AF141" s="168"/>
      <c r="AG141" s="168"/>
      <c r="AH141" s="168"/>
      <c r="AI141" s="168"/>
      <c r="AJ141" s="168"/>
      <c r="AK141" s="168"/>
      <c r="AL141" s="168"/>
      <c r="AM141" s="168"/>
      <c r="AN141" s="168"/>
      <c r="AO141" s="168"/>
      <c r="AP141" s="168"/>
      <c r="AQ141" s="168"/>
      <c r="AR141" s="168"/>
      <c r="AS141" s="168"/>
      <c r="AT141" s="168"/>
      <c r="AU141" s="168"/>
      <c r="AV141" s="168"/>
      <c r="AW141" s="168"/>
      <c r="AX141" s="168"/>
      <c r="AY141" s="168"/>
      <c r="AZ141" s="168"/>
      <c r="BA141" s="168"/>
      <c r="BB141" s="168"/>
      <c r="BC141" s="168"/>
      <c r="BD141" s="168"/>
      <c r="BE141" s="168"/>
      <c r="BF141" s="168"/>
      <c r="BG141" s="168"/>
      <c r="BH141" s="168"/>
      <c r="BI141" s="168"/>
      <c r="BJ141" s="168"/>
      <c r="BK141" s="168"/>
      <c r="BL141" s="168"/>
      <c r="BM141" s="168"/>
      <c r="BN141" s="168"/>
      <c r="BO141" s="168"/>
      <c r="BP141" s="168"/>
      <c r="BQ141" s="168"/>
      <c r="BR141" s="168"/>
      <c r="BS141" s="168"/>
      <c r="BT141" s="168"/>
      <c r="BU141" s="168"/>
      <c r="BV141" s="168"/>
      <c r="BW141" s="168"/>
      <c r="BX141" s="168"/>
      <c r="BY141" s="168"/>
      <c r="BZ141" s="168"/>
      <c r="CA141" s="168"/>
      <c r="CB141" s="168"/>
    </row>
    <row r="143" spans="2:80">
      <c r="B143" s="168" t="s">
        <v>208</v>
      </c>
    </row>
    <row r="145" spans="2:7">
      <c r="B145" s="35" t="s">
        <v>209</v>
      </c>
      <c r="C145" s="36" t="s">
        <v>197</v>
      </c>
      <c r="D145" s="168"/>
    </row>
    <row r="146" spans="2:7">
      <c r="B146" s="16" t="s">
        <v>162</v>
      </c>
      <c r="C146" s="17" t="s">
        <v>162</v>
      </c>
    </row>
    <row r="149" spans="2:7">
      <c r="B149" s="35" t="s">
        <v>210</v>
      </c>
      <c r="C149" s="36" t="s">
        <v>211</v>
      </c>
      <c r="D149" s="168"/>
    </row>
    <row r="150" spans="2:7">
      <c r="B150" s="16" t="s">
        <v>162</v>
      </c>
      <c r="C150" s="17" t="s">
        <v>162</v>
      </c>
    </row>
    <row r="153" spans="2:7">
      <c r="B153" s="168" t="s">
        <v>212</v>
      </c>
    </row>
    <row r="156" spans="2:7">
      <c r="B156" s="168" t="s">
        <v>215</v>
      </c>
    </row>
    <row r="157" spans="2:7">
      <c r="B157" s="35" t="s">
        <v>189</v>
      </c>
      <c r="C157" s="36" t="s">
        <v>216</v>
      </c>
      <c r="D157" s="35" t="s">
        <v>217</v>
      </c>
      <c r="E157" s="35" t="s">
        <v>218</v>
      </c>
      <c r="F157" s="178" t="s">
        <v>219</v>
      </c>
      <c r="G157" s="170"/>
    </row>
    <row r="158" spans="2:7">
      <c r="B158" s="16" t="s">
        <v>162</v>
      </c>
      <c r="C158" s="17" t="s">
        <v>162</v>
      </c>
      <c r="D158" s="16" t="s">
        <v>162</v>
      </c>
      <c r="E158" s="16" t="s">
        <v>162</v>
      </c>
      <c r="F158" s="183" t="s">
        <v>162</v>
      </c>
    </row>
    <row r="159" spans="2:7">
      <c r="B159" s="84" t="s">
        <v>220</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6EE73187-682D-4843-B312-D8014CFA2102}"/>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5DDA-11FC-4382-BBD0-2F063FABE774}">
  <dimension ref="A1:IV281"/>
  <sheetViews>
    <sheetView workbookViewId="0"/>
  </sheetViews>
  <sheetFormatPr defaultRowHeight="15"/>
  <cols>
    <col min="1" max="1" width="5.42578125" style="84" bestFit="1" customWidth="1"/>
    <col min="2" max="2" width="96.7109375" style="84" customWidth="1"/>
    <col min="3" max="3" width="30.7109375" style="134" customWidth="1"/>
    <col min="4" max="4" width="30.7109375" style="84" customWidth="1"/>
    <col min="5" max="5" width="34.140625" style="84" bestFit="1" customWidth="1"/>
    <col min="6" max="6" width="29" style="85" bestFit="1" customWidth="1"/>
    <col min="7" max="7" width="18.140625" style="85" bestFit="1" customWidth="1"/>
    <col min="8" max="8" width="9.140625" style="85" bestFit="1" customWidth="1"/>
    <col min="9" max="256" width="9.140625" style="84"/>
    <col min="257" max="257" width="5.42578125" style="84" bestFit="1" customWidth="1"/>
    <col min="258" max="258" width="129.7109375" style="84" bestFit="1" customWidth="1"/>
    <col min="259" max="259" width="23.140625" style="84" bestFit="1" customWidth="1"/>
    <col min="260" max="260" width="37.7109375" style="84" bestFit="1" customWidth="1"/>
    <col min="261" max="261" width="34.140625" style="84" bestFit="1" customWidth="1"/>
    <col min="262" max="262" width="29" style="84" bestFit="1" customWidth="1"/>
    <col min="263" max="263" width="18.140625" style="84" bestFit="1" customWidth="1"/>
    <col min="264" max="512" width="9.140625" style="84"/>
    <col min="513" max="513" width="5.42578125" style="84" bestFit="1" customWidth="1"/>
    <col min="514" max="514" width="129.7109375" style="84" bestFit="1" customWidth="1"/>
    <col min="515" max="515" width="23.140625" style="84" bestFit="1" customWidth="1"/>
    <col min="516" max="516" width="37.7109375" style="84" bestFit="1" customWidth="1"/>
    <col min="517" max="517" width="34.140625" style="84" bestFit="1" customWidth="1"/>
    <col min="518" max="518" width="29" style="84" bestFit="1" customWidth="1"/>
    <col min="519" max="519" width="18.140625" style="84" bestFit="1" customWidth="1"/>
    <col min="520" max="768" width="9.140625" style="84"/>
    <col min="769" max="769" width="5.42578125" style="84" bestFit="1" customWidth="1"/>
    <col min="770" max="770" width="129.7109375" style="84" bestFit="1" customWidth="1"/>
    <col min="771" max="771" width="23.140625" style="84" bestFit="1" customWidth="1"/>
    <col min="772" max="772" width="37.7109375" style="84" bestFit="1" customWidth="1"/>
    <col min="773" max="773" width="34.140625" style="84" bestFit="1" customWidth="1"/>
    <col min="774" max="774" width="29" style="84" bestFit="1" customWidth="1"/>
    <col min="775" max="775" width="18.140625" style="84" bestFit="1" customWidth="1"/>
    <col min="776" max="1024" width="9.140625" style="84"/>
    <col min="1025" max="1025" width="5.42578125" style="84" bestFit="1" customWidth="1"/>
    <col min="1026" max="1026" width="129.7109375" style="84" bestFit="1" customWidth="1"/>
    <col min="1027" max="1027" width="23.140625" style="84" bestFit="1" customWidth="1"/>
    <col min="1028" max="1028" width="37.7109375" style="84" bestFit="1" customWidth="1"/>
    <col min="1029" max="1029" width="34.140625" style="84" bestFit="1" customWidth="1"/>
    <col min="1030" max="1030" width="29" style="84" bestFit="1" customWidth="1"/>
    <col min="1031" max="1031" width="18.140625" style="84" bestFit="1" customWidth="1"/>
    <col min="1032" max="1280" width="9.140625" style="84"/>
    <col min="1281" max="1281" width="5.42578125" style="84" bestFit="1" customWidth="1"/>
    <col min="1282" max="1282" width="129.7109375" style="84" bestFit="1" customWidth="1"/>
    <col min="1283" max="1283" width="23.140625" style="84" bestFit="1" customWidth="1"/>
    <col min="1284" max="1284" width="37.7109375" style="84" bestFit="1" customWidth="1"/>
    <col min="1285" max="1285" width="34.140625" style="84" bestFit="1" customWidth="1"/>
    <col min="1286" max="1286" width="29" style="84" bestFit="1" customWidth="1"/>
    <col min="1287" max="1287" width="18.140625" style="84" bestFit="1" customWidth="1"/>
    <col min="1288" max="1536" width="9.140625" style="84"/>
    <col min="1537" max="1537" width="5.42578125" style="84" bestFit="1" customWidth="1"/>
    <col min="1538" max="1538" width="129.7109375" style="84" bestFit="1" customWidth="1"/>
    <col min="1539" max="1539" width="23.140625" style="84" bestFit="1" customWidth="1"/>
    <col min="1540" max="1540" width="37.7109375" style="84" bestFit="1" customWidth="1"/>
    <col min="1541" max="1541" width="34.140625" style="84" bestFit="1" customWidth="1"/>
    <col min="1542" max="1542" width="29" style="84" bestFit="1" customWidth="1"/>
    <col min="1543" max="1543" width="18.140625" style="84" bestFit="1" customWidth="1"/>
    <col min="1544" max="1792" width="9.140625" style="84"/>
    <col min="1793" max="1793" width="5.42578125" style="84" bestFit="1" customWidth="1"/>
    <col min="1794" max="1794" width="129.7109375" style="84" bestFit="1" customWidth="1"/>
    <col min="1795" max="1795" width="23.140625" style="84" bestFit="1" customWidth="1"/>
    <col min="1796" max="1796" width="37.7109375" style="84" bestFit="1" customWidth="1"/>
    <col min="1797" max="1797" width="34.140625" style="84" bestFit="1" customWidth="1"/>
    <col min="1798" max="1798" width="29" style="84" bestFit="1" customWidth="1"/>
    <col min="1799" max="1799" width="18.140625" style="84" bestFit="1" customWidth="1"/>
    <col min="1800" max="2048" width="9.140625" style="84"/>
    <col min="2049" max="2049" width="5.42578125" style="84" bestFit="1" customWidth="1"/>
    <col min="2050" max="2050" width="129.7109375" style="84" bestFit="1" customWidth="1"/>
    <col min="2051" max="2051" width="23.140625" style="84" bestFit="1" customWidth="1"/>
    <col min="2052" max="2052" width="37.7109375" style="84" bestFit="1" customWidth="1"/>
    <col min="2053" max="2053" width="34.140625" style="84" bestFit="1" customWidth="1"/>
    <col min="2054" max="2054" width="29" style="84" bestFit="1" customWidth="1"/>
    <col min="2055" max="2055" width="18.140625" style="84" bestFit="1" customWidth="1"/>
    <col min="2056" max="2304" width="9.140625" style="84"/>
    <col min="2305" max="2305" width="5.42578125" style="84" bestFit="1" customWidth="1"/>
    <col min="2306" max="2306" width="129.7109375" style="84" bestFit="1" customWidth="1"/>
    <col min="2307" max="2307" width="23.140625" style="84" bestFit="1" customWidth="1"/>
    <col min="2308" max="2308" width="37.7109375" style="84" bestFit="1" customWidth="1"/>
    <col min="2309" max="2309" width="34.140625" style="84" bestFit="1" customWidth="1"/>
    <col min="2310" max="2310" width="29" style="84" bestFit="1" customWidth="1"/>
    <col min="2311" max="2311" width="18.140625" style="84" bestFit="1" customWidth="1"/>
    <col min="2312" max="2560" width="9.140625" style="84"/>
    <col min="2561" max="2561" width="5.42578125" style="84" bestFit="1" customWidth="1"/>
    <col min="2562" max="2562" width="129.7109375" style="84" bestFit="1" customWidth="1"/>
    <col min="2563" max="2563" width="23.140625" style="84" bestFit="1" customWidth="1"/>
    <col min="2564" max="2564" width="37.7109375" style="84" bestFit="1" customWidth="1"/>
    <col min="2565" max="2565" width="34.140625" style="84" bestFit="1" customWidth="1"/>
    <col min="2566" max="2566" width="29" style="84" bestFit="1" customWidth="1"/>
    <col min="2567" max="2567" width="18.140625" style="84" bestFit="1" customWidth="1"/>
    <col min="2568" max="2816" width="9.140625" style="84"/>
    <col min="2817" max="2817" width="5.42578125" style="84" bestFit="1" customWidth="1"/>
    <col min="2818" max="2818" width="129.7109375" style="84" bestFit="1" customWidth="1"/>
    <col min="2819" max="2819" width="23.140625" style="84" bestFit="1" customWidth="1"/>
    <col min="2820" max="2820" width="37.7109375" style="84" bestFit="1" customWidth="1"/>
    <col min="2821" max="2821" width="34.140625" style="84" bestFit="1" customWidth="1"/>
    <col min="2822" max="2822" width="29" style="84" bestFit="1" customWidth="1"/>
    <col min="2823" max="2823" width="18.140625" style="84" bestFit="1" customWidth="1"/>
    <col min="2824" max="3072" width="9.140625" style="84"/>
    <col min="3073" max="3073" width="5.42578125" style="84" bestFit="1" customWidth="1"/>
    <col min="3074" max="3074" width="129.7109375" style="84" bestFit="1" customWidth="1"/>
    <col min="3075" max="3075" width="23.140625" style="84" bestFit="1" customWidth="1"/>
    <col min="3076" max="3076" width="37.7109375" style="84" bestFit="1" customWidth="1"/>
    <col min="3077" max="3077" width="34.140625" style="84" bestFit="1" customWidth="1"/>
    <col min="3078" max="3078" width="29" style="84" bestFit="1" customWidth="1"/>
    <col min="3079" max="3079" width="18.140625" style="84" bestFit="1" customWidth="1"/>
    <col min="3080" max="3328" width="9.140625" style="84"/>
    <col min="3329" max="3329" width="5.42578125" style="84" bestFit="1" customWidth="1"/>
    <col min="3330" max="3330" width="129.7109375" style="84" bestFit="1" customWidth="1"/>
    <col min="3331" max="3331" width="23.140625" style="84" bestFit="1" customWidth="1"/>
    <col min="3332" max="3332" width="37.7109375" style="84" bestFit="1" customWidth="1"/>
    <col min="3333" max="3333" width="34.140625" style="84" bestFit="1" customWidth="1"/>
    <col min="3334" max="3334" width="29" style="84" bestFit="1" customWidth="1"/>
    <col min="3335" max="3335" width="18.140625" style="84" bestFit="1" customWidth="1"/>
    <col min="3336" max="3584" width="9.140625" style="84"/>
    <col min="3585" max="3585" width="5.42578125" style="84" bestFit="1" customWidth="1"/>
    <col min="3586" max="3586" width="129.7109375" style="84" bestFit="1" customWidth="1"/>
    <col min="3587" max="3587" width="23.140625" style="84" bestFit="1" customWidth="1"/>
    <col min="3588" max="3588" width="37.7109375" style="84" bestFit="1" customWidth="1"/>
    <col min="3589" max="3589" width="34.140625" style="84" bestFit="1" customWidth="1"/>
    <col min="3590" max="3590" width="29" style="84" bestFit="1" customWidth="1"/>
    <col min="3591" max="3591" width="18.140625" style="84" bestFit="1" customWidth="1"/>
    <col min="3592" max="3840" width="9.140625" style="84"/>
    <col min="3841" max="3841" width="5.42578125" style="84" bestFit="1" customWidth="1"/>
    <col min="3842" max="3842" width="129.7109375" style="84" bestFit="1" customWidth="1"/>
    <col min="3843" max="3843" width="23.140625" style="84" bestFit="1" customWidth="1"/>
    <col min="3844" max="3844" width="37.7109375" style="84" bestFit="1" customWidth="1"/>
    <col min="3845" max="3845" width="34.140625" style="84" bestFit="1" customWidth="1"/>
    <col min="3846" max="3846" width="29" style="84" bestFit="1" customWidth="1"/>
    <col min="3847" max="3847" width="18.140625" style="84" bestFit="1" customWidth="1"/>
    <col min="3848" max="4096" width="9.140625" style="84"/>
    <col min="4097" max="4097" width="5.42578125" style="84" bestFit="1" customWidth="1"/>
    <col min="4098" max="4098" width="129.7109375" style="84" bestFit="1" customWidth="1"/>
    <col min="4099" max="4099" width="23.140625" style="84" bestFit="1" customWidth="1"/>
    <col min="4100" max="4100" width="37.7109375" style="84" bestFit="1" customWidth="1"/>
    <col min="4101" max="4101" width="34.140625" style="84" bestFit="1" customWidth="1"/>
    <col min="4102" max="4102" width="29" style="84" bestFit="1" customWidth="1"/>
    <col min="4103" max="4103" width="18.140625" style="84" bestFit="1" customWidth="1"/>
    <col min="4104" max="4352" width="9.140625" style="84"/>
    <col min="4353" max="4353" width="5.42578125" style="84" bestFit="1" customWidth="1"/>
    <col min="4354" max="4354" width="129.7109375" style="84" bestFit="1" customWidth="1"/>
    <col min="4355" max="4355" width="23.140625" style="84" bestFit="1" customWidth="1"/>
    <col min="4356" max="4356" width="37.7109375" style="84" bestFit="1" customWidth="1"/>
    <col min="4357" max="4357" width="34.140625" style="84" bestFit="1" customWidth="1"/>
    <col min="4358" max="4358" width="29" style="84" bestFit="1" customWidth="1"/>
    <col min="4359" max="4359" width="18.140625" style="84" bestFit="1" customWidth="1"/>
    <col min="4360" max="4608" width="9.140625" style="84"/>
    <col min="4609" max="4609" width="5.42578125" style="84" bestFit="1" customWidth="1"/>
    <col min="4610" max="4610" width="129.7109375" style="84" bestFit="1" customWidth="1"/>
    <col min="4611" max="4611" width="23.140625" style="84" bestFit="1" customWidth="1"/>
    <col min="4612" max="4612" width="37.7109375" style="84" bestFit="1" customWidth="1"/>
    <col min="4613" max="4613" width="34.140625" style="84" bestFit="1" customWidth="1"/>
    <col min="4614" max="4614" width="29" style="84" bestFit="1" customWidth="1"/>
    <col min="4615" max="4615" width="18.140625" style="84" bestFit="1" customWidth="1"/>
    <col min="4616" max="4864" width="9.140625" style="84"/>
    <col min="4865" max="4865" width="5.42578125" style="84" bestFit="1" customWidth="1"/>
    <col min="4866" max="4866" width="129.7109375" style="84" bestFit="1" customWidth="1"/>
    <col min="4867" max="4867" width="23.140625" style="84" bestFit="1" customWidth="1"/>
    <col min="4868" max="4868" width="37.7109375" style="84" bestFit="1" customWidth="1"/>
    <col min="4869" max="4869" width="34.140625" style="84" bestFit="1" customWidth="1"/>
    <col min="4870" max="4870" width="29" style="84" bestFit="1" customWidth="1"/>
    <col min="4871" max="4871" width="18.140625" style="84" bestFit="1" customWidth="1"/>
    <col min="4872" max="5120" width="9.140625" style="84"/>
    <col min="5121" max="5121" width="5.42578125" style="84" bestFit="1" customWidth="1"/>
    <col min="5122" max="5122" width="129.7109375" style="84" bestFit="1" customWidth="1"/>
    <col min="5123" max="5123" width="23.140625" style="84" bestFit="1" customWidth="1"/>
    <col min="5124" max="5124" width="37.7109375" style="84" bestFit="1" customWidth="1"/>
    <col min="5125" max="5125" width="34.140625" style="84" bestFit="1" customWidth="1"/>
    <col min="5126" max="5126" width="29" style="84" bestFit="1" customWidth="1"/>
    <col min="5127" max="5127" width="18.140625" style="84" bestFit="1" customWidth="1"/>
    <col min="5128" max="5376" width="9.140625" style="84"/>
    <col min="5377" max="5377" width="5.42578125" style="84" bestFit="1" customWidth="1"/>
    <col min="5378" max="5378" width="129.7109375" style="84" bestFit="1" customWidth="1"/>
    <col min="5379" max="5379" width="23.140625" style="84" bestFit="1" customWidth="1"/>
    <col min="5380" max="5380" width="37.7109375" style="84" bestFit="1" customWidth="1"/>
    <col min="5381" max="5381" width="34.140625" style="84" bestFit="1" customWidth="1"/>
    <col min="5382" max="5382" width="29" style="84" bestFit="1" customWidth="1"/>
    <col min="5383" max="5383" width="18.140625" style="84" bestFit="1" customWidth="1"/>
    <col min="5384" max="5632" width="9.140625" style="84"/>
    <col min="5633" max="5633" width="5.42578125" style="84" bestFit="1" customWidth="1"/>
    <col min="5634" max="5634" width="129.7109375" style="84" bestFit="1" customWidth="1"/>
    <col min="5635" max="5635" width="23.140625" style="84" bestFit="1" customWidth="1"/>
    <col min="5636" max="5636" width="37.7109375" style="84" bestFit="1" customWidth="1"/>
    <col min="5637" max="5637" width="34.140625" style="84" bestFit="1" customWidth="1"/>
    <col min="5638" max="5638" width="29" style="84" bestFit="1" customWidth="1"/>
    <col min="5639" max="5639" width="18.140625" style="84" bestFit="1" customWidth="1"/>
    <col min="5640" max="5888" width="9.140625" style="84"/>
    <col min="5889" max="5889" width="5.42578125" style="84" bestFit="1" customWidth="1"/>
    <col min="5890" max="5890" width="129.7109375" style="84" bestFit="1" customWidth="1"/>
    <col min="5891" max="5891" width="23.140625" style="84" bestFit="1" customWidth="1"/>
    <col min="5892" max="5892" width="37.7109375" style="84" bestFit="1" customWidth="1"/>
    <col min="5893" max="5893" width="34.140625" style="84" bestFit="1" customWidth="1"/>
    <col min="5894" max="5894" width="29" style="84" bestFit="1" customWidth="1"/>
    <col min="5895" max="5895" width="18.140625" style="84" bestFit="1" customWidth="1"/>
    <col min="5896" max="6144" width="9.140625" style="84"/>
    <col min="6145" max="6145" width="5.42578125" style="84" bestFit="1" customWidth="1"/>
    <col min="6146" max="6146" width="129.7109375" style="84" bestFit="1" customWidth="1"/>
    <col min="6147" max="6147" width="23.140625" style="84" bestFit="1" customWidth="1"/>
    <col min="6148" max="6148" width="37.7109375" style="84" bestFit="1" customWidth="1"/>
    <col min="6149" max="6149" width="34.140625" style="84" bestFit="1" customWidth="1"/>
    <col min="6150" max="6150" width="29" style="84" bestFit="1" customWidth="1"/>
    <col min="6151" max="6151" width="18.140625" style="84" bestFit="1" customWidth="1"/>
    <col min="6152" max="6400" width="9.140625" style="84"/>
    <col min="6401" max="6401" width="5.42578125" style="84" bestFit="1" customWidth="1"/>
    <col min="6402" max="6402" width="129.7109375" style="84" bestFit="1" customWidth="1"/>
    <col min="6403" max="6403" width="23.140625" style="84" bestFit="1" customWidth="1"/>
    <col min="6404" max="6404" width="37.7109375" style="84" bestFit="1" customWidth="1"/>
    <col min="6405" max="6405" width="34.140625" style="84" bestFit="1" customWidth="1"/>
    <col min="6406" max="6406" width="29" style="84" bestFit="1" customWidth="1"/>
    <col min="6407" max="6407" width="18.140625" style="84" bestFit="1" customWidth="1"/>
    <col min="6408" max="6656" width="9.140625" style="84"/>
    <col min="6657" max="6657" width="5.42578125" style="84" bestFit="1" customWidth="1"/>
    <col min="6658" max="6658" width="129.7109375" style="84" bestFit="1" customWidth="1"/>
    <col min="6659" max="6659" width="23.140625" style="84" bestFit="1" customWidth="1"/>
    <col min="6660" max="6660" width="37.7109375" style="84" bestFit="1" customWidth="1"/>
    <col min="6661" max="6661" width="34.140625" style="84" bestFit="1" customWidth="1"/>
    <col min="6662" max="6662" width="29" style="84" bestFit="1" customWidth="1"/>
    <col min="6663" max="6663" width="18.140625" style="84" bestFit="1" customWidth="1"/>
    <col min="6664" max="6912" width="9.140625" style="84"/>
    <col min="6913" max="6913" width="5.42578125" style="84" bestFit="1" customWidth="1"/>
    <col min="6914" max="6914" width="129.7109375" style="84" bestFit="1" customWidth="1"/>
    <col min="6915" max="6915" width="23.140625" style="84" bestFit="1" customWidth="1"/>
    <col min="6916" max="6916" width="37.7109375" style="84" bestFit="1" customWidth="1"/>
    <col min="6917" max="6917" width="34.140625" style="84" bestFit="1" customWidth="1"/>
    <col min="6918" max="6918" width="29" style="84" bestFit="1" customWidth="1"/>
    <col min="6919" max="6919" width="18.140625" style="84" bestFit="1" customWidth="1"/>
    <col min="6920" max="7168" width="9.140625" style="84"/>
    <col min="7169" max="7169" width="5.42578125" style="84" bestFit="1" customWidth="1"/>
    <col min="7170" max="7170" width="129.7109375" style="84" bestFit="1" customWidth="1"/>
    <col min="7171" max="7171" width="23.140625" style="84" bestFit="1" customWidth="1"/>
    <col min="7172" max="7172" width="37.7109375" style="84" bestFit="1" customWidth="1"/>
    <col min="7173" max="7173" width="34.140625" style="84" bestFit="1" customWidth="1"/>
    <col min="7174" max="7174" width="29" style="84" bestFit="1" customWidth="1"/>
    <col min="7175" max="7175" width="18.140625" style="84" bestFit="1" customWidth="1"/>
    <col min="7176" max="7424" width="9.140625" style="84"/>
    <col min="7425" max="7425" width="5.42578125" style="84" bestFit="1" customWidth="1"/>
    <col min="7426" max="7426" width="129.7109375" style="84" bestFit="1" customWidth="1"/>
    <col min="7427" max="7427" width="23.140625" style="84" bestFit="1" customWidth="1"/>
    <col min="7428" max="7428" width="37.7109375" style="84" bestFit="1" customWidth="1"/>
    <col min="7429" max="7429" width="34.140625" style="84" bestFit="1" customWidth="1"/>
    <col min="7430" max="7430" width="29" style="84" bestFit="1" customWidth="1"/>
    <col min="7431" max="7431" width="18.140625" style="84" bestFit="1" customWidth="1"/>
    <col min="7432" max="7680" width="9.140625" style="84"/>
    <col min="7681" max="7681" width="5.42578125" style="84" bestFit="1" customWidth="1"/>
    <col min="7682" max="7682" width="129.7109375" style="84" bestFit="1" customWidth="1"/>
    <col min="7683" max="7683" width="23.140625" style="84" bestFit="1" customWidth="1"/>
    <col min="7684" max="7684" width="37.7109375" style="84" bestFit="1" customWidth="1"/>
    <col min="7685" max="7685" width="34.140625" style="84" bestFit="1" customWidth="1"/>
    <col min="7686" max="7686" width="29" style="84" bestFit="1" customWidth="1"/>
    <col min="7687" max="7687" width="18.140625" style="84" bestFit="1" customWidth="1"/>
    <col min="7688" max="7936" width="9.140625" style="84"/>
    <col min="7937" max="7937" width="5.42578125" style="84" bestFit="1" customWidth="1"/>
    <col min="7938" max="7938" width="129.7109375" style="84" bestFit="1" customWidth="1"/>
    <col min="7939" max="7939" width="23.140625" style="84" bestFit="1" customWidth="1"/>
    <col min="7940" max="7940" width="37.7109375" style="84" bestFit="1" customWidth="1"/>
    <col min="7941" max="7941" width="34.140625" style="84" bestFit="1" customWidth="1"/>
    <col min="7942" max="7942" width="29" style="84" bestFit="1" customWidth="1"/>
    <col min="7943" max="7943" width="18.140625" style="84" bestFit="1" customWidth="1"/>
    <col min="7944" max="8192" width="9.140625" style="84"/>
    <col min="8193" max="8193" width="5.42578125" style="84" bestFit="1" customWidth="1"/>
    <col min="8194" max="8194" width="129.7109375" style="84" bestFit="1" customWidth="1"/>
    <col min="8195" max="8195" width="23.140625" style="84" bestFit="1" customWidth="1"/>
    <col min="8196" max="8196" width="37.7109375" style="84" bestFit="1" customWidth="1"/>
    <col min="8197" max="8197" width="34.140625" style="84" bestFit="1" customWidth="1"/>
    <col min="8198" max="8198" width="29" style="84" bestFit="1" customWidth="1"/>
    <col min="8199" max="8199" width="18.140625" style="84" bestFit="1" customWidth="1"/>
    <col min="8200" max="8448" width="9.140625" style="84"/>
    <col min="8449" max="8449" width="5.42578125" style="84" bestFit="1" customWidth="1"/>
    <col min="8450" max="8450" width="129.7109375" style="84" bestFit="1" customWidth="1"/>
    <col min="8451" max="8451" width="23.140625" style="84" bestFit="1" customWidth="1"/>
    <col min="8452" max="8452" width="37.7109375" style="84" bestFit="1" customWidth="1"/>
    <col min="8453" max="8453" width="34.140625" style="84" bestFit="1" customWidth="1"/>
    <col min="8454" max="8454" width="29" style="84" bestFit="1" customWidth="1"/>
    <col min="8455" max="8455" width="18.140625" style="84" bestFit="1" customWidth="1"/>
    <col min="8456" max="8704" width="9.140625" style="84"/>
    <col min="8705" max="8705" width="5.42578125" style="84" bestFit="1" customWidth="1"/>
    <col min="8706" max="8706" width="129.7109375" style="84" bestFit="1" customWidth="1"/>
    <col min="8707" max="8707" width="23.140625" style="84" bestFit="1" customWidth="1"/>
    <col min="8708" max="8708" width="37.7109375" style="84" bestFit="1" customWidth="1"/>
    <col min="8709" max="8709" width="34.140625" style="84" bestFit="1" customWidth="1"/>
    <col min="8710" max="8710" width="29" style="84" bestFit="1" customWidth="1"/>
    <col min="8711" max="8711" width="18.140625" style="84" bestFit="1" customWidth="1"/>
    <col min="8712" max="8960" width="9.140625" style="84"/>
    <col min="8961" max="8961" width="5.42578125" style="84" bestFit="1" customWidth="1"/>
    <col min="8962" max="8962" width="129.7109375" style="84" bestFit="1" customWidth="1"/>
    <col min="8963" max="8963" width="23.140625" style="84" bestFit="1" customWidth="1"/>
    <col min="8964" max="8964" width="37.7109375" style="84" bestFit="1" customWidth="1"/>
    <col min="8965" max="8965" width="34.140625" style="84" bestFit="1" customWidth="1"/>
    <col min="8966" max="8966" width="29" style="84" bestFit="1" customWidth="1"/>
    <col min="8967" max="8967" width="18.140625" style="84" bestFit="1" customWidth="1"/>
    <col min="8968" max="9216" width="9.140625" style="84"/>
    <col min="9217" max="9217" width="5.42578125" style="84" bestFit="1" customWidth="1"/>
    <col min="9218" max="9218" width="129.7109375" style="84" bestFit="1" customWidth="1"/>
    <col min="9219" max="9219" width="23.140625" style="84" bestFit="1" customWidth="1"/>
    <col min="9220" max="9220" width="37.7109375" style="84" bestFit="1" customWidth="1"/>
    <col min="9221" max="9221" width="34.140625" style="84" bestFit="1" customWidth="1"/>
    <col min="9222" max="9222" width="29" style="84" bestFit="1" customWidth="1"/>
    <col min="9223" max="9223" width="18.140625" style="84" bestFit="1" customWidth="1"/>
    <col min="9224" max="9472" width="9.140625" style="84"/>
    <col min="9473" max="9473" width="5.42578125" style="84" bestFit="1" customWidth="1"/>
    <col min="9474" max="9474" width="129.7109375" style="84" bestFit="1" customWidth="1"/>
    <col min="9475" max="9475" width="23.140625" style="84" bestFit="1" customWidth="1"/>
    <col min="9476" max="9476" width="37.7109375" style="84" bestFit="1" customWidth="1"/>
    <col min="9477" max="9477" width="34.140625" style="84" bestFit="1" customWidth="1"/>
    <col min="9478" max="9478" width="29" style="84" bestFit="1" customWidth="1"/>
    <col min="9479" max="9479" width="18.140625" style="84" bestFit="1" customWidth="1"/>
    <col min="9480" max="9728" width="9.140625" style="84"/>
    <col min="9729" max="9729" width="5.42578125" style="84" bestFit="1" customWidth="1"/>
    <col min="9730" max="9730" width="129.7109375" style="84" bestFit="1" customWidth="1"/>
    <col min="9731" max="9731" width="23.140625" style="84" bestFit="1" customWidth="1"/>
    <col min="9732" max="9732" width="37.7109375" style="84" bestFit="1" customWidth="1"/>
    <col min="9733" max="9733" width="34.140625" style="84" bestFit="1" customWidth="1"/>
    <col min="9734" max="9734" width="29" style="84" bestFit="1" customWidth="1"/>
    <col min="9735" max="9735" width="18.140625" style="84" bestFit="1" customWidth="1"/>
    <col min="9736" max="9984" width="9.140625" style="84"/>
    <col min="9985" max="9985" width="5.42578125" style="84" bestFit="1" customWidth="1"/>
    <col min="9986" max="9986" width="129.7109375" style="84" bestFit="1" customWidth="1"/>
    <col min="9987" max="9987" width="23.140625" style="84" bestFit="1" customWidth="1"/>
    <col min="9988" max="9988" width="37.7109375" style="84" bestFit="1" customWidth="1"/>
    <col min="9989" max="9989" width="34.140625" style="84" bestFit="1" customWidth="1"/>
    <col min="9990" max="9990" width="29" style="84" bestFit="1" customWidth="1"/>
    <col min="9991" max="9991" width="18.140625" style="84" bestFit="1" customWidth="1"/>
    <col min="9992" max="10240" width="9.140625" style="84"/>
    <col min="10241" max="10241" width="5.42578125" style="84" bestFit="1" customWidth="1"/>
    <col min="10242" max="10242" width="129.7109375" style="84" bestFit="1" customWidth="1"/>
    <col min="10243" max="10243" width="23.140625" style="84" bestFit="1" customWidth="1"/>
    <col min="10244" max="10244" width="37.7109375" style="84" bestFit="1" customWidth="1"/>
    <col min="10245" max="10245" width="34.140625" style="84" bestFit="1" customWidth="1"/>
    <col min="10246" max="10246" width="29" style="84" bestFit="1" customWidth="1"/>
    <col min="10247" max="10247" width="18.140625" style="84" bestFit="1" customWidth="1"/>
    <col min="10248" max="10496" width="9.140625" style="84"/>
    <col min="10497" max="10497" width="5.42578125" style="84" bestFit="1" customWidth="1"/>
    <col min="10498" max="10498" width="129.7109375" style="84" bestFit="1" customWidth="1"/>
    <col min="10499" max="10499" width="23.140625" style="84" bestFit="1" customWidth="1"/>
    <col min="10500" max="10500" width="37.7109375" style="84" bestFit="1" customWidth="1"/>
    <col min="10501" max="10501" width="34.140625" style="84" bestFit="1" customWidth="1"/>
    <col min="10502" max="10502" width="29" style="84" bestFit="1" customWidth="1"/>
    <col min="10503" max="10503" width="18.140625" style="84" bestFit="1" customWidth="1"/>
    <col min="10504" max="10752" width="9.140625" style="84"/>
    <col min="10753" max="10753" width="5.42578125" style="84" bestFit="1" customWidth="1"/>
    <col min="10754" max="10754" width="129.7109375" style="84" bestFit="1" customWidth="1"/>
    <col min="10755" max="10755" width="23.140625" style="84" bestFit="1" customWidth="1"/>
    <col min="10756" max="10756" width="37.7109375" style="84" bestFit="1" customWidth="1"/>
    <col min="10757" max="10757" width="34.140625" style="84" bestFit="1" customWidth="1"/>
    <col min="10758" max="10758" width="29" style="84" bestFit="1" customWidth="1"/>
    <col min="10759" max="10759" width="18.140625" style="84" bestFit="1" customWidth="1"/>
    <col min="10760" max="11008" width="9.140625" style="84"/>
    <col min="11009" max="11009" width="5.42578125" style="84" bestFit="1" customWidth="1"/>
    <col min="11010" max="11010" width="129.7109375" style="84" bestFit="1" customWidth="1"/>
    <col min="11011" max="11011" width="23.140625" style="84" bestFit="1" customWidth="1"/>
    <col min="11012" max="11012" width="37.7109375" style="84" bestFit="1" customWidth="1"/>
    <col min="11013" max="11013" width="34.140625" style="84" bestFit="1" customWidth="1"/>
    <col min="11014" max="11014" width="29" style="84" bestFit="1" customWidth="1"/>
    <col min="11015" max="11015" width="18.140625" style="84" bestFit="1" customWidth="1"/>
    <col min="11016" max="11264" width="9.140625" style="84"/>
    <col min="11265" max="11265" width="5.42578125" style="84" bestFit="1" customWidth="1"/>
    <col min="11266" max="11266" width="129.7109375" style="84" bestFit="1" customWidth="1"/>
    <col min="11267" max="11267" width="23.140625" style="84" bestFit="1" customWidth="1"/>
    <col min="11268" max="11268" width="37.7109375" style="84" bestFit="1" customWidth="1"/>
    <col min="11269" max="11269" width="34.140625" style="84" bestFit="1" customWidth="1"/>
    <col min="11270" max="11270" width="29" style="84" bestFit="1" customWidth="1"/>
    <col min="11271" max="11271" width="18.140625" style="84" bestFit="1" customWidth="1"/>
    <col min="11272" max="11520" width="9.140625" style="84"/>
    <col min="11521" max="11521" width="5.42578125" style="84" bestFit="1" customWidth="1"/>
    <col min="11522" max="11522" width="129.7109375" style="84" bestFit="1" customWidth="1"/>
    <col min="11523" max="11523" width="23.140625" style="84" bestFit="1" customWidth="1"/>
    <col min="11524" max="11524" width="37.7109375" style="84" bestFit="1" customWidth="1"/>
    <col min="11525" max="11525" width="34.140625" style="84" bestFit="1" customWidth="1"/>
    <col min="11526" max="11526" width="29" style="84" bestFit="1" customWidth="1"/>
    <col min="11527" max="11527" width="18.140625" style="84" bestFit="1" customWidth="1"/>
    <col min="11528" max="11776" width="9.140625" style="84"/>
    <col min="11777" max="11777" width="5.42578125" style="84" bestFit="1" customWidth="1"/>
    <col min="11778" max="11778" width="129.7109375" style="84" bestFit="1" customWidth="1"/>
    <col min="11779" max="11779" width="23.140625" style="84" bestFit="1" customWidth="1"/>
    <col min="11780" max="11780" width="37.7109375" style="84" bestFit="1" customWidth="1"/>
    <col min="11781" max="11781" width="34.140625" style="84" bestFit="1" customWidth="1"/>
    <col min="11782" max="11782" width="29" style="84" bestFit="1" customWidth="1"/>
    <col min="11783" max="11783" width="18.140625" style="84" bestFit="1" customWidth="1"/>
    <col min="11784" max="12032" width="9.140625" style="84"/>
    <col min="12033" max="12033" width="5.42578125" style="84" bestFit="1" customWidth="1"/>
    <col min="12034" max="12034" width="129.7109375" style="84" bestFit="1" customWidth="1"/>
    <col min="12035" max="12035" width="23.140625" style="84" bestFit="1" customWidth="1"/>
    <col min="12036" max="12036" width="37.7109375" style="84" bestFit="1" customWidth="1"/>
    <col min="12037" max="12037" width="34.140625" style="84" bestFit="1" customWidth="1"/>
    <col min="12038" max="12038" width="29" style="84" bestFit="1" customWidth="1"/>
    <col min="12039" max="12039" width="18.140625" style="84" bestFit="1" customWidth="1"/>
    <col min="12040" max="12288" width="9.140625" style="84"/>
    <col min="12289" max="12289" width="5.42578125" style="84" bestFit="1" customWidth="1"/>
    <col min="12290" max="12290" width="129.7109375" style="84" bestFit="1" customWidth="1"/>
    <col min="12291" max="12291" width="23.140625" style="84" bestFit="1" customWidth="1"/>
    <col min="12292" max="12292" width="37.7109375" style="84" bestFit="1" customWidth="1"/>
    <col min="12293" max="12293" width="34.140625" style="84" bestFit="1" customWidth="1"/>
    <col min="12294" max="12294" width="29" style="84" bestFit="1" customWidth="1"/>
    <col min="12295" max="12295" width="18.140625" style="84" bestFit="1" customWidth="1"/>
    <col min="12296" max="12544" width="9.140625" style="84"/>
    <col min="12545" max="12545" width="5.42578125" style="84" bestFit="1" customWidth="1"/>
    <col min="12546" max="12546" width="129.7109375" style="84" bestFit="1" customWidth="1"/>
    <col min="12547" max="12547" width="23.140625" style="84" bestFit="1" customWidth="1"/>
    <col min="12548" max="12548" width="37.7109375" style="84" bestFit="1" customWidth="1"/>
    <col min="12549" max="12549" width="34.140625" style="84" bestFit="1" customWidth="1"/>
    <col min="12550" max="12550" width="29" style="84" bestFit="1" customWidth="1"/>
    <col min="12551" max="12551" width="18.140625" style="84" bestFit="1" customWidth="1"/>
    <col min="12552" max="12800" width="9.140625" style="84"/>
    <col min="12801" max="12801" width="5.42578125" style="84" bestFit="1" customWidth="1"/>
    <col min="12802" max="12802" width="129.7109375" style="84" bestFit="1" customWidth="1"/>
    <col min="12803" max="12803" width="23.140625" style="84" bestFit="1" customWidth="1"/>
    <col min="12804" max="12804" width="37.7109375" style="84" bestFit="1" customWidth="1"/>
    <col min="12805" max="12805" width="34.140625" style="84" bestFit="1" customWidth="1"/>
    <col min="12806" max="12806" width="29" style="84" bestFit="1" customWidth="1"/>
    <col min="12807" max="12807" width="18.140625" style="84" bestFit="1" customWidth="1"/>
    <col min="12808" max="13056" width="9.140625" style="84"/>
    <col min="13057" max="13057" width="5.42578125" style="84" bestFit="1" customWidth="1"/>
    <col min="13058" max="13058" width="129.7109375" style="84" bestFit="1" customWidth="1"/>
    <col min="13059" max="13059" width="23.140625" style="84" bestFit="1" customWidth="1"/>
    <col min="13060" max="13060" width="37.7109375" style="84" bestFit="1" customWidth="1"/>
    <col min="13061" max="13061" width="34.140625" style="84" bestFit="1" customWidth="1"/>
    <col min="13062" max="13062" width="29" style="84" bestFit="1" customWidth="1"/>
    <col min="13063" max="13063" width="18.140625" style="84" bestFit="1" customWidth="1"/>
    <col min="13064" max="13312" width="9.140625" style="84"/>
    <col min="13313" max="13313" width="5.42578125" style="84" bestFit="1" customWidth="1"/>
    <col min="13314" max="13314" width="129.7109375" style="84" bestFit="1" customWidth="1"/>
    <col min="13315" max="13315" width="23.140625" style="84" bestFit="1" customWidth="1"/>
    <col min="13316" max="13316" width="37.7109375" style="84" bestFit="1" customWidth="1"/>
    <col min="13317" max="13317" width="34.140625" style="84" bestFit="1" customWidth="1"/>
    <col min="13318" max="13318" width="29" style="84" bestFit="1" customWidth="1"/>
    <col min="13319" max="13319" width="18.140625" style="84" bestFit="1" customWidth="1"/>
    <col min="13320" max="13568" width="9.140625" style="84"/>
    <col min="13569" max="13569" width="5.42578125" style="84" bestFit="1" customWidth="1"/>
    <col min="13570" max="13570" width="129.7109375" style="84" bestFit="1" customWidth="1"/>
    <col min="13571" max="13571" width="23.140625" style="84" bestFit="1" customWidth="1"/>
    <col min="13572" max="13572" width="37.7109375" style="84" bestFit="1" customWidth="1"/>
    <col min="13573" max="13573" width="34.140625" style="84" bestFit="1" customWidth="1"/>
    <col min="13574" max="13574" width="29" style="84" bestFit="1" customWidth="1"/>
    <col min="13575" max="13575" width="18.140625" style="84" bestFit="1" customWidth="1"/>
    <col min="13576" max="13824" width="9.140625" style="84"/>
    <col min="13825" max="13825" width="5.42578125" style="84" bestFit="1" customWidth="1"/>
    <col min="13826" max="13826" width="129.7109375" style="84" bestFit="1" customWidth="1"/>
    <col min="13827" max="13827" width="23.140625" style="84" bestFit="1" customWidth="1"/>
    <col min="13828" max="13828" width="37.7109375" style="84" bestFit="1" customWidth="1"/>
    <col min="13829" max="13829" width="34.140625" style="84" bestFit="1" customWidth="1"/>
    <col min="13830" max="13830" width="29" style="84" bestFit="1" customWidth="1"/>
    <col min="13831" max="13831" width="18.140625" style="84" bestFit="1" customWidth="1"/>
    <col min="13832" max="14080" width="9.140625" style="84"/>
    <col min="14081" max="14081" width="5.42578125" style="84" bestFit="1" customWidth="1"/>
    <col min="14082" max="14082" width="129.7109375" style="84" bestFit="1" customWidth="1"/>
    <col min="14083" max="14083" width="23.140625" style="84" bestFit="1" customWidth="1"/>
    <col min="14084" max="14084" width="37.7109375" style="84" bestFit="1" customWidth="1"/>
    <col min="14085" max="14085" width="34.140625" style="84" bestFit="1" customWidth="1"/>
    <col min="14086" max="14086" width="29" style="84" bestFit="1" customWidth="1"/>
    <col min="14087" max="14087" width="18.140625" style="84" bestFit="1" customWidth="1"/>
    <col min="14088" max="14336" width="9.140625" style="84"/>
    <col min="14337" max="14337" width="5.42578125" style="84" bestFit="1" customWidth="1"/>
    <col min="14338" max="14338" width="129.7109375" style="84" bestFit="1" customWidth="1"/>
    <col min="14339" max="14339" width="23.140625" style="84" bestFit="1" customWidth="1"/>
    <col min="14340" max="14340" width="37.7109375" style="84" bestFit="1" customWidth="1"/>
    <col min="14341" max="14341" width="34.140625" style="84" bestFit="1" customWidth="1"/>
    <col min="14342" max="14342" width="29" style="84" bestFit="1" customWidth="1"/>
    <col min="14343" max="14343" width="18.140625" style="84" bestFit="1" customWidth="1"/>
    <col min="14344" max="14592" width="9.140625" style="84"/>
    <col min="14593" max="14593" width="5.42578125" style="84" bestFit="1" customWidth="1"/>
    <col min="14594" max="14594" width="129.7109375" style="84" bestFit="1" customWidth="1"/>
    <col min="14595" max="14595" width="23.140625" style="84" bestFit="1" customWidth="1"/>
    <col min="14596" max="14596" width="37.7109375" style="84" bestFit="1" customWidth="1"/>
    <col min="14597" max="14597" width="34.140625" style="84" bestFit="1" customWidth="1"/>
    <col min="14598" max="14598" width="29" style="84" bestFit="1" customWidth="1"/>
    <col min="14599" max="14599" width="18.140625" style="84" bestFit="1" customWidth="1"/>
    <col min="14600" max="14848" width="9.140625" style="84"/>
    <col min="14849" max="14849" width="5.42578125" style="84" bestFit="1" customWidth="1"/>
    <col min="14850" max="14850" width="129.7109375" style="84" bestFit="1" customWidth="1"/>
    <col min="14851" max="14851" width="23.140625" style="84" bestFit="1" customWidth="1"/>
    <col min="14852" max="14852" width="37.7109375" style="84" bestFit="1" customWidth="1"/>
    <col min="14853" max="14853" width="34.140625" style="84" bestFit="1" customWidth="1"/>
    <col min="14854" max="14854" width="29" style="84" bestFit="1" customWidth="1"/>
    <col min="14855" max="14855" width="18.140625" style="84" bestFit="1" customWidth="1"/>
    <col min="14856" max="15104" width="9.140625" style="84"/>
    <col min="15105" max="15105" width="5.42578125" style="84" bestFit="1" customWidth="1"/>
    <col min="15106" max="15106" width="129.7109375" style="84" bestFit="1" customWidth="1"/>
    <col min="15107" max="15107" width="23.140625" style="84" bestFit="1" customWidth="1"/>
    <col min="15108" max="15108" width="37.7109375" style="84" bestFit="1" customWidth="1"/>
    <col min="15109" max="15109" width="34.140625" style="84" bestFit="1" customWidth="1"/>
    <col min="15110" max="15110" width="29" style="84" bestFit="1" customWidth="1"/>
    <col min="15111" max="15111" width="18.140625" style="84" bestFit="1" customWidth="1"/>
    <col min="15112" max="15360" width="9.140625" style="84"/>
    <col min="15361" max="15361" width="5.42578125" style="84" bestFit="1" customWidth="1"/>
    <col min="15362" max="15362" width="129.7109375" style="84" bestFit="1" customWidth="1"/>
    <col min="15363" max="15363" width="23.140625" style="84" bestFit="1" customWidth="1"/>
    <col min="15364" max="15364" width="37.7109375" style="84" bestFit="1" customWidth="1"/>
    <col min="15365" max="15365" width="34.140625" style="84" bestFit="1" customWidth="1"/>
    <col min="15366" max="15366" width="29" style="84" bestFit="1" customWidth="1"/>
    <col min="15367" max="15367" width="18.140625" style="84" bestFit="1" customWidth="1"/>
    <col min="15368" max="15616" width="9.140625" style="84"/>
    <col min="15617" max="15617" width="5.42578125" style="84" bestFit="1" customWidth="1"/>
    <col min="15618" max="15618" width="129.7109375" style="84" bestFit="1" customWidth="1"/>
    <col min="15619" max="15619" width="23.140625" style="84" bestFit="1" customWidth="1"/>
    <col min="15620" max="15620" width="37.7109375" style="84" bestFit="1" customWidth="1"/>
    <col min="15621" max="15621" width="34.140625" style="84" bestFit="1" customWidth="1"/>
    <col min="15622" max="15622" width="29" style="84" bestFit="1" customWidth="1"/>
    <col min="15623" max="15623" width="18.140625" style="84" bestFit="1" customWidth="1"/>
    <col min="15624" max="15872" width="9.140625" style="84"/>
    <col min="15873" max="15873" width="5.42578125" style="84" bestFit="1" customWidth="1"/>
    <col min="15874" max="15874" width="129.7109375" style="84" bestFit="1" customWidth="1"/>
    <col min="15875" max="15875" width="23.140625" style="84" bestFit="1" customWidth="1"/>
    <col min="15876" max="15876" width="37.7109375" style="84" bestFit="1" customWidth="1"/>
    <col min="15877" max="15877" width="34.140625" style="84" bestFit="1" customWidth="1"/>
    <col min="15878" max="15878" width="29" style="84" bestFit="1" customWidth="1"/>
    <col min="15879" max="15879" width="18.140625" style="84" bestFit="1" customWidth="1"/>
    <col min="15880" max="16128" width="9.140625" style="84"/>
    <col min="16129" max="16129" width="5.42578125" style="84" bestFit="1" customWidth="1"/>
    <col min="16130" max="16130" width="129.7109375" style="84" bestFit="1" customWidth="1"/>
    <col min="16131" max="16131" width="23.140625" style="84" bestFit="1" customWidth="1"/>
    <col min="16132" max="16132" width="37.7109375" style="84" bestFit="1" customWidth="1"/>
    <col min="16133" max="16133" width="34.140625" style="84" bestFit="1" customWidth="1"/>
    <col min="16134" max="16134" width="29" style="84" bestFit="1" customWidth="1"/>
    <col min="16135" max="16135" width="18.140625" style="84" bestFit="1" customWidth="1"/>
    <col min="16136" max="16384" width="9.140625" style="84"/>
  </cols>
  <sheetData>
    <row r="1" spans="1:5">
      <c r="A1" s="157" t="s">
        <v>0</v>
      </c>
      <c r="B1" s="272" t="s">
        <v>3256</v>
      </c>
      <c r="C1" s="272"/>
      <c r="D1" s="272"/>
      <c r="E1" s="272"/>
    </row>
    <row r="3" spans="1:5" ht="15" customHeight="1">
      <c r="B3" s="5" t="s">
        <v>3257</v>
      </c>
      <c r="C3" s="258"/>
      <c r="D3" s="273"/>
    </row>
    <row r="4" spans="1:5" ht="52.5" customHeight="1">
      <c r="B4" s="34" t="s">
        <v>3817</v>
      </c>
      <c r="C4" s="258"/>
      <c r="D4" s="273"/>
      <c r="E4" s="232"/>
    </row>
    <row r="5" spans="1:5" ht="15" customHeight="1">
      <c r="B5" s="7" t="s">
        <v>129</v>
      </c>
      <c r="C5" s="258"/>
      <c r="D5" s="273"/>
    </row>
    <row r="6" spans="1:5" ht="15" customHeight="1">
      <c r="B6" s="7" t="s">
        <v>3258</v>
      </c>
      <c r="C6" s="258"/>
      <c r="D6" s="273"/>
    </row>
    <row r="7" spans="1:5" ht="15" customHeight="1">
      <c r="B7" s="7" t="s">
        <v>3259</v>
      </c>
      <c r="C7" s="258"/>
      <c r="D7" s="273"/>
    </row>
    <row r="8" spans="1:5" ht="15" customHeight="1">
      <c r="B8" s="16" t="s">
        <v>132</v>
      </c>
      <c r="C8" s="158" t="s">
        <v>133</v>
      </c>
      <c r="D8" s="158" t="s">
        <v>134</v>
      </c>
    </row>
    <row r="9" spans="1:5" ht="12.75" customHeight="1"/>
    <row r="10" spans="1:5" ht="15" customHeight="1">
      <c r="B10" s="277"/>
      <c r="C10" s="277"/>
      <c r="D10" s="277"/>
      <c r="E10" s="277"/>
    </row>
    <row r="11" spans="1:5" ht="12.75" customHeight="1">
      <c r="B11" s="274" t="s">
        <v>2668</v>
      </c>
      <c r="C11" s="274"/>
      <c r="D11" s="274"/>
      <c r="E11" s="274"/>
    </row>
    <row r="12" spans="1:5" ht="12.75" customHeight="1">
      <c r="B12" s="160" t="s">
        <v>2669</v>
      </c>
      <c r="C12" s="275" t="s">
        <v>2670</v>
      </c>
      <c r="D12" s="274" t="s">
        <v>2671</v>
      </c>
      <c r="E12" s="274" t="s">
        <v>2672</v>
      </c>
    </row>
    <row r="13" spans="1:5" ht="12.75" customHeight="1">
      <c r="B13" s="160" t="s">
        <v>2673</v>
      </c>
      <c r="C13" s="275"/>
      <c r="D13" s="274"/>
      <c r="E13" s="274"/>
    </row>
    <row r="14" spans="1:5" ht="12.75" customHeight="1">
      <c r="B14" s="5" t="s">
        <v>2674</v>
      </c>
      <c r="C14" s="162"/>
      <c r="D14" s="164"/>
      <c r="E14" s="164"/>
    </row>
    <row r="15" spans="1:5" ht="12.75" customHeight="1">
      <c r="B15" s="5" t="s">
        <v>2676</v>
      </c>
      <c r="C15" s="162"/>
      <c r="D15" s="164"/>
      <c r="E15" s="164"/>
    </row>
    <row r="16" spans="1:5" ht="15" customHeight="1">
      <c r="B16" s="5" t="s">
        <v>2677</v>
      </c>
      <c r="C16" s="162"/>
      <c r="D16" s="235" t="s">
        <v>2917</v>
      </c>
      <c r="E16" s="209"/>
    </row>
    <row r="17" spans="2:8" ht="12.75" customHeight="1">
      <c r="B17" s="35" t="s">
        <v>2678</v>
      </c>
      <c r="C17" s="17"/>
      <c r="D17" s="16"/>
      <c r="E17" s="236"/>
    </row>
    <row r="18" spans="2:8" ht="12.75" customHeight="1"/>
    <row r="20" spans="2:8">
      <c r="B20" s="84" t="s">
        <v>146</v>
      </c>
    </row>
    <row r="22" spans="2:8">
      <c r="B22" s="165" t="s">
        <v>135</v>
      </c>
      <c r="C22" s="166" t="s">
        <v>136</v>
      </c>
      <c r="D22" s="165" t="s">
        <v>230</v>
      </c>
      <c r="E22" s="165" t="s">
        <v>138</v>
      </c>
      <c r="F22" s="167" t="s">
        <v>147</v>
      </c>
      <c r="G22" s="167" t="s">
        <v>148</v>
      </c>
      <c r="H22" s="167" t="s">
        <v>149</v>
      </c>
    </row>
    <row r="23" spans="2:8">
      <c r="B23" s="168" t="s">
        <v>231</v>
      </c>
    </row>
    <row r="24" spans="2:8">
      <c r="B24" s="168" t="s">
        <v>140</v>
      </c>
    </row>
    <row r="25" spans="2:8">
      <c r="B25" s="168" t="s">
        <v>494</v>
      </c>
    </row>
    <row r="26" spans="2:8">
      <c r="B26" s="84" t="s">
        <v>931</v>
      </c>
      <c r="C26" s="134">
        <v>6.86</v>
      </c>
      <c r="D26" s="84" t="s">
        <v>496</v>
      </c>
      <c r="E26" s="84" t="s">
        <v>932</v>
      </c>
      <c r="F26" s="85">
        <v>7635200</v>
      </c>
      <c r="G26" s="85">
        <v>7760.14</v>
      </c>
      <c r="H26" s="85">
        <v>4.3600000000000003</v>
      </c>
    </row>
    <row r="27" spans="2:8">
      <c r="B27" s="84" t="s">
        <v>943</v>
      </c>
      <c r="C27" s="134">
        <v>6.91</v>
      </c>
      <c r="D27" s="84" t="s">
        <v>496</v>
      </c>
      <c r="E27" s="84" t="s">
        <v>944</v>
      </c>
      <c r="F27" s="85">
        <v>4500000</v>
      </c>
      <c r="G27" s="85">
        <v>4602.25</v>
      </c>
      <c r="H27" s="85">
        <v>2.59</v>
      </c>
    </row>
    <row r="28" spans="2:8">
      <c r="B28" s="84" t="s">
        <v>1113</v>
      </c>
      <c r="C28" s="134">
        <v>6.82</v>
      </c>
      <c r="D28" s="84" t="s">
        <v>496</v>
      </c>
      <c r="E28" s="84" t="s">
        <v>1114</v>
      </c>
      <c r="F28" s="85">
        <v>3000000</v>
      </c>
      <c r="G28" s="85">
        <v>3074.07</v>
      </c>
      <c r="H28" s="85">
        <v>1.73</v>
      </c>
    </row>
    <row r="29" spans="2:8">
      <c r="B29" s="84" t="s">
        <v>1111</v>
      </c>
      <c r="C29" s="134">
        <v>7.18</v>
      </c>
      <c r="D29" s="84" t="s">
        <v>496</v>
      </c>
      <c r="E29" s="84" t="s">
        <v>1112</v>
      </c>
      <c r="F29" s="85">
        <v>3000000</v>
      </c>
      <c r="G29" s="85">
        <v>3068.52</v>
      </c>
      <c r="H29" s="85">
        <v>1.72</v>
      </c>
    </row>
    <row r="30" spans="2:8">
      <c r="B30" s="84" t="s">
        <v>3219</v>
      </c>
      <c r="C30" s="134">
        <v>6.92</v>
      </c>
      <c r="D30" s="84" t="s">
        <v>496</v>
      </c>
      <c r="E30" s="84" t="s">
        <v>3220</v>
      </c>
      <c r="F30" s="85">
        <v>2500000</v>
      </c>
      <c r="G30" s="85">
        <v>2571.36</v>
      </c>
      <c r="H30" s="85">
        <v>1.45</v>
      </c>
    </row>
    <row r="31" spans="2:8">
      <c r="B31" s="84" t="s">
        <v>3033</v>
      </c>
      <c r="C31" s="134">
        <v>6.99</v>
      </c>
      <c r="D31" s="84" t="s">
        <v>496</v>
      </c>
      <c r="E31" s="84" t="s">
        <v>3034</v>
      </c>
      <c r="F31" s="85">
        <v>2500000</v>
      </c>
      <c r="G31" s="85">
        <v>2559.89</v>
      </c>
      <c r="H31" s="85">
        <v>1.44</v>
      </c>
    </row>
    <row r="32" spans="2:8">
      <c r="B32" s="84" t="s">
        <v>3260</v>
      </c>
      <c r="C32" s="134">
        <v>7.25</v>
      </c>
      <c r="D32" s="84" t="s">
        <v>496</v>
      </c>
      <c r="E32" s="84" t="s">
        <v>3261</v>
      </c>
      <c r="F32" s="85">
        <v>2500000</v>
      </c>
      <c r="G32" s="85">
        <v>2555.27</v>
      </c>
      <c r="H32" s="85">
        <v>1.44</v>
      </c>
    </row>
    <row r="33" spans="2:8">
      <c r="B33" s="84" t="s">
        <v>3262</v>
      </c>
      <c r="C33" s="134">
        <v>7.22</v>
      </c>
      <c r="D33" s="84" t="s">
        <v>496</v>
      </c>
      <c r="E33" s="84" t="s">
        <v>3263</v>
      </c>
      <c r="F33" s="85">
        <v>1647500</v>
      </c>
      <c r="G33" s="85">
        <v>1662.49</v>
      </c>
      <c r="H33" s="85">
        <v>0.93</v>
      </c>
    </row>
    <row r="34" spans="2:8">
      <c r="B34" s="84" t="s">
        <v>3264</v>
      </c>
      <c r="C34" s="134">
        <v>7.24</v>
      </c>
      <c r="D34" s="84" t="s">
        <v>496</v>
      </c>
      <c r="E34" s="84" t="s">
        <v>3265</v>
      </c>
      <c r="F34" s="85">
        <v>1500000</v>
      </c>
      <c r="G34" s="85">
        <v>1517.94</v>
      </c>
      <c r="H34" s="85">
        <v>0.85</v>
      </c>
    </row>
    <row r="35" spans="2:8">
      <c r="B35" s="84" t="s">
        <v>3216</v>
      </c>
      <c r="C35" s="134">
        <v>7.02</v>
      </c>
      <c r="D35" s="84" t="s">
        <v>496</v>
      </c>
      <c r="E35" s="84" t="s">
        <v>1382</v>
      </c>
      <c r="F35" s="85">
        <v>1500000</v>
      </c>
      <c r="G35" s="85">
        <v>1512.7</v>
      </c>
      <c r="H35" s="85">
        <v>0.85</v>
      </c>
    </row>
    <row r="36" spans="2:8">
      <c r="B36" s="84" t="s">
        <v>3266</v>
      </c>
      <c r="C36" s="134">
        <v>7.27</v>
      </c>
      <c r="D36" s="84" t="s">
        <v>496</v>
      </c>
      <c r="E36" s="84" t="s">
        <v>3267</v>
      </c>
      <c r="F36" s="85">
        <v>1237100</v>
      </c>
      <c r="G36" s="85">
        <v>1264.6300000000001</v>
      </c>
      <c r="H36" s="85">
        <v>0.71</v>
      </c>
    </row>
    <row r="37" spans="2:8">
      <c r="B37" s="84" t="s">
        <v>3268</v>
      </c>
      <c r="C37" s="134">
        <v>7.2</v>
      </c>
      <c r="D37" s="84" t="s">
        <v>496</v>
      </c>
      <c r="E37" s="84" t="s">
        <v>3269</v>
      </c>
      <c r="F37" s="85">
        <v>1000000</v>
      </c>
      <c r="G37" s="85">
        <v>1029.79</v>
      </c>
      <c r="H37" s="85">
        <v>0.57999999999999996</v>
      </c>
    </row>
    <row r="38" spans="2:8">
      <c r="B38" s="84" t="s">
        <v>937</v>
      </c>
      <c r="C38" s="134">
        <v>6.89</v>
      </c>
      <c r="D38" s="84" t="s">
        <v>496</v>
      </c>
      <c r="E38" s="84" t="s">
        <v>938</v>
      </c>
      <c r="F38" s="85">
        <v>1000000</v>
      </c>
      <c r="G38" s="85">
        <v>1018.84</v>
      </c>
      <c r="H38" s="85">
        <v>0.56999999999999995</v>
      </c>
    </row>
    <row r="39" spans="2:8">
      <c r="B39" s="84" t="s">
        <v>1117</v>
      </c>
      <c r="C39" s="134">
        <v>7.23</v>
      </c>
      <c r="D39" s="84" t="s">
        <v>496</v>
      </c>
      <c r="E39" s="84" t="s">
        <v>1118</v>
      </c>
      <c r="F39" s="85">
        <v>1000000</v>
      </c>
      <c r="G39" s="85">
        <v>1017.85</v>
      </c>
      <c r="H39" s="85">
        <v>0.56999999999999995</v>
      </c>
    </row>
    <row r="40" spans="2:8">
      <c r="B40" s="84" t="s">
        <v>1378</v>
      </c>
      <c r="C40" s="134">
        <v>7.22</v>
      </c>
      <c r="D40" s="84" t="s">
        <v>496</v>
      </c>
      <c r="E40" s="84" t="s">
        <v>1379</v>
      </c>
      <c r="F40" s="85">
        <v>868500</v>
      </c>
      <c r="G40" s="85">
        <v>881.08</v>
      </c>
      <c r="H40" s="85">
        <v>0.5</v>
      </c>
    </row>
    <row r="41" spans="2:8">
      <c r="B41" s="84" t="s">
        <v>1121</v>
      </c>
      <c r="C41" s="134">
        <v>7.03</v>
      </c>
      <c r="D41" s="84" t="s">
        <v>496</v>
      </c>
      <c r="E41" s="84" t="s">
        <v>1122</v>
      </c>
      <c r="F41" s="85">
        <v>831800</v>
      </c>
      <c r="G41" s="85">
        <v>865.75</v>
      </c>
      <c r="H41" s="85">
        <v>0.49</v>
      </c>
    </row>
    <row r="42" spans="2:8">
      <c r="B42" s="84" t="s">
        <v>3270</v>
      </c>
      <c r="C42" s="134">
        <v>7</v>
      </c>
      <c r="D42" s="84" t="s">
        <v>496</v>
      </c>
      <c r="E42" s="84" t="s">
        <v>3271</v>
      </c>
      <c r="F42" s="85">
        <v>647800</v>
      </c>
      <c r="G42" s="85">
        <v>671.7</v>
      </c>
      <c r="H42" s="85">
        <v>0.38</v>
      </c>
    </row>
    <row r="43" spans="2:8">
      <c r="B43" s="84" t="s">
        <v>949</v>
      </c>
      <c r="C43" s="134">
        <v>7.25</v>
      </c>
      <c r="D43" s="84" t="s">
        <v>496</v>
      </c>
      <c r="E43" s="84" t="s">
        <v>950</v>
      </c>
      <c r="F43" s="85">
        <v>500000</v>
      </c>
      <c r="G43" s="85">
        <v>509.49</v>
      </c>
      <c r="H43" s="85">
        <v>0.28999999999999998</v>
      </c>
    </row>
    <row r="44" spans="2:8">
      <c r="B44" s="84" t="s">
        <v>3272</v>
      </c>
      <c r="C44" s="134">
        <v>7.23</v>
      </c>
      <c r="D44" s="84" t="s">
        <v>496</v>
      </c>
      <c r="E44" s="84" t="s">
        <v>3273</v>
      </c>
      <c r="F44" s="85">
        <v>395000</v>
      </c>
      <c r="G44" s="85">
        <v>410.2</v>
      </c>
      <c r="H44" s="85">
        <v>0.23</v>
      </c>
    </row>
    <row r="45" spans="2:8">
      <c r="B45" s="84" t="s">
        <v>3274</v>
      </c>
      <c r="C45" s="134">
        <v>6.88</v>
      </c>
      <c r="D45" s="84" t="s">
        <v>496</v>
      </c>
      <c r="E45" s="84" t="s">
        <v>3275</v>
      </c>
      <c r="F45" s="85">
        <v>280000</v>
      </c>
      <c r="G45" s="85">
        <v>283.39999999999998</v>
      </c>
      <c r="H45" s="85">
        <v>0.16</v>
      </c>
    </row>
    <row r="46" spans="2:8">
      <c r="B46" s="84" t="s">
        <v>3276</v>
      </c>
      <c r="C46" s="134">
        <v>6.86</v>
      </c>
      <c r="D46" s="84" t="s">
        <v>496</v>
      </c>
      <c r="E46" s="84" t="s">
        <v>3277</v>
      </c>
      <c r="F46" s="85">
        <v>200000</v>
      </c>
      <c r="G46" s="85">
        <v>198.02</v>
      </c>
      <c r="H46" s="85">
        <v>0.11</v>
      </c>
    </row>
    <row r="47" spans="2:8">
      <c r="B47" s="84" t="s">
        <v>953</v>
      </c>
      <c r="C47" s="134">
        <v>7.23</v>
      </c>
      <c r="D47" s="84" t="s">
        <v>496</v>
      </c>
      <c r="E47" s="84" t="s">
        <v>954</v>
      </c>
      <c r="F47" s="85">
        <v>190600</v>
      </c>
      <c r="G47" s="85">
        <v>196.5</v>
      </c>
      <c r="H47" s="85">
        <v>0.11</v>
      </c>
    </row>
    <row r="48" spans="2:8">
      <c r="B48" s="84" t="s">
        <v>3278</v>
      </c>
      <c r="C48" s="134">
        <v>7.01</v>
      </c>
      <c r="D48" s="84" t="s">
        <v>496</v>
      </c>
      <c r="E48" s="84" t="s">
        <v>3279</v>
      </c>
      <c r="F48" s="85">
        <v>160000</v>
      </c>
      <c r="G48" s="85">
        <v>165.12</v>
      </c>
      <c r="H48" s="85">
        <v>0.09</v>
      </c>
    </row>
    <row r="49" spans="2:8">
      <c r="B49" s="84" t="s">
        <v>1137</v>
      </c>
      <c r="C49" s="134">
        <v>7.23</v>
      </c>
      <c r="D49" s="84" t="s">
        <v>496</v>
      </c>
      <c r="E49" s="84" t="s">
        <v>1138</v>
      </c>
      <c r="F49" s="85">
        <v>159400</v>
      </c>
      <c r="G49" s="85">
        <v>164.72</v>
      </c>
      <c r="H49" s="85">
        <v>0.09</v>
      </c>
    </row>
    <row r="50" spans="2:8">
      <c r="B50" s="84" t="s">
        <v>3280</v>
      </c>
      <c r="C50" s="134">
        <v>6.94</v>
      </c>
      <c r="D50" s="84" t="s">
        <v>496</v>
      </c>
      <c r="E50" s="84" t="s">
        <v>3281</v>
      </c>
      <c r="F50" s="85">
        <v>85000</v>
      </c>
      <c r="G50" s="85">
        <v>86.29</v>
      </c>
      <c r="H50" s="85">
        <v>0.05</v>
      </c>
    </row>
    <row r="51" spans="2:8">
      <c r="B51" s="84" t="s">
        <v>3282</v>
      </c>
      <c r="C51" s="134">
        <v>6.95</v>
      </c>
      <c r="D51" s="84" t="s">
        <v>496</v>
      </c>
      <c r="E51" s="84" t="s">
        <v>3283</v>
      </c>
      <c r="F51" s="85">
        <v>71000</v>
      </c>
      <c r="G51" s="85">
        <v>76.430000000000007</v>
      </c>
      <c r="H51" s="85">
        <v>0.04</v>
      </c>
    </row>
    <row r="52" spans="2:8">
      <c r="B52" s="84" t="s">
        <v>3284</v>
      </c>
      <c r="C52" s="134">
        <v>6.92</v>
      </c>
      <c r="D52" s="84" t="s">
        <v>496</v>
      </c>
      <c r="E52" s="84" t="s">
        <v>3285</v>
      </c>
      <c r="F52" s="85">
        <v>41300</v>
      </c>
      <c r="G52" s="85">
        <v>41.78</v>
      </c>
      <c r="H52" s="85">
        <v>0.02</v>
      </c>
    </row>
    <row r="53" spans="2:8">
      <c r="B53" s="168" t="s">
        <v>508</v>
      </c>
      <c r="C53" s="169"/>
      <c r="D53" s="168"/>
      <c r="E53" s="168"/>
      <c r="F53" s="170"/>
      <c r="G53" s="170">
        <f>SUM(G22:G52)</f>
        <v>39766.219999999994</v>
      </c>
      <c r="H53" s="170">
        <f>SUM(H22:H52)</f>
        <v>22.349999999999994</v>
      </c>
    </row>
    <row r="54" spans="2:8">
      <c r="B54" s="168" t="s">
        <v>509</v>
      </c>
    </row>
    <row r="55" spans="2:8">
      <c r="B55" s="84" t="s">
        <v>1412</v>
      </c>
      <c r="C55" s="134">
        <v>7.45</v>
      </c>
      <c r="D55" s="84" t="s">
        <v>233</v>
      </c>
      <c r="E55" s="84" t="s">
        <v>1413</v>
      </c>
      <c r="F55" s="85">
        <v>12500</v>
      </c>
      <c r="G55" s="85">
        <v>12544.84</v>
      </c>
      <c r="H55" s="85">
        <v>7.05</v>
      </c>
    </row>
    <row r="56" spans="2:8">
      <c r="B56" s="84" t="s">
        <v>3614</v>
      </c>
      <c r="C56" s="134">
        <v>7.49</v>
      </c>
      <c r="D56" s="84" t="s">
        <v>233</v>
      </c>
      <c r="E56" s="84" t="s">
        <v>3058</v>
      </c>
      <c r="F56" s="85">
        <v>750</v>
      </c>
      <c r="G56" s="85">
        <v>7559.21</v>
      </c>
      <c r="H56" s="85">
        <v>4.25</v>
      </c>
    </row>
    <row r="57" spans="2:8">
      <c r="B57" s="84" t="s">
        <v>3286</v>
      </c>
      <c r="C57" s="134">
        <v>7.49</v>
      </c>
      <c r="D57" s="84" t="s">
        <v>233</v>
      </c>
      <c r="E57" s="84" t="s">
        <v>3287</v>
      </c>
      <c r="F57" s="85">
        <v>7500</v>
      </c>
      <c r="G57" s="85">
        <v>7549.73</v>
      </c>
      <c r="H57" s="85">
        <v>4.24</v>
      </c>
    </row>
    <row r="58" spans="2:8">
      <c r="B58" s="84" t="s">
        <v>3767</v>
      </c>
      <c r="C58" s="134">
        <v>7.64</v>
      </c>
      <c r="D58" s="84" t="s">
        <v>233</v>
      </c>
      <c r="E58" s="84" t="s">
        <v>3288</v>
      </c>
      <c r="F58" s="85">
        <v>5000</v>
      </c>
      <c r="G58" s="85">
        <v>5042.03</v>
      </c>
      <c r="H58" s="85">
        <v>2.83</v>
      </c>
    </row>
    <row r="59" spans="2:8">
      <c r="B59" s="84" t="s">
        <v>2943</v>
      </c>
      <c r="C59" s="134">
        <v>7.4</v>
      </c>
      <c r="D59" s="84" t="s">
        <v>233</v>
      </c>
      <c r="E59" s="84" t="s">
        <v>2944</v>
      </c>
      <c r="F59" s="85">
        <v>5000</v>
      </c>
      <c r="G59" s="85">
        <v>5036.1099999999997</v>
      </c>
      <c r="H59" s="85">
        <v>2.83</v>
      </c>
    </row>
    <row r="60" spans="2:8">
      <c r="B60" s="84" t="s">
        <v>3289</v>
      </c>
      <c r="C60" s="134">
        <v>7.6</v>
      </c>
      <c r="D60" s="84" t="s">
        <v>233</v>
      </c>
      <c r="E60" s="84" t="s">
        <v>3290</v>
      </c>
      <c r="F60" s="85">
        <v>5000</v>
      </c>
      <c r="G60" s="85">
        <v>5010.8599999999997</v>
      </c>
      <c r="H60" s="85">
        <v>2.82</v>
      </c>
    </row>
    <row r="61" spans="2:8">
      <c r="B61" s="84" t="s">
        <v>2059</v>
      </c>
      <c r="C61" s="134">
        <v>9.08</v>
      </c>
      <c r="D61" s="84" t="s">
        <v>1156</v>
      </c>
      <c r="E61" s="84" t="s">
        <v>1158</v>
      </c>
      <c r="F61" s="85">
        <v>5000</v>
      </c>
      <c r="G61" s="85">
        <v>5004.71</v>
      </c>
      <c r="H61" s="85">
        <v>2.81</v>
      </c>
    </row>
    <row r="62" spans="2:8">
      <c r="B62" s="84" t="s">
        <v>2066</v>
      </c>
      <c r="C62" s="134">
        <v>8.34</v>
      </c>
      <c r="D62" s="84" t="s">
        <v>1156</v>
      </c>
      <c r="E62" s="84" t="s">
        <v>1169</v>
      </c>
      <c r="F62" s="85">
        <v>5000</v>
      </c>
      <c r="G62" s="85">
        <v>4982.21</v>
      </c>
      <c r="H62" s="85">
        <v>2.8</v>
      </c>
    </row>
    <row r="63" spans="2:8">
      <c r="B63" s="84" t="s">
        <v>3570</v>
      </c>
      <c r="C63" s="134">
        <v>8.1</v>
      </c>
      <c r="D63" s="84" t="s">
        <v>233</v>
      </c>
      <c r="E63" s="84" t="s">
        <v>2953</v>
      </c>
      <c r="F63" s="85">
        <v>5000</v>
      </c>
      <c r="G63" s="85">
        <v>4982.1499999999996</v>
      </c>
      <c r="H63" s="85">
        <v>2.8</v>
      </c>
    </row>
    <row r="64" spans="2:8">
      <c r="B64" s="84" t="s">
        <v>3768</v>
      </c>
      <c r="C64" s="134">
        <v>8.49</v>
      </c>
      <c r="D64" s="84" t="s">
        <v>514</v>
      </c>
      <c r="E64" s="84" t="s">
        <v>3291</v>
      </c>
      <c r="F64" s="85">
        <v>4000</v>
      </c>
      <c r="G64" s="85">
        <v>4033.6</v>
      </c>
      <c r="H64" s="85">
        <v>2.27</v>
      </c>
    </row>
    <row r="65" spans="2:8">
      <c r="B65" s="84" t="s">
        <v>965</v>
      </c>
      <c r="C65" s="134">
        <v>8.25</v>
      </c>
      <c r="D65" s="84" t="s">
        <v>518</v>
      </c>
      <c r="E65" s="84" t="s">
        <v>966</v>
      </c>
      <c r="F65" s="85">
        <v>3500</v>
      </c>
      <c r="G65" s="85">
        <v>3403.23</v>
      </c>
      <c r="H65" s="85">
        <v>1.91</v>
      </c>
    </row>
    <row r="66" spans="2:8">
      <c r="B66" s="84" t="s">
        <v>2054</v>
      </c>
      <c r="C66" s="134">
        <v>7.61</v>
      </c>
      <c r="D66" s="84" t="s">
        <v>233</v>
      </c>
      <c r="E66" s="84" t="s">
        <v>1151</v>
      </c>
      <c r="F66" s="85">
        <v>2500</v>
      </c>
      <c r="G66" s="85">
        <v>2511.52</v>
      </c>
      <c r="H66" s="85">
        <v>1.41</v>
      </c>
    </row>
    <row r="67" spans="2:8">
      <c r="B67" s="84" t="s">
        <v>3769</v>
      </c>
      <c r="C67" s="134">
        <v>7.61</v>
      </c>
      <c r="D67" s="84" t="s">
        <v>233</v>
      </c>
      <c r="E67" s="84" t="s">
        <v>3292</v>
      </c>
      <c r="F67" s="85">
        <v>2500</v>
      </c>
      <c r="G67" s="85">
        <v>2510.46</v>
      </c>
      <c r="H67" s="85">
        <v>1.41</v>
      </c>
    </row>
    <row r="68" spans="2:8">
      <c r="B68" s="84" t="s">
        <v>2946</v>
      </c>
      <c r="C68" s="134">
        <v>7.62</v>
      </c>
      <c r="D68" s="84" t="s">
        <v>233</v>
      </c>
      <c r="E68" s="84" t="s">
        <v>2947</v>
      </c>
      <c r="F68" s="85">
        <v>2500</v>
      </c>
      <c r="G68" s="85">
        <v>2508.25</v>
      </c>
      <c r="H68" s="85">
        <v>1.41</v>
      </c>
    </row>
    <row r="69" spans="2:8">
      <c r="B69" s="84" t="s">
        <v>1984</v>
      </c>
      <c r="C69" s="134">
        <v>7.39</v>
      </c>
      <c r="D69" s="84" t="s">
        <v>233</v>
      </c>
      <c r="E69" s="84" t="s">
        <v>959</v>
      </c>
      <c r="F69" s="85">
        <v>2500</v>
      </c>
      <c r="G69" s="85">
        <v>2508.21</v>
      </c>
      <c r="H69" s="85">
        <v>1.41</v>
      </c>
    </row>
    <row r="70" spans="2:8">
      <c r="B70" s="84" t="s">
        <v>3294</v>
      </c>
      <c r="C70" s="134">
        <v>7.59</v>
      </c>
      <c r="D70" s="84" t="s">
        <v>233</v>
      </c>
      <c r="E70" s="84" t="s">
        <v>3295</v>
      </c>
      <c r="F70" s="85">
        <v>2500</v>
      </c>
      <c r="G70" s="85">
        <v>2507.5</v>
      </c>
      <c r="H70" s="85">
        <v>1.41</v>
      </c>
    </row>
    <row r="71" spans="2:8">
      <c r="B71" s="84" t="s">
        <v>3770</v>
      </c>
      <c r="C71" s="134">
        <v>7.9</v>
      </c>
      <c r="D71" s="84" t="s">
        <v>233</v>
      </c>
      <c r="E71" s="84" t="s">
        <v>3300</v>
      </c>
      <c r="F71" s="85">
        <v>250</v>
      </c>
      <c r="G71" s="85">
        <v>2506.0300000000002</v>
      </c>
      <c r="H71" s="85">
        <v>1.41</v>
      </c>
    </row>
    <row r="72" spans="2:8">
      <c r="B72" s="84" t="s">
        <v>3296</v>
      </c>
      <c r="C72" s="134">
        <v>8.1199999999999992</v>
      </c>
      <c r="D72" s="84" t="s">
        <v>233</v>
      </c>
      <c r="E72" s="84" t="s">
        <v>3297</v>
      </c>
      <c r="F72" s="85">
        <v>2500</v>
      </c>
      <c r="G72" s="85">
        <v>2505.06</v>
      </c>
      <c r="H72" s="85">
        <v>1.41</v>
      </c>
    </row>
    <row r="73" spans="2:8">
      <c r="B73" s="84" t="s">
        <v>3298</v>
      </c>
      <c r="C73" s="134">
        <v>7.6</v>
      </c>
      <c r="D73" s="84" t="s">
        <v>233</v>
      </c>
      <c r="E73" s="84" t="s">
        <v>3299</v>
      </c>
      <c r="F73" s="85">
        <v>2500</v>
      </c>
      <c r="G73" s="85">
        <v>2505.02</v>
      </c>
      <c r="H73" s="85">
        <v>1.41</v>
      </c>
    </row>
    <row r="74" spans="2:8">
      <c r="B74" s="84" t="s">
        <v>3517</v>
      </c>
      <c r="C74" s="134">
        <v>9.0299999999999994</v>
      </c>
      <c r="D74" s="84" t="s">
        <v>514</v>
      </c>
      <c r="E74" s="84" t="s">
        <v>2766</v>
      </c>
      <c r="F74" s="85">
        <v>2500</v>
      </c>
      <c r="G74" s="85">
        <v>2504.5100000000002</v>
      </c>
      <c r="H74" s="85">
        <v>1.41</v>
      </c>
    </row>
    <row r="75" spans="2:8">
      <c r="B75" s="84" t="s">
        <v>3560</v>
      </c>
      <c r="C75" s="134">
        <v>8.43</v>
      </c>
      <c r="D75" s="84" t="s">
        <v>3561</v>
      </c>
      <c r="E75" s="84" t="s">
        <v>3562</v>
      </c>
      <c r="F75" s="85">
        <v>2500</v>
      </c>
      <c r="G75" s="85">
        <v>2502.88</v>
      </c>
      <c r="H75" s="85">
        <v>1.41</v>
      </c>
    </row>
    <row r="76" spans="2:8">
      <c r="B76" s="84" t="s">
        <v>3459</v>
      </c>
      <c r="C76" s="134">
        <v>7.92</v>
      </c>
      <c r="D76" s="84" t="s">
        <v>233</v>
      </c>
      <c r="E76" s="84" t="s">
        <v>2874</v>
      </c>
      <c r="F76" s="85">
        <v>2500</v>
      </c>
      <c r="G76" s="85">
        <v>2502.8200000000002</v>
      </c>
      <c r="H76" s="85">
        <v>1.41</v>
      </c>
    </row>
    <row r="77" spans="2:8">
      <c r="B77" s="84" t="s">
        <v>3771</v>
      </c>
      <c r="C77" s="134">
        <v>8.5</v>
      </c>
      <c r="D77" s="84" t="s">
        <v>1156</v>
      </c>
      <c r="E77" s="84" t="s">
        <v>3293</v>
      </c>
      <c r="F77" s="85">
        <v>2500</v>
      </c>
      <c r="G77" s="85">
        <v>2501.63</v>
      </c>
      <c r="H77" s="85">
        <v>1.41</v>
      </c>
    </row>
    <row r="78" spans="2:8">
      <c r="B78" s="84" t="s">
        <v>3448</v>
      </c>
      <c r="C78" s="134">
        <v>7.94</v>
      </c>
      <c r="D78" s="84" t="s">
        <v>233</v>
      </c>
      <c r="E78" s="84" t="s">
        <v>2860</v>
      </c>
      <c r="F78" s="85">
        <v>250</v>
      </c>
      <c r="G78" s="85">
        <v>2499.7199999999998</v>
      </c>
      <c r="H78" s="85">
        <v>1.41</v>
      </c>
    </row>
    <row r="79" spans="2:8">
      <c r="B79" s="84" t="s">
        <v>3772</v>
      </c>
      <c r="C79" s="134">
        <v>8.06</v>
      </c>
      <c r="D79" s="84" t="s">
        <v>3301</v>
      </c>
      <c r="E79" s="84" t="s">
        <v>3302</v>
      </c>
      <c r="F79" s="85">
        <v>250</v>
      </c>
      <c r="G79" s="85">
        <v>2498.2199999999998</v>
      </c>
      <c r="H79" s="85">
        <v>1.4</v>
      </c>
    </row>
    <row r="80" spans="2:8">
      <c r="B80" s="84" t="s">
        <v>3506</v>
      </c>
      <c r="C80" s="134">
        <v>8.34</v>
      </c>
      <c r="D80" s="84" t="s">
        <v>514</v>
      </c>
      <c r="E80" s="84" t="s">
        <v>2771</v>
      </c>
      <c r="F80" s="85">
        <v>2500</v>
      </c>
      <c r="G80" s="85">
        <v>2498.21</v>
      </c>
      <c r="H80" s="85">
        <v>1.4</v>
      </c>
    </row>
    <row r="81" spans="2:8">
      <c r="B81" s="84" t="s">
        <v>1166</v>
      </c>
      <c r="C81" s="134">
        <v>7.63</v>
      </c>
      <c r="D81" s="84" t="s">
        <v>233</v>
      </c>
      <c r="E81" s="84" t="s">
        <v>1167</v>
      </c>
      <c r="F81" s="85">
        <v>2500</v>
      </c>
      <c r="G81" s="85">
        <v>2496.11</v>
      </c>
      <c r="H81" s="85">
        <v>1.4</v>
      </c>
    </row>
    <row r="82" spans="2:8">
      <c r="B82" s="84" t="s">
        <v>3773</v>
      </c>
      <c r="C82" s="134">
        <v>7.6</v>
      </c>
      <c r="D82" s="84" t="s">
        <v>233</v>
      </c>
      <c r="E82" s="84" t="s">
        <v>3303</v>
      </c>
      <c r="F82" s="85">
        <v>2500</v>
      </c>
      <c r="G82" s="85">
        <v>2495.8000000000002</v>
      </c>
      <c r="H82" s="85">
        <v>1.4</v>
      </c>
    </row>
    <row r="83" spans="2:8">
      <c r="B83" s="84" t="s">
        <v>2940</v>
      </c>
      <c r="C83" s="134">
        <v>7.68</v>
      </c>
      <c r="D83" s="84" t="s">
        <v>233</v>
      </c>
      <c r="E83" s="84" t="s">
        <v>2941</v>
      </c>
      <c r="F83" s="85">
        <v>2500</v>
      </c>
      <c r="G83" s="85">
        <v>2495.15</v>
      </c>
      <c r="H83" s="85">
        <v>1.4</v>
      </c>
    </row>
    <row r="84" spans="2:8">
      <c r="B84" s="84" t="s">
        <v>3774</v>
      </c>
      <c r="C84" s="134">
        <v>7.96</v>
      </c>
      <c r="D84" s="84" t="s">
        <v>233</v>
      </c>
      <c r="E84" s="84" t="s">
        <v>3304</v>
      </c>
      <c r="F84" s="85">
        <v>2500</v>
      </c>
      <c r="G84" s="85">
        <v>2489.98</v>
      </c>
      <c r="H84" s="85">
        <v>1.4</v>
      </c>
    </row>
    <row r="85" spans="2:8">
      <c r="B85" s="84" t="s">
        <v>2150</v>
      </c>
      <c r="C85" s="134">
        <v>7.9</v>
      </c>
      <c r="D85" s="84" t="s">
        <v>233</v>
      </c>
      <c r="E85" s="84" t="s">
        <v>1436</v>
      </c>
      <c r="F85" s="85">
        <v>250</v>
      </c>
      <c r="G85" s="85">
        <v>2489.9499999999998</v>
      </c>
      <c r="H85" s="85">
        <v>1.4</v>
      </c>
    </row>
    <row r="86" spans="2:8">
      <c r="B86" s="84" t="s">
        <v>1416</v>
      </c>
      <c r="C86" s="134">
        <v>7.64</v>
      </c>
      <c r="D86" s="84" t="s">
        <v>233</v>
      </c>
      <c r="E86" s="84" t="s">
        <v>1417</v>
      </c>
      <c r="F86" s="85">
        <v>250</v>
      </c>
      <c r="G86" s="85">
        <v>2489.7399999999998</v>
      </c>
      <c r="H86" s="85">
        <v>1.4</v>
      </c>
    </row>
    <row r="87" spans="2:8">
      <c r="B87" s="84" t="s">
        <v>3775</v>
      </c>
      <c r="C87" s="134">
        <v>7.86</v>
      </c>
      <c r="D87" s="84" t="s">
        <v>3305</v>
      </c>
      <c r="E87" s="84" t="s">
        <v>3306</v>
      </c>
      <c r="F87" s="85">
        <v>250</v>
      </c>
      <c r="G87" s="85">
        <v>2450.7399999999998</v>
      </c>
      <c r="H87" s="85">
        <v>1.38</v>
      </c>
    </row>
    <row r="88" spans="2:8">
      <c r="B88" s="84" t="s">
        <v>3307</v>
      </c>
      <c r="C88" s="134">
        <v>8.08</v>
      </c>
      <c r="D88" s="84" t="s">
        <v>233</v>
      </c>
      <c r="E88" s="84" t="s">
        <v>3308</v>
      </c>
      <c r="F88" s="85">
        <v>150</v>
      </c>
      <c r="G88" s="85">
        <v>1504.18</v>
      </c>
      <c r="H88" s="85">
        <v>0.85</v>
      </c>
    </row>
    <row r="89" spans="2:8">
      <c r="B89" s="84" t="s">
        <v>3242</v>
      </c>
      <c r="C89" s="134">
        <v>7.6</v>
      </c>
      <c r="D89" s="84" t="s">
        <v>233</v>
      </c>
      <c r="E89" s="84" t="s">
        <v>3243</v>
      </c>
      <c r="F89" s="85">
        <v>150</v>
      </c>
      <c r="G89" s="85">
        <v>1459.56</v>
      </c>
      <c r="H89" s="85">
        <v>0.82</v>
      </c>
    </row>
    <row r="90" spans="2:8">
      <c r="B90" s="84" t="s">
        <v>3509</v>
      </c>
      <c r="C90" s="134">
        <v>8.39</v>
      </c>
      <c r="D90" s="84" t="s">
        <v>233</v>
      </c>
      <c r="E90" s="84" t="s">
        <v>3510</v>
      </c>
      <c r="F90" s="85">
        <v>153</v>
      </c>
      <c r="G90" s="85">
        <v>1383.18</v>
      </c>
      <c r="H90" s="85">
        <v>0.78</v>
      </c>
    </row>
    <row r="91" spans="2:8">
      <c r="B91" s="84" t="s">
        <v>3776</v>
      </c>
      <c r="C91" s="134">
        <v>7.63</v>
      </c>
      <c r="D91" s="84" t="s">
        <v>3305</v>
      </c>
      <c r="E91" s="84" t="s">
        <v>3309</v>
      </c>
      <c r="F91" s="85">
        <v>100</v>
      </c>
      <c r="G91" s="85">
        <v>1014.01</v>
      </c>
      <c r="H91" s="85">
        <v>0.56999999999999995</v>
      </c>
    </row>
    <row r="92" spans="2:8">
      <c r="B92" s="84" t="s">
        <v>3777</v>
      </c>
      <c r="C92" s="134">
        <v>8.58</v>
      </c>
      <c r="D92" s="84" t="s">
        <v>514</v>
      </c>
      <c r="E92" s="84" t="s">
        <v>3310</v>
      </c>
      <c r="F92" s="85">
        <v>1000</v>
      </c>
      <c r="G92" s="85">
        <v>1000.54</v>
      </c>
      <c r="H92" s="85">
        <v>0.56000000000000005</v>
      </c>
    </row>
    <row r="93" spans="2:8">
      <c r="B93" s="84" t="s">
        <v>3511</v>
      </c>
      <c r="C93" s="134">
        <v>8.39</v>
      </c>
      <c r="D93" s="84" t="s">
        <v>233</v>
      </c>
      <c r="E93" s="84" t="s">
        <v>3512</v>
      </c>
      <c r="F93" s="85">
        <v>104</v>
      </c>
      <c r="G93" s="85">
        <v>914.41</v>
      </c>
      <c r="H93" s="85">
        <v>0.51</v>
      </c>
    </row>
    <row r="94" spans="2:8">
      <c r="B94" s="84" t="s">
        <v>3513</v>
      </c>
      <c r="C94" s="134">
        <v>8.39</v>
      </c>
      <c r="D94" s="84" t="s">
        <v>233</v>
      </c>
      <c r="E94" s="84" t="s">
        <v>3514</v>
      </c>
      <c r="F94" s="85">
        <v>102</v>
      </c>
      <c r="G94" s="85">
        <v>896.8</v>
      </c>
      <c r="H94" s="85">
        <v>0.5</v>
      </c>
    </row>
    <row r="95" spans="2:8">
      <c r="B95" s="84" t="s">
        <v>3515</v>
      </c>
      <c r="C95" s="134">
        <v>8.39</v>
      </c>
      <c r="D95" s="84" t="s">
        <v>233</v>
      </c>
      <c r="E95" s="84" t="s">
        <v>3516</v>
      </c>
      <c r="F95" s="85">
        <v>80</v>
      </c>
      <c r="G95" s="85">
        <v>713.29</v>
      </c>
      <c r="H95" s="85">
        <v>0.4</v>
      </c>
    </row>
    <row r="96" spans="2:8">
      <c r="B96" s="84" t="s">
        <v>3311</v>
      </c>
      <c r="C96" s="134">
        <v>7.44</v>
      </c>
      <c r="D96" s="84" t="s">
        <v>233</v>
      </c>
      <c r="E96" s="84" t="s">
        <v>3312</v>
      </c>
      <c r="F96" s="85">
        <v>50</v>
      </c>
      <c r="G96" s="85">
        <v>530.72</v>
      </c>
      <c r="H96" s="85">
        <v>0.3</v>
      </c>
    </row>
    <row r="97" spans="2:8">
      <c r="B97" s="84" t="s">
        <v>3778</v>
      </c>
      <c r="C97" s="134">
        <v>7.43</v>
      </c>
      <c r="D97" s="84" t="s">
        <v>233</v>
      </c>
      <c r="E97" s="84" t="s">
        <v>3313</v>
      </c>
      <c r="F97" s="85">
        <v>50</v>
      </c>
      <c r="G97" s="85">
        <v>502.42</v>
      </c>
      <c r="H97" s="85">
        <v>0.28000000000000003</v>
      </c>
    </row>
    <row r="98" spans="2:8">
      <c r="B98" s="84" t="s">
        <v>2313</v>
      </c>
      <c r="C98" s="134">
        <v>7.95</v>
      </c>
      <c r="D98" s="84" t="s">
        <v>514</v>
      </c>
      <c r="E98" s="84" t="s">
        <v>1493</v>
      </c>
      <c r="F98" s="85">
        <v>50</v>
      </c>
      <c r="G98" s="85">
        <v>498.64</v>
      </c>
      <c r="H98" s="85">
        <v>0.28000000000000003</v>
      </c>
    </row>
    <row r="99" spans="2:8">
      <c r="B99" s="84" t="s">
        <v>3779</v>
      </c>
      <c r="C99" s="134">
        <v>8.67</v>
      </c>
      <c r="D99" s="84" t="s">
        <v>514</v>
      </c>
      <c r="E99" s="84" t="s">
        <v>3314</v>
      </c>
      <c r="F99" s="85">
        <v>50</v>
      </c>
      <c r="G99" s="85">
        <v>494.51</v>
      </c>
      <c r="H99" s="85">
        <v>0.28000000000000003</v>
      </c>
    </row>
    <row r="100" spans="2:8">
      <c r="B100" s="84" t="s">
        <v>2155</v>
      </c>
      <c r="C100" s="134">
        <v>7.85</v>
      </c>
      <c r="D100" s="84" t="s">
        <v>233</v>
      </c>
      <c r="E100" s="84" t="s">
        <v>1443</v>
      </c>
      <c r="F100" s="85">
        <v>50</v>
      </c>
      <c r="G100" s="85">
        <v>485.36</v>
      </c>
      <c r="H100" s="85">
        <v>0.27</v>
      </c>
    </row>
    <row r="101" spans="2:8">
      <c r="B101" s="84" t="s">
        <v>3780</v>
      </c>
      <c r="C101" s="134">
        <v>7.29</v>
      </c>
      <c r="D101" s="84" t="s">
        <v>233</v>
      </c>
      <c r="E101" s="84" t="s">
        <v>3315</v>
      </c>
      <c r="F101" s="85">
        <v>30</v>
      </c>
      <c r="G101" s="85">
        <v>314.11</v>
      </c>
      <c r="H101" s="85">
        <v>0.18</v>
      </c>
    </row>
    <row r="102" spans="2:8">
      <c r="B102" s="84" t="s">
        <v>511</v>
      </c>
      <c r="C102" s="134">
        <v>7.8</v>
      </c>
      <c r="D102" s="84" t="s">
        <v>233</v>
      </c>
      <c r="E102" s="84" t="s">
        <v>512</v>
      </c>
      <c r="F102" s="85">
        <v>30</v>
      </c>
      <c r="G102" s="85">
        <v>298.79000000000002</v>
      </c>
      <c r="H102" s="85">
        <v>0.17</v>
      </c>
    </row>
    <row r="103" spans="2:8">
      <c r="B103" s="84" t="s">
        <v>3781</v>
      </c>
      <c r="C103" s="134">
        <v>7.79</v>
      </c>
      <c r="D103" s="84" t="s">
        <v>233</v>
      </c>
      <c r="E103" s="84" t="s">
        <v>3316</v>
      </c>
      <c r="F103" s="85">
        <v>12</v>
      </c>
      <c r="G103" s="85">
        <v>120.84</v>
      </c>
      <c r="H103" s="85">
        <v>7.0000000000000007E-2</v>
      </c>
    </row>
    <row r="104" spans="2:8">
      <c r="B104" s="84" t="s">
        <v>3782</v>
      </c>
      <c r="C104" s="134">
        <v>7.29</v>
      </c>
      <c r="D104" s="84" t="s">
        <v>233</v>
      </c>
      <c r="E104" s="84" t="s">
        <v>3317</v>
      </c>
      <c r="F104" s="85">
        <v>10</v>
      </c>
      <c r="G104" s="85">
        <v>104.01</v>
      </c>
      <c r="H104" s="85">
        <v>0.06</v>
      </c>
    </row>
    <row r="105" spans="2:8">
      <c r="B105" s="84" t="s">
        <v>2056</v>
      </c>
      <c r="C105" s="134">
        <v>7.8</v>
      </c>
      <c r="D105" s="84" t="s">
        <v>233</v>
      </c>
      <c r="E105" s="84" t="s">
        <v>1153</v>
      </c>
      <c r="F105" s="85">
        <v>10</v>
      </c>
      <c r="G105" s="85">
        <v>98.38</v>
      </c>
      <c r="H105" s="85">
        <v>0.06</v>
      </c>
    </row>
    <row r="106" spans="2:8">
      <c r="B106" s="84" t="s">
        <v>2067</v>
      </c>
      <c r="C106" s="134">
        <v>7.3</v>
      </c>
      <c r="D106" s="84" t="s">
        <v>233</v>
      </c>
      <c r="E106" s="84" t="s">
        <v>1171</v>
      </c>
      <c r="F106" s="85">
        <v>10</v>
      </c>
      <c r="G106" s="85">
        <v>97.98</v>
      </c>
      <c r="H106" s="85">
        <v>0.06</v>
      </c>
    </row>
    <row r="107" spans="2:8">
      <c r="B107" s="168" t="s">
        <v>234</v>
      </c>
      <c r="C107" s="169"/>
      <c r="D107" s="168"/>
      <c r="E107" s="168"/>
      <c r="F107" s="170"/>
      <c r="G107" s="170">
        <f>SUM(G54:G106)</f>
        <v>132557.92000000001</v>
      </c>
      <c r="H107" s="170">
        <f>SUM(H54:H106)</f>
        <v>74.519999999999953</v>
      </c>
    </row>
    <row r="108" spans="2:8">
      <c r="B108" s="168" t="s">
        <v>2747</v>
      </c>
    </row>
    <row r="109" spans="2:8">
      <c r="B109" s="84" t="s">
        <v>2748</v>
      </c>
      <c r="C109" s="134" t="s">
        <v>141</v>
      </c>
      <c r="E109" s="84" t="s">
        <v>2749</v>
      </c>
      <c r="F109" s="85">
        <v>3804.41</v>
      </c>
      <c r="G109" s="85">
        <v>394.4</v>
      </c>
      <c r="H109" s="85">
        <v>0.22</v>
      </c>
    </row>
    <row r="110" spans="2:8">
      <c r="B110" s="168" t="s">
        <v>2750</v>
      </c>
      <c r="C110" s="169"/>
      <c r="D110" s="168"/>
      <c r="E110" s="168"/>
      <c r="F110" s="170"/>
      <c r="G110" s="170">
        <f>SUM(G108:G109)</f>
        <v>394.4</v>
      </c>
      <c r="H110" s="170">
        <f>SUM(H108:H109)</f>
        <v>0.22</v>
      </c>
    </row>
    <row r="111" spans="2:8">
      <c r="B111" s="168" t="s">
        <v>2961</v>
      </c>
      <c r="C111" s="169"/>
      <c r="D111" s="168"/>
      <c r="E111" s="168"/>
      <c r="F111" s="170"/>
      <c r="G111" s="170">
        <v>161.97</v>
      </c>
      <c r="H111" s="170">
        <v>0.09</v>
      </c>
    </row>
    <row r="112" spans="2:8">
      <c r="B112" s="168" t="s">
        <v>154</v>
      </c>
      <c r="C112" s="169"/>
      <c r="D112" s="168"/>
      <c r="E112" s="168"/>
      <c r="F112" s="170"/>
      <c r="G112" s="170">
        <v>172880.51</v>
      </c>
      <c r="H112" s="170">
        <v>97.18</v>
      </c>
    </row>
    <row r="113" spans="2:8">
      <c r="B113" s="168" t="s">
        <v>155</v>
      </c>
      <c r="C113" s="169"/>
      <c r="D113" s="168"/>
      <c r="E113" s="168"/>
      <c r="F113" s="170"/>
      <c r="G113" s="170">
        <v>5012.0818486999788</v>
      </c>
      <c r="H113" s="170">
        <v>2.8199999999999932</v>
      </c>
    </row>
    <row r="114" spans="2:8">
      <c r="B114" s="168" t="s">
        <v>156</v>
      </c>
      <c r="C114" s="169"/>
      <c r="D114" s="168"/>
      <c r="E114" s="168"/>
      <c r="F114" s="170"/>
      <c r="G114" s="170">
        <v>177892.59184869999</v>
      </c>
      <c r="H114" s="170">
        <v>100</v>
      </c>
    </row>
    <row r="115" spans="2:8">
      <c r="B115" s="84" t="s">
        <v>157</v>
      </c>
    </row>
    <row r="116" spans="2:8">
      <c r="B116" s="84" t="s">
        <v>158</v>
      </c>
    </row>
    <row r="117" spans="2:8">
      <c r="B117" s="84" t="s">
        <v>159</v>
      </c>
      <c r="C117" s="134" t="s">
        <v>3436</v>
      </c>
    </row>
    <row r="118" spans="2:8">
      <c r="B118" s="168"/>
    </row>
    <row r="119" spans="2:8" ht="30">
      <c r="B119" s="171" t="s">
        <v>161</v>
      </c>
      <c r="C119" s="134" t="s">
        <v>162</v>
      </c>
    </row>
    <row r="120" spans="2:8">
      <c r="B120" s="168"/>
    </row>
    <row r="121" spans="2:8">
      <c r="B121" s="168" t="s">
        <v>163</v>
      </c>
      <c r="C121" s="134" t="s">
        <v>162</v>
      </c>
    </row>
    <row r="122" spans="2:8">
      <c r="B122" s="168" t="s">
        <v>165</v>
      </c>
      <c r="C122" s="134" t="s">
        <v>166</v>
      </c>
    </row>
    <row r="123" spans="2:8">
      <c r="B123" s="168" t="s">
        <v>3783</v>
      </c>
      <c r="C123" s="169"/>
    </row>
    <row r="124" spans="2:8">
      <c r="B124" s="168" t="s">
        <v>3784</v>
      </c>
      <c r="C124" s="169"/>
    </row>
    <row r="125" spans="2:8">
      <c r="B125" s="168" t="s">
        <v>3785</v>
      </c>
      <c r="C125" s="169"/>
    </row>
    <row r="126" spans="2:8">
      <c r="B126" s="168" t="s">
        <v>3786</v>
      </c>
      <c r="C126" s="169"/>
    </row>
    <row r="127" spans="2:8">
      <c r="B127" s="168" t="s">
        <v>3787</v>
      </c>
      <c r="C127" s="169"/>
    </row>
    <row r="128" spans="2:8">
      <c r="B128" s="168" t="s">
        <v>3788</v>
      </c>
      <c r="C128" s="169"/>
    </row>
    <row r="129" spans="2:3">
      <c r="B129" s="168" t="s">
        <v>3789</v>
      </c>
      <c r="C129" s="169"/>
    </row>
    <row r="130" spans="2:3">
      <c r="B130" s="168" t="s">
        <v>3790</v>
      </c>
      <c r="C130" s="169"/>
    </row>
    <row r="131" spans="2:3">
      <c r="B131" s="168" t="s">
        <v>3791</v>
      </c>
      <c r="C131" s="169"/>
    </row>
    <row r="132" spans="2:3">
      <c r="B132" s="168" t="s">
        <v>3792</v>
      </c>
      <c r="C132" s="169"/>
    </row>
    <row r="133" spans="2:3">
      <c r="B133" s="168" t="s">
        <v>3793</v>
      </c>
      <c r="C133" s="169"/>
    </row>
    <row r="134" spans="2:3">
      <c r="B134" s="168" t="s">
        <v>3794</v>
      </c>
      <c r="C134" s="169"/>
    </row>
    <row r="135" spans="2:3">
      <c r="B135" s="168" t="s">
        <v>3795</v>
      </c>
      <c r="C135" s="169"/>
    </row>
    <row r="136" spans="2:3">
      <c r="B136" s="168" t="s">
        <v>3796</v>
      </c>
      <c r="C136" s="169"/>
    </row>
    <row r="137" spans="2:3">
      <c r="B137" s="168" t="s">
        <v>3797</v>
      </c>
      <c r="C137" s="169"/>
    </row>
    <row r="138" spans="2:3">
      <c r="B138" s="168" t="s">
        <v>3798</v>
      </c>
      <c r="C138" s="169"/>
    </row>
    <row r="139" spans="2:3">
      <c r="B139" s="168" t="s">
        <v>3799</v>
      </c>
      <c r="C139" s="169"/>
    </row>
    <row r="140" spans="2:3">
      <c r="B140" s="84" t="s">
        <v>175</v>
      </c>
    </row>
    <row r="142" spans="2:3">
      <c r="B142" s="16"/>
      <c r="C142" s="17" t="s">
        <v>176</v>
      </c>
    </row>
    <row r="143" spans="2:3">
      <c r="B143" s="16" t="s">
        <v>177</v>
      </c>
      <c r="C143" s="18" t="s">
        <v>6</v>
      </c>
    </row>
    <row r="144" spans="2:3">
      <c r="B144" s="16" t="s">
        <v>178</v>
      </c>
      <c r="C144" s="17"/>
    </row>
    <row r="145" spans="2:6">
      <c r="B145" s="16"/>
      <c r="C145" s="17"/>
    </row>
    <row r="146" spans="2:6">
      <c r="B146" s="16" t="s">
        <v>179</v>
      </c>
      <c r="C146" s="210">
        <v>7.6899999999999996E-2</v>
      </c>
    </row>
    <row r="147" spans="2:6">
      <c r="B147" s="16"/>
      <c r="C147" s="17"/>
    </row>
    <row r="148" spans="2:6">
      <c r="B148" s="16" t="s">
        <v>180</v>
      </c>
      <c r="C148" s="17" t="s">
        <v>3800</v>
      </c>
    </row>
    <row r="149" spans="2:6">
      <c r="B149" s="16" t="s">
        <v>181</v>
      </c>
      <c r="C149" s="17" t="s">
        <v>3801</v>
      </c>
    </row>
    <row r="150" spans="2:6">
      <c r="B150" s="16"/>
      <c r="C150" s="17"/>
    </row>
    <row r="151" spans="2:6">
      <c r="B151" s="16" t="s">
        <v>182</v>
      </c>
      <c r="C151" s="17" t="s">
        <v>160</v>
      </c>
    </row>
    <row r="152" spans="2:6">
      <c r="B152" s="260" t="s">
        <v>183</v>
      </c>
      <c r="C152" s="260"/>
    </row>
    <row r="153" spans="2:6">
      <c r="C153" s="84"/>
    </row>
    <row r="154" spans="2:6">
      <c r="B154" s="268" t="s">
        <v>3318</v>
      </c>
      <c r="C154" s="268"/>
      <c r="D154" s="268"/>
      <c r="E154" s="268"/>
    </row>
    <row r="155" spans="2:6">
      <c r="C155" s="84"/>
    </row>
    <row r="156" spans="2:6">
      <c r="B156" s="300" t="s">
        <v>3319</v>
      </c>
      <c r="C156" s="300"/>
      <c r="D156" s="300"/>
      <c r="E156" s="300"/>
      <c r="F156" s="300"/>
    </row>
    <row r="158" spans="2:6">
      <c r="B158" s="16" t="s">
        <v>184</v>
      </c>
      <c r="C158" s="17"/>
      <c r="D158" s="16"/>
    </row>
    <row r="159" spans="2:6" ht="30">
      <c r="B159" s="19" t="s">
        <v>185</v>
      </c>
      <c r="C159" s="18" t="s">
        <v>186</v>
      </c>
      <c r="D159" s="19" t="s">
        <v>187</v>
      </c>
    </row>
    <row r="160" spans="2:6">
      <c r="B160" s="16" t="s">
        <v>162</v>
      </c>
      <c r="C160" s="17" t="s">
        <v>162</v>
      </c>
      <c r="D160" s="16" t="s">
        <v>162</v>
      </c>
    </row>
    <row r="162" spans="2:7">
      <c r="B162" s="35" t="s">
        <v>188</v>
      </c>
      <c r="C162" s="174">
        <v>45535</v>
      </c>
      <c r="D162" s="16"/>
      <c r="E162" s="175"/>
      <c r="F162" s="176"/>
    </row>
    <row r="163" spans="2:7">
      <c r="B163" s="35" t="s">
        <v>189</v>
      </c>
      <c r="C163" s="36" t="s">
        <v>190</v>
      </c>
      <c r="D163" s="35" t="s">
        <v>191</v>
      </c>
      <c r="E163" s="177" t="s">
        <v>192</v>
      </c>
      <c r="F163" s="178" t="s">
        <v>193</v>
      </c>
      <c r="G163" s="170"/>
    </row>
    <row r="164" spans="2:7">
      <c r="B164" s="179" t="s">
        <v>162</v>
      </c>
      <c r="C164" s="180" t="s">
        <v>162</v>
      </c>
      <c r="D164" s="179" t="s">
        <v>162</v>
      </c>
      <c r="E164" s="181" t="s">
        <v>162</v>
      </c>
      <c r="F164" s="182" t="s">
        <v>162</v>
      </c>
    </row>
    <row r="167" spans="2:7">
      <c r="B167" s="168" t="s">
        <v>194</v>
      </c>
    </row>
    <row r="168" spans="2:7">
      <c r="B168" s="168"/>
    </row>
    <row r="169" spans="2:7">
      <c r="B169" s="168" t="s">
        <v>195</v>
      </c>
    </row>
    <row r="170" spans="2:7">
      <c r="B170" s="35" t="s">
        <v>196</v>
      </c>
      <c r="C170" s="36" t="s">
        <v>197</v>
      </c>
      <c r="D170" s="168"/>
    </row>
    <row r="171" spans="2:7">
      <c r="B171" s="16" t="s">
        <v>162</v>
      </c>
      <c r="C171" s="17" t="s">
        <v>162</v>
      </c>
    </row>
    <row r="173" spans="2:7">
      <c r="B173" s="35" t="s">
        <v>198</v>
      </c>
      <c r="C173" s="36" t="s">
        <v>197</v>
      </c>
    </row>
    <row r="174" spans="2:7">
      <c r="B174" s="16" t="s">
        <v>162</v>
      </c>
      <c r="C174" s="17" t="s">
        <v>162</v>
      </c>
    </row>
    <row r="176" spans="2:7">
      <c r="B176" s="35" t="s">
        <v>162</v>
      </c>
      <c r="C176" s="36" t="s">
        <v>162</v>
      </c>
    </row>
    <row r="177" spans="2:7">
      <c r="B177" s="16" t="s">
        <v>162</v>
      </c>
      <c r="C177" s="17" t="s">
        <v>162</v>
      </c>
    </row>
    <row r="179" spans="2:7">
      <c r="B179" s="177" t="s">
        <v>199</v>
      </c>
      <c r="C179" s="36" t="s">
        <v>200</v>
      </c>
    </row>
    <row r="180" spans="2:7">
      <c r="B180" s="175" t="s">
        <v>162</v>
      </c>
      <c r="C180" s="17" t="s">
        <v>162</v>
      </c>
    </row>
    <row r="182" spans="2:7">
      <c r="B182" s="35" t="s">
        <v>201</v>
      </c>
      <c r="C182" s="36" t="s">
        <v>162</v>
      </c>
    </row>
    <row r="184" spans="2:7">
      <c r="B184" s="35" t="s">
        <v>202</v>
      </c>
      <c r="C184" s="174">
        <v>45535</v>
      </c>
      <c r="D184" s="16"/>
      <c r="E184" s="175"/>
      <c r="F184" s="176"/>
    </row>
    <row r="185" spans="2:7">
      <c r="B185" s="35" t="s">
        <v>189</v>
      </c>
      <c r="C185" s="36" t="s">
        <v>190</v>
      </c>
      <c r="D185" s="35" t="s">
        <v>191</v>
      </c>
      <c r="E185" s="177" t="s">
        <v>192</v>
      </c>
      <c r="F185" s="178" t="s">
        <v>193</v>
      </c>
      <c r="G185" s="170"/>
    </row>
    <row r="186" spans="2:7">
      <c r="B186" s="179" t="s">
        <v>162</v>
      </c>
      <c r="C186" s="180" t="s">
        <v>162</v>
      </c>
      <c r="D186" s="179" t="s">
        <v>162</v>
      </c>
      <c r="E186" s="181" t="s">
        <v>162</v>
      </c>
      <c r="F186" s="182" t="s">
        <v>162</v>
      </c>
    </row>
    <row r="187" spans="2:7">
      <c r="B187" s="168" t="s">
        <v>194</v>
      </c>
    </row>
    <row r="188" spans="2:7">
      <c r="B188" s="168"/>
    </row>
    <row r="189" spans="2:7">
      <c r="B189" s="168" t="s">
        <v>195</v>
      </c>
    </row>
    <row r="190" spans="2:7">
      <c r="B190" s="35" t="s">
        <v>196</v>
      </c>
      <c r="C190" s="36" t="s">
        <v>197</v>
      </c>
      <c r="D190" s="168"/>
    </row>
    <row r="191" spans="2:7">
      <c r="B191" s="16" t="s">
        <v>162</v>
      </c>
      <c r="C191" s="17" t="s">
        <v>162</v>
      </c>
    </row>
    <row r="193" spans="2:6">
      <c r="B193" s="35" t="s">
        <v>198</v>
      </c>
      <c r="C193" s="36" t="s">
        <v>197</v>
      </c>
    </row>
    <row r="194" spans="2:6">
      <c r="B194" s="16" t="s">
        <v>162</v>
      </c>
      <c r="C194" s="17" t="s">
        <v>162</v>
      </c>
    </row>
    <row r="196" spans="2:6">
      <c r="B196" s="35" t="s">
        <v>162</v>
      </c>
      <c r="C196" s="36" t="s">
        <v>162</v>
      </c>
    </row>
    <row r="197" spans="2:6">
      <c r="B197" s="16" t="s">
        <v>162</v>
      </c>
      <c r="C197" s="17" t="s">
        <v>162</v>
      </c>
    </row>
    <row r="199" spans="2:6">
      <c r="B199" s="177" t="s">
        <v>199</v>
      </c>
      <c r="C199" s="36" t="s">
        <v>200</v>
      </c>
    </row>
    <row r="200" spans="2:6">
      <c r="B200" s="175" t="s">
        <v>162</v>
      </c>
      <c r="C200" s="17" t="s">
        <v>162</v>
      </c>
    </row>
    <row r="202" spans="2:6">
      <c r="B202" s="35" t="s">
        <v>201</v>
      </c>
      <c r="C202" s="36" t="s">
        <v>162</v>
      </c>
    </row>
    <row r="205" spans="2:6">
      <c r="B205" s="168" t="s">
        <v>203</v>
      </c>
    </row>
    <row r="207" spans="2:6">
      <c r="B207" s="35" t="s">
        <v>189</v>
      </c>
      <c r="C207" s="36" t="s">
        <v>204</v>
      </c>
      <c r="D207" s="35" t="s">
        <v>205</v>
      </c>
      <c r="E207" s="35" t="s">
        <v>206</v>
      </c>
      <c r="F207" s="170"/>
    </row>
    <row r="208" spans="2:6">
      <c r="B208" s="16" t="s">
        <v>162</v>
      </c>
      <c r="C208" s="17" t="s">
        <v>162</v>
      </c>
      <c r="D208" s="16" t="s">
        <v>162</v>
      </c>
      <c r="E208" s="16" t="s">
        <v>162</v>
      </c>
    </row>
    <row r="211" spans="2:80">
      <c r="B211" s="168" t="s">
        <v>207</v>
      </c>
      <c r="C211" s="169" t="s">
        <v>162</v>
      </c>
      <c r="D211" s="168"/>
      <c r="E211" s="168"/>
      <c r="F211" s="170"/>
      <c r="G211" s="170"/>
      <c r="H211" s="170"/>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c r="BS211" s="168"/>
      <c r="BT211" s="168"/>
      <c r="BU211" s="168"/>
      <c r="BV211" s="168"/>
      <c r="BW211" s="168"/>
      <c r="BX211" s="168"/>
      <c r="BY211" s="168"/>
      <c r="BZ211" s="168"/>
      <c r="CA211" s="168"/>
      <c r="CB211" s="168"/>
    </row>
    <row r="213" spans="2:80">
      <c r="B213" s="168" t="s">
        <v>208</v>
      </c>
    </row>
    <row r="215" spans="2:80">
      <c r="B215" s="35" t="s">
        <v>209</v>
      </c>
      <c r="C215" s="36" t="s">
        <v>197</v>
      </c>
      <c r="D215" s="168"/>
    </row>
    <row r="216" spans="2:80">
      <c r="B216" s="16" t="s">
        <v>162</v>
      </c>
      <c r="C216" s="17" t="s">
        <v>162</v>
      </c>
    </row>
    <row r="219" spans="2:80">
      <c r="B219" s="35" t="s">
        <v>210</v>
      </c>
      <c r="C219" s="36" t="s">
        <v>211</v>
      </c>
      <c r="D219" s="168"/>
    </row>
    <row r="220" spans="2:80">
      <c r="B220" s="16" t="s">
        <v>162</v>
      </c>
      <c r="C220" s="17" t="s">
        <v>162</v>
      </c>
    </row>
    <row r="223" spans="2:80">
      <c r="B223" s="168" t="s">
        <v>212</v>
      </c>
    </row>
    <row r="226" spans="2:80">
      <c r="B226" s="168" t="s">
        <v>213</v>
      </c>
    </row>
    <row r="228" spans="2:80">
      <c r="B228" s="35" t="s">
        <v>189</v>
      </c>
      <c r="C228" s="36" t="s">
        <v>214</v>
      </c>
      <c r="D228" s="35" t="s">
        <v>204</v>
      </c>
      <c r="E228" s="35" t="s">
        <v>205</v>
      </c>
      <c r="F228" s="178" t="s">
        <v>206</v>
      </c>
      <c r="G228" s="170"/>
    </row>
    <row r="229" spans="2:80">
      <c r="B229" s="16" t="s">
        <v>162</v>
      </c>
      <c r="C229" s="17" t="s">
        <v>162</v>
      </c>
      <c r="D229" s="16" t="s">
        <v>162</v>
      </c>
      <c r="E229" s="16" t="s">
        <v>162</v>
      </c>
      <c r="F229" s="183" t="s">
        <v>162</v>
      </c>
    </row>
    <row r="232" spans="2:80">
      <c r="B232" s="168" t="s">
        <v>207</v>
      </c>
      <c r="C232" s="169" t="s">
        <v>162</v>
      </c>
      <c r="D232" s="168"/>
      <c r="E232" s="168"/>
      <c r="F232" s="170"/>
      <c r="G232" s="170"/>
      <c r="H232" s="170"/>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c r="BJ232" s="168"/>
      <c r="BK232" s="168"/>
      <c r="BL232" s="168"/>
      <c r="BM232" s="168"/>
      <c r="BN232" s="168"/>
      <c r="BO232" s="168"/>
      <c r="BP232" s="168"/>
      <c r="BQ232" s="168"/>
      <c r="BR232" s="168"/>
      <c r="BS232" s="168"/>
      <c r="BT232" s="168"/>
      <c r="BU232" s="168"/>
      <c r="BV232" s="168"/>
      <c r="BW232" s="168"/>
      <c r="BX232" s="168"/>
      <c r="BY232" s="168"/>
      <c r="BZ232" s="168"/>
      <c r="CA232" s="168"/>
      <c r="CB232" s="168"/>
    </row>
    <row r="234" spans="2:80">
      <c r="B234" s="168" t="s">
        <v>208</v>
      </c>
    </row>
    <row r="236" spans="2:80">
      <c r="B236" s="35" t="s">
        <v>209</v>
      </c>
      <c r="C236" s="36" t="s">
        <v>197</v>
      </c>
      <c r="D236" s="168"/>
    </row>
    <row r="237" spans="2:80">
      <c r="B237" s="16" t="s">
        <v>162</v>
      </c>
      <c r="C237" s="17" t="s">
        <v>162</v>
      </c>
    </row>
    <row r="240" spans="2:80">
      <c r="B240" s="35" t="s">
        <v>210</v>
      </c>
      <c r="C240" s="36" t="s">
        <v>211</v>
      </c>
      <c r="D240" s="168"/>
    </row>
    <row r="241" spans="1:8">
      <c r="B241" s="16" t="s">
        <v>162</v>
      </c>
      <c r="C241" s="17" t="s">
        <v>162</v>
      </c>
    </row>
    <row r="244" spans="1:8">
      <c r="B244" s="168" t="s">
        <v>212</v>
      </c>
    </row>
    <row r="247" spans="1:8">
      <c r="B247" s="168" t="s">
        <v>215</v>
      </c>
    </row>
    <row r="248" spans="1:8">
      <c r="B248" s="35" t="s">
        <v>189</v>
      </c>
      <c r="C248" s="36" t="s">
        <v>216</v>
      </c>
      <c r="D248" s="35" t="s">
        <v>217</v>
      </c>
      <c r="E248" s="35" t="s">
        <v>218</v>
      </c>
      <c r="F248" s="178" t="s">
        <v>219</v>
      </c>
      <c r="G248" s="170"/>
    </row>
    <row r="249" spans="1:8">
      <c r="B249" s="16" t="s">
        <v>162</v>
      </c>
      <c r="C249" s="17" t="s">
        <v>162</v>
      </c>
      <c r="D249" s="16" t="s">
        <v>162</v>
      </c>
      <c r="E249" s="16" t="s">
        <v>162</v>
      </c>
      <c r="F249" s="183" t="s">
        <v>162</v>
      </c>
    </row>
    <row r="250" spans="1:8">
      <c r="B250" s="84" t="s">
        <v>220</v>
      </c>
    </row>
    <row r="252" spans="1:8" s="190" customFormat="1">
      <c r="A252" s="157" t="s">
        <v>0</v>
      </c>
      <c r="B252" s="276" t="s">
        <v>3320</v>
      </c>
      <c r="C252" s="276"/>
      <c r="D252" s="276"/>
      <c r="E252" s="276"/>
      <c r="F252" s="189"/>
      <c r="G252" s="189"/>
      <c r="H252" s="189"/>
    </row>
    <row r="253" spans="1:8" s="190" customFormat="1">
      <c r="C253" s="222"/>
      <c r="F253" s="189"/>
      <c r="G253" s="189"/>
      <c r="H253" s="189"/>
    </row>
    <row r="254" spans="1:8" s="190" customFormat="1">
      <c r="B254" s="191"/>
      <c r="C254" s="192"/>
      <c r="D254" s="191"/>
      <c r="E254" s="191"/>
      <c r="F254" s="193"/>
      <c r="G254" s="193"/>
      <c r="H254" s="193"/>
    </row>
    <row r="255" spans="1:8" s="190" customFormat="1">
      <c r="B255" s="194" t="s">
        <v>2654</v>
      </c>
      <c r="C255" s="192"/>
      <c r="D255" s="191"/>
      <c r="E255" s="191"/>
      <c r="F255" s="193"/>
      <c r="G255" s="193"/>
      <c r="H255" s="193"/>
    </row>
    <row r="256" spans="1:8" s="190" customFormat="1">
      <c r="B256" s="191"/>
      <c r="C256" s="192"/>
      <c r="D256" s="191"/>
      <c r="E256" s="191"/>
      <c r="F256" s="193"/>
      <c r="G256" s="193"/>
      <c r="H256" s="193"/>
    </row>
    <row r="257" spans="1:256" s="190" customFormat="1">
      <c r="A257" s="196"/>
      <c r="B257" s="191" t="s">
        <v>2655</v>
      </c>
      <c r="C257" s="195"/>
      <c r="D257" s="196"/>
      <c r="E257" s="196"/>
      <c r="F257" s="197"/>
      <c r="G257" s="197"/>
      <c r="H257" s="197"/>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c r="BD257" s="196"/>
      <c r="BE257" s="196"/>
      <c r="BF257" s="196"/>
      <c r="BG257" s="196"/>
      <c r="BH257" s="196"/>
      <c r="BI257" s="196"/>
      <c r="BJ257" s="196"/>
      <c r="BK257" s="196"/>
      <c r="BL257" s="196"/>
      <c r="BM257" s="196"/>
      <c r="BN257" s="196"/>
      <c r="BO257" s="196"/>
      <c r="BP257" s="196"/>
      <c r="BQ257" s="196"/>
      <c r="BR257" s="196"/>
      <c r="BS257" s="196"/>
      <c r="BT257" s="196"/>
      <c r="BU257" s="196"/>
      <c r="BV257" s="196"/>
      <c r="BW257" s="196"/>
      <c r="BX257" s="196"/>
      <c r="BY257" s="196"/>
      <c r="BZ257" s="196"/>
      <c r="CA257" s="196"/>
      <c r="CB257" s="196"/>
      <c r="CC257" s="196"/>
      <c r="CD257" s="196"/>
      <c r="CE257" s="196"/>
      <c r="CF257" s="196"/>
      <c r="CG257" s="196"/>
      <c r="CH257" s="196"/>
      <c r="CI257" s="196"/>
      <c r="CJ257" s="196"/>
      <c r="CK257" s="196"/>
      <c r="CL257" s="196"/>
      <c r="CM257" s="196"/>
      <c r="CN257" s="196"/>
      <c r="CO257" s="196"/>
      <c r="CP257" s="196"/>
      <c r="CQ257" s="196"/>
      <c r="CR257" s="196"/>
      <c r="CS257" s="196"/>
      <c r="CT257" s="196"/>
      <c r="CU257" s="196"/>
      <c r="CV257" s="196"/>
      <c r="CW257" s="196"/>
      <c r="CX257" s="196"/>
      <c r="CY257" s="196"/>
      <c r="CZ257" s="196"/>
      <c r="DA257" s="196"/>
      <c r="DB257" s="196"/>
      <c r="DC257" s="196"/>
      <c r="DD257" s="196"/>
      <c r="DE257" s="196"/>
      <c r="DF257" s="196"/>
      <c r="DG257" s="196"/>
      <c r="DH257" s="196"/>
      <c r="DI257" s="196"/>
      <c r="DJ257" s="196"/>
      <c r="DK257" s="196"/>
      <c r="DL257" s="196"/>
      <c r="DM257" s="196"/>
      <c r="DN257" s="196"/>
      <c r="DO257" s="196"/>
      <c r="DP257" s="196"/>
      <c r="DQ257" s="196"/>
      <c r="DR257" s="196"/>
      <c r="DS257" s="196"/>
      <c r="DT257" s="196"/>
      <c r="DU257" s="196"/>
      <c r="DV257" s="196"/>
      <c r="DW257" s="196"/>
      <c r="DX257" s="196"/>
      <c r="DY257" s="196"/>
      <c r="DZ257" s="196"/>
      <c r="EA257" s="196"/>
      <c r="EB257" s="196"/>
      <c r="EC257" s="196"/>
      <c r="ED257" s="196"/>
      <c r="EE257" s="196"/>
      <c r="EF257" s="196"/>
      <c r="EG257" s="196"/>
      <c r="EH257" s="196"/>
      <c r="EI257" s="196"/>
      <c r="EJ257" s="196"/>
      <c r="EK257" s="196"/>
      <c r="EL257" s="196"/>
      <c r="EM257" s="196"/>
      <c r="EN257" s="196"/>
      <c r="EO257" s="196"/>
      <c r="EP257" s="196"/>
      <c r="EQ257" s="196"/>
      <c r="ER257" s="196"/>
      <c r="ES257" s="196"/>
      <c r="ET257" s="196"/>
      <c r="EU257" s="196"/>
      <c r="EV257" s="196"/>
      <c r="EW257" s="196"/>
      <c r="EX257" s="196"/>
      <c r="EY257" s="196"/>
      <c r="EZ257" s="196"/>
      <c r="FA257" s="196"/>
      <c r="FB257" s="196"/>
      <c r="FC257" s="196"/>
      <c r="FD257" s="196"/>
      <c r="FE257" s="196"/>
      <c r="FF257" s="196"/>
      <c r="FG257" s="196"/>
      <c r="FH257" s="196"/>
      <c r="FI257" s="196"/>
      <c r="FJ257" s="196"/>
      <c r="FK257" s="196"/>
      <c r="FL257" s="196"/>
      <c r="FM257" s="196"/>
      <c r="FN257" s="196"/>
      <c r="FO257" s="196"/>
      <c r="FP257" s="196"/>
      <c r="FQ257" s="196"/>
      <c r="FR257" s="196"/>
      <c r="FS257" s="196"/>
      <c r="FT257" s="196"/>
      <c r="FU257" s="196"/>
      <c r="FV257" s="196"/>
      <c r="FW257" s="196"/>
      <c r="FX257" s="196"/>
      <c r="FY257" s="196"/>
      <c r="FZ257" s="196"/>
      <c r="GA257" s="196"/>
      <c r="GB257" s="196"/>
      <c r="GC257" s="196"/>
      <c r="GD257" s="196"/>
      <c r="GE257" s="196"/>
      <c r="GF257" s="196"/>
      <c r="GG257" s="196"/>
      <c r="GH257" s="196"/>
      <c r="GI257" s="196"/>
      <c r="GJ257" s="196"/>
      <c r="GK257" s="196"/>
      <c r="GL257" s="196"/>
      <c r="GM257" s="196"/>
      <c r="GN257" s="196"/>
      <c r="GO257" s="196"/>
      <c r="GP257" s="196"/>
      <c r="GQ257" s="196"/>
      <c r="GR257" s="196"/>
      <c r="GS257" s="196"/>
      <c r="GT257" s="196"/>
      <c r="GU257" s="196"/>
      <c r="GV257" s="196"/>
      <c r="GW257" s="196"/>
      <c r="GX257" s="196"/>
      <c r="GY257" s="196"/>
      <c r="GZ257" s="196"/>
      <c r="HA257" s="196"/>
      <c r="HB257" s="196"/>
      <c r="HC257" s="196"/>
      <c r="HD257" s="196"/>
      <c r="HE257" s="196"/>
      <c r="HF257" s="196"/>
      <c r="HG257" s="196"/>
      <c r="HH257" s="196"/>
      <c r="HI257" s="196"/>
      <c r="HJ257" s="196"/>
      <c r="HK257" s="196"/>
      <c r="HL257" s="196"/>
      <c r="HM257" s="196"/>
      <c r="HN257" s="196"/>
      <c r="HO257" s="196"/>
      <c r="HP257" s="196"/>
      <c r="HQ257" s="196"/>
      <c r="HR257" s="196"/>
      <c r="HS257" s="196"/>
      <c r="HT257" s="196"/>
      <c r="HU257" s="196"/>
      <c r="HV257" s="196"/>
      <c r="HW257" s="196"/>
      <c r="HX257" s="196"/>
      <c r="HY257" s="196"/>
      <c r="HZ257" s="196"/>
      <c r="IA257" s="196"/>
      <c r="IB257" s="196"/>
      <c r="IC257" s="196"/>
      <c r="ID257" s="196"/>
      <c r="IE257" s="196"/>
      <c r="IF257" s="196"/>
      <c r="IG257" s="196"/>
      <c r="IH257" s="196"/>
      <c r="II257" s="196"/>
      <c r="IJ257" s="196"/>
      <c r="IK257" s="196"/>
      <c r="IL257" s="196"/>
      <c r="IM257" s="196"/>
      <c r="IN257" s="196"/>
      <c r="IO257" s="196"/>
      <c r="IP257" s="196"/>
      <c r="IQ257" s="196"/>
      <c r="IR257" s="196"/>
      <c r="IS257" s="196"/>
      <c r="IT257" s="196"/>
      <c r="IU257" s="196"/>
      <c r="IV257" s="196"/>
    </row>
    <row r="258" spans="1:256" s="190" customFormat="1">
      <c r="A258" s="196"/>
      <c r="C258" s="195"/>
      <c r="D258" s="196"/>
      <c r="E258" s="196"/>
      <c r="F258" s="197"/>
      <c r="G258" s="197"/>
      <c r="H258" s="197"/>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c r="AI258" s="196"/>
      <c r="AJ258" s="196"/>
      <c r="AK258" s="196"/>
      <c r="AL258" s="196"/>
      <c r="AM258" s="196"/>
      <c r="AN258" s="196"/>
      <c r="AO258" s="196"/>
      <c r="AP258" s="196"/>
      <c r="AQ258" s="196"/>
      <c r="AR258" s="196"/>
      <c r="AS258" s="196"/>
      <c r="AT258" s="196"/>
      <c r="AU258" s="196"/>
      <c r="AV258" s="196"/>
      <c r="AW258" s="196"/>
      <c r="AX258" s="196"/>
      <c r="AY258" s="196"/>
      <c r="AZ258" s="196"/>
      <c r="BA258" s="196"/>
      <c r="BB258" s="196"/>
      <c r="BC258" s="196"/>
      <c r="BD258" s="196"/>
      <c r="BE258" s="196"/>
      <c r="BF258" s="196"/>
      <c r="BG258" s="196"/>
      <c r="BH258" s="196"/>
      <c r="BI258" s="196"/>
      <c r="BJ258" s="196"/>
      <c r="BK258" s="196"/>
      <c r="BL258" s="196"/>
      <c r="BM258" s="196"/>
      <c r="BN258" s="196"/>
      <c r="BO258" s="196"/>
      <c r="BP258" s="196"/>
      <c r="BQ258" s="196"/>
      <c r="BR258" s="196"/>
      <c r="BS258" s="196"/>
      <c r="BT258" s="196"/>
      <c r="BU258" s="196"/>
      <c r="BV258" s="196"/>
      <c r="BW258" s="196"/>
      <c r="BX258" s="196"/>
      <c r="BY258" s="196"/>
      <c r="BZ258" s="196"/>
      <c r="CA258" s="196"/>
      <c r="CB258" s="196"/>
      <c r="CC258" s="196"/>
      <c r="CD258" s="196"/>
      <c r="CE258" s="196"/>
      <c r="CF258" s="196"/>
      <c r="CG258" s="196"/>
      <c r="CH258" s="196"/>
      <c r="CI258" s="196"/>
      <c r="CJ258" s="196"/>
      <c r="CK258" s="196"/>
      <c r="CL258" s="196"/>
      <c r="CM258" s="196"/>
      <c r="CN258" s="196"/>
      <c r="CO258" s="196"/>
      <c r="CP258" s="196"/>
      <c r="CQ258" s="196"/>
      <c r="CR258" s="196"/>
      <c r="CS258" s="196"/>
      <c r="CT258" s="196"/>
      <c r="CU258" s="196"/>
      <c r="CV258" s="196"/>
      <c r="CW258" s="196"/>
      <c r="CX258" s="196"/>
      <c r="CY258" s="196"/>
      <c r="CZ258" s="196"/>
      <c r="DA258" s="196"/>
      <c r="DB258" s="196"/>
      <c r="DC258" s="196"/>
      <c r="DD258" s="196"/>
      <c r="DE258" s="196"/>
      <c r="DF258" s="196"/>
      <c r="DG258" s="196"/>
      <c r="DH258" s="196"/>
      <c r="DI258" s="196"/>
      <c r="DJ258" s="196"/>
      <c r="DK258" s="196"/>
      <c r="DL258" s="196"/>
      <c r="DM258" s="196"/>
      <c r="DN258" s="196"/>
      <c r="DO258" s="196"/>
      <c r="DP258" s="196"/>
      <c r="DQ258" s="196"/>
      <c r="DR258" s="196"/>
      <c r="DS258" s="196"/>
      <c r="DT258" s="196"/>
      <c r="DU258" s="196"/>
      <c r="DV258" s="196"/>
      <c r="DW258" s="196"/>
      <c r="DX258" s="196"/>
      <c r="DY258" s="196"/>
      <c r="DZ258" s="196"/>
      <c r="EA258" s="196"/>
      <c r="EB258" s="196"/>
      <c r="EC258" s="196"/>
      <c r="ED258" s="196"/>
      <c r="EE258" s="196"/>
      <c r="EF258" s="196"/>
      <c r="EG258" s="196"/>
      <c r="EH258" s="196"/>
      <c r="EI258" s="196"/>
      <c r="EJ258" s="196"/>
      <c r="EK258" s="196"/>
      <c r="EL258" s="196"/>
      <c r="EM258" s="196"/>
      <c r="EN258" s="196"/>
      <c r="EO258" s="196"/>
      <c r="EP258" s="196"/>
      <c r="EQ258" s="196"/>
      <c r="ER258" s="196"/>
      <c r="ES258" s="196"/>
      <c r="ET258" s="196"/>
      <c r="EU258" s="196"/>
      <c r="EV258" s="196"/>
      <c r="EW258" s="196"/>
      <c r="EX258" s="196"/>
      <c r="EY258" s="196"/>
      <c r="EZ258" s="196"/>
      <c r="FA258" s="196"/>
      <c r="FB258" s="196"/>
      <c r="FC258" s="196"/>
      <c r="FD258" s="196"/>
      <c r="FE258" s="196"/>
      <c r="FF258" s="196"/>
      <c r="FG258" s="196"/>
      <c r="FH258" s="196"/>
      <c r="FI258" s="196"/>
      <c r="FJ258" s="196"/>
      <c r="FK258" s="196"/>
      <c r="FL258" s="196"/>
      <c r="FM258" s="196"/>
      <c r="FN258" s="196"/>
      <c r="FO258" s="196"/>
      <c r="FP258" s="196"/>
      <c r="FQ258" s="196"/>
      <c r="FR258" s="196"/>
      <c r="FS258" s="196"/>
      <c r="FT258" s="196"/>
      <c r="FU258" s="196"/>
      <c r="FV258" s="196"/>
      <c r="FW258" s="196"/>
      <c r="FX258" s="196"/>
      <c r="FY258" s="196"/>
      <c r="FZ258" s="196"/>
      <c r="GA258" s="196"/>
      <c r="GB258" s="196"/>
      <c r="GC258" s="196"/>
      <c r="GD258" s="196"/>
      <c r="GE258" s="196"/>
      <c r="GF258" s="196"/>
      <c r="GG258" s="196"/>
      <c r="GH258" s="196"/>
      <c r="GI258" s="196"/>
      <c r="GJ258" s="196"/>
      <c r="GK258" s="196"/>
      <c r="GL258" s="196"/>
      <c r="GM258" s="196"/>
      <c r="GN258" s="196"/>
      <c r="GO258" s="196"/>
      <c r="GP258" s="196"/>
      <c r="GQ258" s="196"/>
      <c r="GR258" s="196"/>
      <c r="GS258" s="196"/>
      <c r="GT258" s="196"/>
      <c r="GU258" s="196"/>
      <c r="GV258" s="196"/>
      <c r="GW258" s="196"/>
      <c r="GX258" s="196"/>
      <c r="GY258" s="196"/>
      <c r="GZ258" s="196"/>
      <c r="HA258" s="196"/>
      <c r="HB258" s="196"/>
      <c r="HC258" s="196"/>
      <c r="HD258" s="196"/>
      <c r="HE258" s="196"/>
      <c r="HF258" s="196"/>
      <c r="HG258" s="196"/>
      <c r="HH258" s="196"/>
      <c r="HI258" s="196"/>
      <c r="HJ258" s="196"/>
      <c r="HK258" s="196"/>
      <c r="HL258" s="196"/>
      <c r="HM258" s="196"/>
      <c r="HN258" s="196"/>
      <c r="HO258" s="196"/>
      <c r="HP258" s="196"/>
      <c r="HQ258" s="196"/>
      <c r="HR258" s="196"/>
      <c r="HS258" s="196"/>
      <c r="HT258" s="196"/>
      <c r="HU258" s="196"/>
      <c r="HV258" s="196"/>
      <c r="HW258" s="196"/>
      <c r="HX258" s="196"/>
      <c r="HY258" s="196"/>
      <c r="HZ258" s="196"/>
      <c r="IA258" s="196"/>
      <c r="IB258" s="196"/>
      <c r="IC258" s="196"/>
      <c r="ID258" s="196"/>
      <c r="IE258" s="196"/>
      <c r="IF258" s="196"/>
      <c r="IG258" s="196"/>
      <c r="IH258" s="196"/>
      <c r="II258" s="196"/>
      <c r="IJ258" s="196"/>
      <c r="IK258" s="196"/>
      <c r="IL258" s="196"/>
      <c r="IM258" s="196"/>
      <c r="IN258" s="196"/>
      <c r="IO258" s="196"/>
      <c r="IP258" s="196"/>
      <c r="IQ258" s="196"/>
      <c r="IR258" s="196"/>
      <c r="IS258" s="196"/>
      <c r="IT258" s="196"/>
      <c r="IU258" s="196"/>
      <c r="IV258" s="196"/>
    </row>
    <row r="259" spans="1:256" s="190" customFormat="1">
      <c r="A259" s="196"/>
      <c r="C259" s="195"/>
      <c r="D259" s="196"/>
      <c r="E259" s="196"/>
      <c r="F259" s="197"/>
      <c r="G259" s="197"/>
      <c r="H259" s="197"/>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c r="AE259" s="196"/>
      <c r="AF259" s="196"/>
      <c r="AG259" s="196"/>
      <c r="AH259" s="196"/>
      <c r="AI259" s="196"/>
      <c r="AJ259" s="196"/>
      <c r="AK259" s="196"/>
      <c r="AL259" s="196"/>
      <c r="AM259" s="196"/>
      <c r="AN259" s="196"/>
      <c r="AO259" s="196"/>
      <c r="AP259" s="196"/>
      <c r="AQ259" s="196"/>
      <c r="AR259" s="196"/>
      <c r="AS259" s="196"/>
      <c r="AT259" s="196"/>
      <c r="AU259" s="196"/>
      <c r="AV259" s="196"/>
      <c r="AW259" s="196"/>
      <c r="AX259" s="196"/>
      <c r="AY259" s="196"/>
      <c r="AZ259" s="196"/>
      <c r="BA259" s="196"/>
      <c r="BB259" s="196"/>
      <c r="BC259" s="196"/>
      <c r="BD259" s="196"/>
      <c r="BE259" s="196"/>
      <c r="BF259" s="196"/>
      <c r="BG259" s="196"/>
      <c r="BH259" s="196"/>
      <c r="BI259" s="196"/>
      <c r="BJ259" s="196"/>
      <c r="BK259" s="196"/>
      <c r="BL259" s="196"/>
      <c r="BM259" s="196"/>
      <c r="BN259" s="196"/>
      <c r="BO259" s="196"/>
      <c r="BP259" s="196"/>
      <c r="BQ259" s="196"/>
      <c r="BR259" s="196"/>
      <c r="BS259" s="196"/>
      <c r="BT259" s="196"/>
      <c r="BU259" s="196"/>
      <c r="BV259" s="196"/>
      <c r="BW259" s="196"/>
      <c r="BX259" s="196"/>
      <c r="BY259" s="196"/>
      <c r="BZ259" s="196"/>
      <c r="CA259" s="196"/>
      <c r="CB259" s="196"/>
      <c r="CC259" s="196"/>
      <c r="CD259" s="196"/>
      <c r="CE259" s="196"/>
      <c r="CF259" s="196"/>
      <c r="CG259" s="196"/>
      <c r="CH259" s="196"/>
      <c r="CI259" s="196"/>
      <c r="CJ259" s="196"/>
      <c r="CK259" s="196"/>
      <c r="CL259" s="196"/>
      <c r="CM259" s="196"/>
      <c r="CN259" s="196"/>
      <c r="CO259" s="196"/>
      <c r="CP259" s="196"/>
      <c r="CQ259" s="196"/>
      <c r="CR259" s="196"/>
      <c r="CS259" s="196"/>
      <c r="CT259" s="196"/>
      <c r="CU259" s="196"/>
      <c r="CV259" s="196"/>
      <c r="CW259" s="196"/>
      <c r="CX259" s="196"/>
      <c r="CY259" s="196"/>
      <c r="CZ259" s="196"/>
      <c r="DA259" s="196"/>
      <c r="DB259" s="196"/>
      <c r="DC259" s="196"/>
      <c r="DD259" s="196"/>
      <c r="DE259" s="196"/>
      <c r="DF259" s="196"/>
      <c r="DG259" s="196"/>
      <c r="DH259" s="196"/>
      <c r="DI259" s="196"/>
      <c r="DJ259" s="196"/>
      <c r="DK259" s="196"/>
      <c r="DL259" s="196"/>
      <c r="DM259" s="196"/>
      <c r="DN259" s="196"/>
      <c r="DO259" s="196"/>
      <c r="DP259" s="196"/>
      <c r="DQ259" s="196"/>
      <c r="DR259" s="196"/>
      <c r="DS259" s="196"/>
      <c r="DT259" s="196"/>
      <c r="DU259" s="196"/>
      <c r="DV259" s="196"/>
      <c r="DW259" s="196"/>
      <c r="DX259" s="196"/>
      <c r="DY259" s="196"/>
      <c r="DZ259" s="196"/>
      <c r="EA259" s="196"/>
      <c r="EB259" s="196"/>
      <c r="EC259" s="196"/>
      <c r="ED259" s="196"/>
      <c r="EE259" s="196"/>
      <c r="EF259" s="196"/>
      <c r="EG259" s="196"/>
      <c r="EH259" s="196"/>
      <c r="EI259" s="196"/>
      <c r="EJ259" s="196"/>
      <c r="EK259" s="196"/>
      <c r="EL259" s="196"/>
      <c r="EM259" s="196"/>
      <c r="EN259" s="196"/>
      <c r="EO259" s="196"/>
      <c r="EP259" s="196"/>
      <c r="EQ259" s="196"/>
      <c r="ER259" s="196"/>
      <c r="ES259" s="196"/>
      <c r="ET259" s="196"/>
      <c r="EU259" s="196"/>
      <c r="EV259" s="196"/>
      <c r="EW259" s="196"/>
      <c r="EX259" s="196"/>
      <c r="EY259" s="196"/>
      <c r="EZ259" s="196"/>
      <c r="FA259" s="196"/>
      <c r="FB259" s="196"/>
      <c r="FC259" s="196"/>
      <c r="FD259" s="196"/>
      <c r="FE259" s="196"/>
      <c r="FF259" s="196"/>
      <c r="FG259" s="196"/>
      <c r="FH259" s="196"/>
      <c r="FI259" s="196"/>
      <c r="FJ259" s="196"/>
      <c r="FK259" s="196"/>
      <c r="FL259" s="196"/>
      <c r="FM259" s="196"/>
      <c r="FN259" s="196"/>
      <c r="FO259" s="196"/>
      <c r="FP259" s="196"/>
      <c r="FQ259" s="196"/>
      <c r="FR259" s="196"/>
      <c r="FS259" s="196"/>
      <c r="FT259" s="196"/>
      <c r="FU259" s="196"/>
      <c r="FV259" s="196"/>
      <c r="FW259" s="196"/>
      <c r="FX259" s="196"/>
      <c r="FY259" s="196"/>
      <c r="FZ259" s="196"/>
      <c r="GA259" s="196"/>
      <c r="GB259" s="196"/>
      <c r="GC259" s="196"/>
      <c r="GD259" s="196"/>
      <c r="GE259" s="196"/>
      <c r="GF259" s="196"/>
      <c r="GG259" s="196"/>
      <c r="GH259" s="196"/>
      <c r="GI259" s="196"/>
      <c r="GJ259" s="196"/>
      <c r="GK259" s="196"/>
      <c r="GL259" s="196"/>
      <c r="GM259" s="196"/>
      <c r="GN259" s="196"/>
      <c r="GO259" s="196"/>
      <c r="GP259" s="196"/>
      <c r="GQ259" s="196"/>
      <c r="GR259" s="196"/>
      <c r="GS259" s="196"/>
      <c r="GT259" s="196"/>
      <c r="GU259" s="196"/>
      <c r="GV259" s="196"/>
      <c r="GW259" s="196"/>
      <c r="GX259" s="196"/>
      <c r="GY259" s="196"/>
      <c r="GZ259" s="196"/>
      <c r="HA259" s="196"/>
      <c r="HB259" s="196"/>
      <c r="HC259" s="196"/>
      <c r="HD259" s="196"/>
      <c r="HE259" s="196"/>
      <c r="HF259" s="196"/>
      <c r="HG259" s="196"/>
      <c r="HH259" s="196"/>
      <c r="HI259" s="196"/>
      <c r="HJ259" s="196"/>
      <c r="HK259" s="196"/>
      <c r="HL259" s="196"/>
      <c r="HM259" s="196"/>
      <c r="HN259" s="196"/>
      <c r="HO259" s="196"/>
      <c r="HP259" s="196"/>
      <c r="HQ259" s="196"/>
      <c r="HR259" s="196"/>
      <c r="HS259" s="196"/>
      <c r="HT259" s="196"/>
      <c r="HU259" s="196"/>
      <c r="HV259" s="196"/>
      <c r="HW259" s="196"/>
      <c r="HX259" s="196"/>
      <c r="HY259" s="196"/>
      <c r="HZ259" s="196"/>
      <c r="IA259" s="196"/>
      <c r="IB259" s="196"/>
      <c r="IC259" s="196"/>
      <c r="ID259" s="196"/>
      <c r="IE259" s="196"/>
      <c r="IF259" s="196"/>
      <c r="IG259" s="196"/>
      <c r="IH259" s="196"/>
      <c r="II259" s="196"/>
      <c r="IJ259" s="196"/>
      <c r="IK259" s="196"/>
      <c r="IL259" s="196"/>
      <c r="IM259" s="196"/>
      <c r="IN259" s="196"/>
      <c r="IO259" s="196"/>
      <c r="IP259" s="196"/>
      <c r="IQ259" s="196"/>
      <c r="IR259" s="196"/>
      <c r="IS259" s="196"/>
      <c r="IT259" s="196"/>
      <c r="IU259" s="196"/>
      <c r="IV259" s="196"/>
    </row>
    <row r="260" spans="1:256" s="190" customFormat="1">
      <c r="A260" s="196"/>
      <c r="B260" s="190" t="s">
        <v>2656</v>
      </c>
      <c r="C260" s="198">
        <v>117800066.05</v>
      </c>
      <c r="D260" s="196"/>
      <c r="E260" s="196"/>
      <c r="F260" s="197"/>
      <c r="G260" s="237"/>
      <c r="H260" s="197"/>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c r="BD260" s="196"/>
      <c r="BE260" s="196"/>
      <c r="BF260" s="196"/>
      <c r="BG260" s="196"/>
      <c r="BH260" s="196"/>
      <c r="BI260" s="196"/>
      <c r="BJ260" s="196"/>
      <c r="BK260" s="196"/>
      <c r="BL260" s="196"/>
      <c r="BM260" s="196"/>
      <c r="BN260" s="196"/>
      <c r="BO260" s="196"/>
      <c r="BP260" s="196"/>
      <c r="BQ260" s="196"/>
      <c r="BR260" s="196"/>
      <c r="BS260" s="196"/>
      <c r="BT260" s="196"/>
      <c r="BU260" s="196"/>
      <c r="BV260" s="196"/>
      <c r="BW260" s="196"/>
      <c r="BX260" s="196"/>
      <c r="BY260" s="196"/>
      <c r="BZ260" s="196"/>
      <c r="CA260" s="196"/>
      <c r="CB260" s="196"/>
      <c r="CC260" s="196"/>
      <c r="CD260" s="196"/>
      <c r="CE260" s="196"/>
      <c r="CF260" s="196"/>
      <c r="CG260" s="196"/>
      <c r="CH260" s="196"/>
      <c r="CI260" s="196"/>
      <c r="CJ260" s="196"/>
      <c r="CK260" s="196"/>
      <c r="CL260" s="196"/>
      <c r="CM260" s="196"/>
      <c r="CN260" s="196"/>
      <c r="CO260" s="196"/>
      <c r="CP260" s="196"/>
      <c r="CQ260" s="196"/>
      <c r="CR260" s="196"/>
      <c r="CS260" s="196"/>
      <c r="CT260" s="196"/>
      <c r="CU260" s="196"/>
      <c r="CV260" s="196"/>
      <c r="CW260" s="196"/>
      <c r="CX260" s="196"/>
      <c r="CY260" s="196"/>
      <c r="CZ260" s="196"/>
      <c r="DA260" s="196"/>
      <c r="DB260" s="196"/>
      <c r="DC260" s="196"/>
      <c r="DD260" s="196"/>
      <c r="DE260" s="196"/>
      <c r="DF260" s="196"/>
      <c r="DG260" s="196"/>
      <c r="DH260" s="196"/>
      <c r="DI260" s="196"/>
      <c r="DJ260" s="196"/>
      <c r="DK260" s="196"/>
      <c r="DL260" s="196"/>
      <c r="DM260" s="196"/>
      <c r="DN260" s="196"/>
      <c r="DO260" s="196"/>
      <c r="DP260" s="196"/>
      <c r="DQ260" s="196"/>
      <c r="DR260" s="196"/>
      <c r="DS260" s="196"/>
      <c r="DT260" s="196"/>
      <c r="DU260" s="196"/>
      <c r="DV260" s="196"/>
      <c r="DW260" s="196"/>
      <c r="DX260" s="196"/>
      <c r="DY260" s="196"/>
      <c r="DZ260" s="196"/>
      <c r="EA260" s="196"/>
      <c r="EB260" s="196"/>
      <c r="EC260" s="196"/>
      <c r="ED260" s="196"/>
      <c r="EE260" s="196"/>
      <c r="EF260" s="196"/>
      <c r="EG260" s="196"/>
      <c r="EH260" s="196"/>
      <c r="EI260" s="196"/>
      <c r="EJ260" s="196"/>
      <c r="EK260" s="196"/>
      <c r="EL260" s="196"/>
      <c r="EM260" s="196"/>
      <c r="EN260" s="196"/>
      <c r="EO260" s="196"/>
      <c r="EP260" s="196"/>
      <c r="EQ260" s="196"/>
      <c r="ER260" s="196"/>
      <c r="ES260" s="196"/>
      <c r="ET260" s="196"/>
      <c r="EU260" s="196"/>
      <c r="EV260" s="196"/>
      <c r="EW260" s="196"/>
      <c r="EX260" s="196"/>
      <c r="EY260" s="196"/>
      <c r="EZ260" s="196"/>
      <c r="FA260" s="196"/>
      <c r="FB260" s="196"/>
      <c r="FC260" s="196"/>
      <c r="FD260" s="196"/>
      <c r="FE260" s="196"/>
      <c r="FF260" s="196"/>
      <c r="FG260" s="196"/>
      <c r="FH260" s="196"/>
      <c r="FI260" s="196"/>
      <c r="FJ260" s="196"/>
      <c r="FK260" s="196"/>
      <c r="FL260" s="196"/>
      <c r="FM260" s="196"/>
      <c r="FN260" s="196"/>
      <c r="FO260" s="196"/>
      <c r="FP260" s="196"/>
      <c r="FQ260" s="196"/>
      <c r="FR260" s="196"/>
      <c r="FS260" s="196"/>
      <c r="FT260" s="196"/>
      <c r="FU260" s="196"/>
      <c r="FV260" s="196"/>
      <c r="FW260" s="196"/>
      <c r="FX260" s="196"/>
      <c r="FY260" s="196"/>
      <c r="FZ260" s="196"/>
      <c r="GA260" s="196"/>
      <c r="GB260" s="196"/>
      <c r="GC260" s="196"/>
      <c r="GD260" s="196"/>
      <c r="GE260" s="196"/>
      <c r="GF260" s="196"/>
      <c r="GG260" s="196"/>
      <c r="GH260" s="196"/>
      <c r="GI260" s="196"/>
      <c r="GJ260" s="196"/>
      <c r="GK260" s="196"/>
      <c r="GL260" s="196"/>
      <c r="GM260" s="196"/>
      <c r="GN260" s="196"/>
      <c r="GO260" s="196"/>
      <c r="GP260" s="196"/>
      <c r="GQ260" s="196"/>
      <c r="GR260" s="196"/>
      <c r="GS260" s="196"/>
      <c r="GT260" s="196"/>
      <c r="GU260" s="196"/>
      <c r="GV260" s="196"/>
      <c r="GW260" s="196"/>
      <c r="GX260" s="196"/>
      <c r="GY260" s="196"/>
      <c r="GZ260" s="196"/>
      <c r="HA260" s="196"/>
      <c r="HB260" s="196"/>
      <c r="HC260" s="196"/>
      <c r="HD260" s="196"/>
      <c r="HE260" s="196"/>
      <c r="HF260" s="196"/>
      <c r="HG260" s="196"/>
      <c r="HH260" s="196"/>
      <c r="HI260" s="196"/>
      <c r="HJ260" s="196"/>
      <c r="HK260" s="196"/>
      <c r="HL260" s="196"/>
      <c r="HM260" s="196"/>
      <c r="HN260" s="196"/>
      <c r="HO260" s="196"/>
      <c r="HP260" s="196"/>
      <c r="HQ260" s="196"/>
      <c r="HR260" s="196"/>
      <c r="HS260" s="196"/>
      <c r="HT260" s="196"/>
      <c r="HU260" s="196"/>
      <c r="HV260" s="196"/>
      <c r="HW260" s="196"/>
      <c r="HX260" s="196"/>
      <c r="HY260" s="196"/>
      <c r="HZ260" s="196"/>
      <c r="IA260" s="196"/>
      <c r="IB260" s="196"/>
      <c r="IC260" s="196"/>
      <c r="ID260" s="196"/>
      <c r="IE260" s="196"/>
      <c r="IF260" s="196"/>
      <c r="IG260" s="196"/>
      <c r="IH260" s="196"/>
      <c r="II260" s="196"/>
      <c r="IJ260" s="196"/>
      <c r="IK260" s="196"/>
      <c r="IL260" s="196"/>
      <c r="IM260" s="196"/>
      <c r="IN260" s="196"/>
      <c r="IO260" s="196"/>
      <c r="IP260" s="196"/>
      <c r="IQ260" s="196"/>
      <c r="IR260" s="196"/>
      <c r="IS260" s="196"/>
      <c r="IT260" s="196"/>
      <c r="IU260" s="196"/>
      <c r="IV260" s="196"/>
    </row>
    <row r="261" spans="1:256" s="190" customFormat="1">
      <c r="A261" s="196"/>
      <c r="C261" s="198"/>
      <c r="D261" s="196"/>
      <c r="E261" s="196"/>
      <c r="F261" s="197"/>
      <c r="G261" s="238"/>
      <c r="H261" s="197"/>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c r="BD261" s="196"/>
      <c r="BE261" s="196"/>
      <c r="BF261" s="196"/>
      <c r="BG261" s="196"/>
      <c r="BH261" s="196"/>
      <c r="BI261" s="196"/>
      <c r="BJ261" s="196"/>
      <c r="BK261" s="196"/>
      <c r="BL261" s="196"/>
      <c r="BM261" s="196"/>
      <c r="BN261" s="196"/>
      <c r="BO261" s="196"/>
      <c r="BP261" s="196"/>
      <c r="BQ261" s="196"/>
      <c r="BR261" s="196"/>
      <c r="BS261" s="196"/>
      <c r="BT261" s="196"/>
      <c r="BU261" s="196"/>
      <c r="BV261" s="196"/>
      <c r="BW261" s="196"/>
      <c r="BX261" s="196"/>
      <c r="BY261" s="196"/>
      <c r="BZ261" s="196"/>
      <c r="CA261" s="196"/>
      <c r="CB261" s="196"/>
      <c r="CC261" s="196"/>
      <c r="CD261" s="196"/>
      <c r="CE261" s="196"/>
      <c r="CF261" s="196"/>
      <c r="CG261" s="196"/>
      <c r="CH261" s="196"/>
      <c r="CI261" s="196"/>
      <c r="CJ261" s="196"/>
      <c r="CK261" s="196"/>
      <c r="CL261" s="196"/>
      <c r="CM261" s="196"/>
      <c r="CN261" s="196"/>
      <c r="CO261" s="196"/>
      <c r="CP261" s="196"/>
      <c r="CQ261" s="196"/>
      <c r="CR261" s="196"/>
      <c r="CS261" s="196"/>
      <c r="CT261" s="196"/>
      <c r="CU261" s="196"/>
      <c r="CV261" s="196"/>
      <c r="CW261" s="196"/>
      <c r="CX261" s="196"/>
      <c r="CY261" s="196"/>
      <c r="CZ261" s="196"/>
      <c r="DA261" s="196"/>
      <c r="DB261" s="196"/>
      <c r="DC261" s="196"/>
      <c r="DD261" s="196"/>
      <c r="DE261" s="196"/>
      <c r="DF261" s="196"/>
      <c r="DG261" s="196"/>
      <c r="DH261" s="196"/>
      <c r="DI261" s="196"/>
      <c r="DJ261" s="196"/>
      <c r="DK261" s="196"/>
      <c r="DL261" s="196"/>
      <c r="DM261" s="196"/>
      <c r="DN261" s="196"/>
      <c r="DO261" s="196"/>
      <c r="DP261" s="196"/>
      <c r="DQ261" s="196"/>
      <c r="DR261" s="196"/>
      <c r="DS261" s="196"/>
      <c r="DT261" s="196"/>
      <c r="DU261" s="196"/>
      <c r="DV261" s="196"/>
      <c r="DW261" s="196"/>
      <c r="DX261" s="196"/>
      <c r="DY261" s="196"/>
      <c r="DZ261" s="196"/>
      <c r="EA261" s="196"/>
      <c r="EB261" s="196"/>
      <c r="EC261" s="196"/>
      <c r="ED261" s="196"/>
      <c r="EE261" s="196"/>
      <c r="EF261" s="196"/>
      <c r="EG261" s="196"/>
      <c r="EH261" s="196"/>
      <c r="EI261" s="196"/>
      <c r="EJ261" s="196"/>
      <c r="EK261" s="196"/>
      <c r="EL261" s="196"/>
      <c r="EM261" s="196"/>
      <c r="EN261" s="196"/>
      <c r="EO261" s="196"/>
      <c r="EP261" s="196"/>
      <c r="EQ261" s="196"/>
      <c r="ER261" s="196"/>
      <c r="ES261" s="196"/>
      <c r="ET261" s="196"/>
      <c r="EU261" s="196"/>
      <c r="EV261" s="196"/>
      <c r="EW261" s="196"/>
      <c r="EX261" s="196"/>
      <c r="EY261" s="196"/>
      <c r="EZ261" s="196"/>
      <c r="FA261" s="196"/>
      <c r="FB261" s="196"/>
      <c r="FC261" s="196"/>
      <c r="FD261" s="196"/>
      <c r="FE261" s="196"/>
      <c r="FF261" s="196"/>
      <c r="FG261" s="196"/>
      <c r="FH261" s="196"/>
      <c r="FI261" s="196"/>
      <c r="FJ261" s="196"/>
      <c r="FK261" s="196"/>
      <c r="FL261" s="196"/>
      <c r="FM261" s="196"/>
      <c r="FN261" s="196"/>
      <c r="FO261" s="196"/>
      <c r="FP261" s="196"/>
      <c r="FQ261" s="196"/>
      <c r="FR261" s="196"/>
      <c r="FS261" s="196"/>
      <c r="FT261" s="196"/>
      <c r="FU261" s="196"/>
      <c r="FV261" s="196"/>
      <c r="FW261" s="196"/>
      <c r="FX261" s="196"/>
      <c r="FY261" s="196"/>
      <c r="FZ261" s="196"/>
      <c r="GA261" s="196"/>
      <c r="GB261" s="196"/>
      <c r="GC261" s="196"/>
      <c r="GD261" s="196"/>
      <c r="GE261" s="196"/>
      <c r="GF261" s="196"/>
      <c r="GG261" s="196"/>
      <c r="GH261" s="196"/>
      <c r="GI261" s="196"/>
      <c r="GJ261" s="196"/>
      <c r="GK261" s="196"/>
      <c r="GL261" s="196"/>
      <c r="GM261" s="196"/>
      <c r="GN261" s="196"/>
      <c r="GO261" s="196"/>
      <c r="GP261" s="196"/>
      <c r="GQ261" s="196"/>
      <c r="GR261" s="196"/>
      <c r="GS261" s="196"/>
      <c r="GT261" s="196"/>
      <c r="GU261" s="196"/>
      <c r="GV261" s="196"/>
      <c r="GW261" s="196"/>
      <c r="GX261" s="196"/>
      <c r="GY261" s="196"/>
      <c r="GZ261" s="196"/>
      <c r="HA261" s="196"/>
      <c r="HB261" s="196"/>
      <c r="HC261" s="196"/>
      <c r="HD261" s="196"/>
      <c r="HE261" s="196"/>
      <c r="HF261" s="196"/>
      <c r="HG261" s="196"/>
      <c r="HH261" s="196"/>
      <c r="HI261" s="196"/>
      <c r="HJ261" s="196"/>
      <c r="HK261" s="196"/>
      <c r="HL261" s="196"/>
      <c r="HM261" s="196"/>
      <c r="HN261" s="196"/>
      <c r="HO261" s="196"/>
      <c r="HP261" s="196"/>
      <c r="HQ261" s="196"/>
      <c r="HR261" s="196"/>
      <c r="HS261" s="196"/>
      <c r="HT261" s="196"/>
      <c r="HU261" s="196"/>
      <c r="HV261" s="196"/>
      <c r="HW261" s="196"/>
      <c r="HX261" s="196"/>
      <c r="HY261" s="196"/>
      <c r="HZ261" s="196"/>
      <c r="IA261" s="196"/>
      <c r="IB261" s="196"/>
      <c r="IC261" s="196"/>
      <c r="ID261" s="196"/>
      <c r="IE261" s="196"/>
      <c r="IF261" s="196"/>
      <c r="IG261" s="196"/>
      <c r="IH261" s="196"/>
      <c r="II261" s="196"/>
      <c r="IJ261" s="196"/>
      <c r="IK261" s="196"/>
      <c r="IL261" s="196"/>
      <c r="IM261" s="196"/>
      <c r="IN261" s="196"/>
      <c r="IO261" s="196"/>
      <c r="IP261" s="196"/>
      <c r="IQ261" s="196"/>
      <c r="IR261" s="196"/>
      <c r="IS261" s="196"/>
      <c r="IT261" s="196"/>
      <c r="IU261" s="196"/>
      <c r="IV261" s="196"/>
    </row>
    <row r="262" spans="1:256" s="190" customFormat="1">
      <c r="A262" s="196"/>
      <c r="B262" s="190" t="s">
        <v>2657</v>
      </c>
      <c r="C262" s="198">
        <v>102800066.05</v>
      </c>
      <c r="D262" s="196"/>
      <c r="E262" s="196"/>
      <c r="F262" s="197"/>
      <c r="G262" s="237"/>
      <c r="H262" s="197"/>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c r="AE262" s="196"/>
      <c r="AF262" s="196"/>
      <c r="AG262" s="196"/>
      <c r="AH262" s="196"/>
      <c r="AI262" s="196"/>
      <c r="AJ262" s="196"/>
      <c r="AK262" s="196"/>
      <c r="AL262" s="196"/>
      <c r="AM262" s="196"/>
      <c r="AN262" s="196"/>
      <c r="AO262" s="196"/>
      <c r="AP262" s="196"/>
      <c r="AQ262" s="196"/>
      <c r="AR262" s="196"/>
      <c r="AS262" s="196"/>
      <c r="AT262" s="196"/>
      <c r="AU262" s="196"/>
      <c r="AV262" s="196"/>
      <c r="AW262" s="196"/>
      <c r="AX262" s="196"/>
      <c r="AY262" s="196"/>
      <c r="AZ262" s="196"/>
      <c r="BA262" s="196"/>
      <c r="BB262" s="196"/>
      <c r="BC262" s="196"/>
      <c r="BD262" s="196"/>
      <c r="BE262" s="196"/>
      <c r="BF262" s="196"/>
      <c r="BG262" s="196"/>
      <c r="BH262" s="196"/>
      <c r="BI262" s="196"/>
      <c r="BJ262" s="196"/>
      <c r="BK262" s="196"/>
      <c r="BL262" s="196"/>
      <c r="BM262" s="196"/>
      <c r="BN262" s="196"/>
      <c r="BO262" s="196"/>
      <c r="BP262" s="196"/>
      <c r="BQ262" s="196"/>
      <c r="BR262" s="196"/>
      <c r="BS262" s="196"/>
      <c r="BT262" s="196"/>
      <c r="BU262" s="196"/>
      <c r="BV262" s="196"/>
      <c r="BW262" s="196"/>
      <c r="BX262" s="196"/>
      <c r="BY262" s="196"/>
      <c r="BZ262" s="196"/>
      <c r="CA262" s="196"/>
      <c r="CB262" s="196"/>
      <c r="CC262" s="196"/>
      <c r="CD262" s="196"/>
      <c r="CE262" s="196"/>
      <c r="CF262" s="196"/>
      <c r="CG262" s="196"/>
      <c r="CH262" s="196"/>
      <c r="CI262" s="196"/>
      <c r="CJ262" s="196"/>
      <c r="CK262" s="196"/>
      <c r="CL262" s="196"/>
      <c r="CM262" s="196"/>
      <c r="CN262" s="196"/>
      <c r="CO262" s="196"/>
      <c r="CP262" s="196"/>
      <c r="CQ262" s="196"/>
      <c r="CR262" s="196"/>
      <c r="CS262" s="196"/>
      <c r="CT262" s="196"/>
      <c r="CU262" s="196"/>
      <c r="CV262" s="196"/>
      <c r="CW262" s="196"/>
      <c r="CX262" s="196"/>
      <c r="CY262" s="196"/>
      <c r="CZ262" s="196"/>
      <c r="DA262" s="196"/>
      <c r="DB262" s="196"/>
      <c r="DC262" s="196"/>
      <c r="DD262" s="196"/>
      <c r="DE262" s="196"/>
      <c r="DF262" s="196"/>
      <c r="DG262" s="196"/>
      <c r="DH262" s="196"/>
      <c r="DI262" s="196"/>
      <c r="DJ262" s="196"/>
      <c r="DK262" s="196"/>
      <c r="DL262" s="196"/>
      <c r="DM262" s="196"/>
      <c r="DN262" s="196"/>
      <c r="DO262" s="196"/>
      <c r="DP262" s="196"/>
      <c r="DQ262" s="196"/>
      <c r="DR262" s="196"/>
      <c r="DS262" s="196"/>
      <c r="DT262" s="196"/>
      <c r="DU262" s="196"/>
      <c r="DV262" s="196"/>
      <c r="DW262" s="196"/>
      <c r="DX262" s="196"/>
      <c r="DY262" s="196"/>
      <c r="DZ262" s="196"/>
      <c r="EA262" s="196"/>
      <c r="EB262" s="196"/>
      <c r="EC262" s="196"/>
      <c r="ED262" s="196"/>
      <c r="EE262" s="196"/>
      <c r="EF262" s="196"/>
      <c r="EG262" s="196"/>
      <c r="EH262" s="196"/>
      <c r="EI262" s="196"/>
      <c r="EJ262" s="196"/>
      <c r="EK262" s="196"/>
      <c r="EL262" s="196"/>
      <c r="EM262" s="196"/>
      <c r="EN262" s="196"/>
      <c r="EO262" s="196"/>
      <c r="EP262" s="196"/>
      <c r="EQ262" s="196"/>
      <c r="ER262" s="196"/>
      <c r="ES262" s="196"/>
      <c r="ET262" s="196"/>
      <c r="EU262" s="196"/>
      <c r="EV262" s="196"/>
      <c r="EW262" s="196"/>
      <c r="EX262" s="196"/>
      <c r="EY262" s="196"/>
      <c r="EZ262" s="196"/>
      <c r="FA262" s="196"/>
      <c r="FB262" s="196"/>
      <c r="FC262" s="196"/>
      <c r="FD262" s="196"/>
      <c r="FE262" s="196"/>
      <c r="FF262" s="196"/>
      <c r="FG262" s="196"/>
      <c r="FH262" s="196"/>
      <c r="FI262" s="196"/>
      <c r="FJ262" s="196"/>
      <c r="FK262" s="196"/>
      <c r="FL262" s="196"/>
      <c r="FM262" s="196"/>
      <c r="FN262" s="196"/>
      <c r="FO262" s="196"/>
      <c r="FP262" s="196"/>
      <c r="FQ262" s="196"/>
      <c r="FR262" s="196"/>
      <c r="FS262" s="196"/>
      <c r="FT262" s="196"/>
      <c r="FU262" s="196"/>
      <c r="FV262" s="196"/>
      <c r="FW262" s="196"/>
      <c r="FX262" s="196"/>
      <c r="FY262" s="196"/>
      <c r="FZ262" s="196"/>
      <c r="GA262" s="196"/>
      <c r="GB262" s="196"/>
      <c r="GC262" s="196"/>
      <c r="GD262" s="196"/>
      <c r="GE262" s="196"/>
      <c r="GF262" s="196"/>
      <c r="GG262" s="196"/>
      <c r="GH262" s="196"/>
      <c r="GI262" s="196"/>
      <c r="GJ262" s="196"/>
      <c r="GK262" s="196"/>
      <c r="GL262" s="196"/>
      <c r="GM262" s="196"/>
      <c r="GN262" s="196"/>
      <c r="GO262" s="196"/>
      <c r="GP262" s="196"/>
      <c r="GQ262" s="196"/>
      <c r="GR262" s="196"/>
      <c r="GS262" s="196"/>
      <c r="GT262" s="196"/>
      <c r="GU262" s="196"/>
      <c r="GV262" s="196"/>
      <c r="GW262" s="196"/>
      <c r="GX262" s="196"/>
      <c r="GY262" s="196"/>
      <c r="GZ262" s="196"/>
      <c r="HA262" s="196"/>
      <c r="HB262" s="196"/>
      <c r="HC262" s="196"/>
      <c r="HD262" s="196"/>
      <c r="HE262" s="196"/>
      <c r="HF262" s="196"/>
      <c r="HG262" s="196"/>
      <c r="HH262" s="196"/>
      <c r="HI262" s="196"/>
      <c r="HJ262" s="196"/>
      <c r="HK262" s="196"/>
      <c r="HL262" s="196"/>
      <c r="HM262" s="196"/>
      <c r="HN262" s="196"/>
      <c r="HO262" s="196"/>
      <c r="HP262" s="196"/>
      <c r="HQ262" s="196"/>
      <c r="HR262" s="196"/>
      <c r="HS262" s="196"/>
      <c r="HT262" s="196"/>
      <c r="HU262" s="196"/>
      <c r="HV262" s="196"/>
      <c r="HW262" s="196"/>
      <c r="HX262" s="196"/>
      <c r="HY262" s="196"/>
      <c r="HZ262" s="196"/>
      <c r="IA262" s="196"/>
      <c r="IB262" s="196"/>
      <c r="IC262" s="196"/>
      <c r="ID262" s="196"/>
      <c r="IE262" s="196"/>
      <c r="IF262" s="196"/>
      <c r="IG262" s="196"/>
      <c r="IH262" s="196"/>
      <c r="II262" s="196"/>
      <c r="IJ262" s="196"/>
      <c r="IK262" s="196"/>
      <c r="IL262" s="196"/>
      <c r="IM262" s="196"/>
      <c r="IN262" s="196"/>
      <c r="IO262" s="196"/>
      <c r="IP262" s="196"/>
      <c r="IQ262" s="196"/>
      <c r="IR262" s="196"/>
      <c r="IS262" s="196"/>
      <c r="IT262" s="196"/>
      <c r="IU262" s="196"/>
      <c r="IV262" s="196"/>
    </row>
    <row r="263" spans="1:256" s="190" customFormat="1">
      <c r="A263" s="196"/>
      <c r="C263" s="198"/>
      <c r="D263" s="196"/>
      <c r="E263" s="196"/>
      <c r="F263" s="197"/>
      <c r="G263" s="238"/>
      <c r="H263" s="197"/>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c r="BF263" s="196"/>
      <c r="BG263" s="196"/>
      <c r="BH263" s="196"/>
      <c r="BI263" s="196"/>
      <c r="BJ263" s="196"/>
      <c r="BK263" s="196"/>
      <c r="BL263" s="196"/>
      <c r="BM263" s="196"/>
      <c r="BN263" s="196"/>
      <c r="BO263" s="196"/>
      <c r="BP263" s="196"/>
      <c r="BQ263" s="196"/>
      <c r="BR263" s="196"/>
      <c r="BS263" s="196"/>
      <c r="BT263" s="196"/>
      <c r="BU263" s="196"/>
      <c r="BV263" s="196"/>
      <c r="BW263" s="196"/>
      <c r="BX263" s="196"/>
      <c r="BY263" s="196"/>
      <c r="BZ263" s="196"/>
      <c r="CA263" s="196"/>
      <c r="CB263" s="196"/>
      <c r="CC263" s="196"/>
      <c r="CD263" s="196"/>
      <c r="CE263" s="196"/>
      <c r="CF263" s="196"/>
      <c r="CG263" s="196"/>
      <c r="CH263" s="196"/>
      <c r="CI263" s="196"/>
      <c r="CJ263" s="196"/>
      <c r="CK263" s="196"/>
      <c r="CL263" s="196"/>
      <c r="CM263" s="196"/>
      <c r="CN263" s="196"/>
      <c r="CO263" s="196"/>
      <c r="CP263" s="196"/>
      <c r="CQ263" s="196"/>
      <c r="CR263" s="196"/>
      <c r="CS263" s="196"/>
      <c r="CT263" s="196"/>
      <c r="CU263" s="196"/>
      <c r="CV263" s="196"/>
      <c r="CW263" s="196"/>
      <c r="CX263" s="196"/>
      <c r="CY263" s="196"/>
      <c r="CZ263" s="196"/>
      <c r="DA263" s="196"/>
      <c r="DB263" s="196"/>
      <c r="DC263" s="196"/>
      <c r="DD263" s="196"/>
      <c r="DE263" s="196"/>
      <c r="DF263" s="196"/>
      <c r="DG263" s="196"/>
      <c r="DH263" s="196"/>
      <c r="DI263" s="196"/>
      <c r="DJ263" s="196"/>
      <c r="DK263" s="196"/>
      <c r="DL263" s="196"/>
      <c r="DM263" s="196"/>
      <c r="DN263" s="196"/>
      <c r="DO263" s="196"/>
      <c r="DP263" s="196"/>
      <c r="DQ263" s="196"/>
      <c r="DR263" s="196"/>
      <c r="DS263" s="196"/>
      <c r="DT263" s="196"/>
      <c r="DU263" s="196"/>
      <c r="DV263" s="196"/>
      <c r="DW263" s="196"/>
      <c r="DX263" s="196"/>
      <c r="DY263" s="196"/>
      <c r="DZ263" s="196"/>
      <c r="EA263" s="196"/>
      <c r="EB263" s="196"/>
      <c r="EC263" s="196"/>
      <c r="ED263" s="196"/>
      <c r="EE263" s="196"/>
      <c r="EF263" s="196"/>
      <c r="EG263" s="196"/>
      <c r="EH263" s="196"/>
      <c r="EI263" s="196"/>
      <c r="EJ263" s="196"/>
      <c r="EK263" s="196"/>
      <c r="EL263" s="196"/>
      <c r="EM263" s="196"/>
      <c r="EN263" s="196"/>
      <c r="EO263" s="196"/>
      <c r="EP263" s="196"/>
      <c r="EQ263" s="196"/>
      <c r="ER263" s="196"/>
      <c r="ES263" s="196"/>
      <c r="ET263" s="196"/>
      <c r="EU263" s="196"/>
      <c r="EV263" s="196"/>
      <c r="EW263" s="196"/>
      <c r="EX263" s="196"/>
      <c r="EY263" s="196"/>
      <c r="EZ263" s="196"/>
      <c r="FA263" s="196"/>
      <c r="FB263" s="196"/>
      <c r="FC263" s="196"/>
      <c r="FD263" s="196"/>
      <c r="FE263" s="196"/>
      <c r="FF263" s="196"/>
      <c r="FG263" s="196"/>
      <c r="FH263" s="196"/>
      <c r="FI263" s="196"/>
      <c r="FJ263" s="196"/>
      <c r="FK263" s="196"/>
      <c r="FL263" s="196"/>
      <c r="FM263" s="196"/>
      <c r="FN263" s="196"/>
      <c r="FO263" s="196"/>
      <c r="FP263" s="196"/>
      <c r="FQ263" s="196"/>
      <c r="FR263" s="196"/>
      <c r="FS263" s="196"/>
      <c r="FT263" s="196"/>
      <c r="FU263" s="196"/>
      <c r="FV263" s="196"/>
      <c r="FW263" s="196"/>
      <c r="FX263" s="196"/>
      <c r="FY263" s="196"/>
      <c r="FZ263" s="196"/>
      <c r="GA263" s="196"/>
      <c r="GB263" s="196"/>
      <c r="GC263" s="196"/>
      <c r="GD263" s="196"/>
      <c r="GE263" s="196"/>
      <c r="GF263" s="196"/>
      <c r="GG263" s="196"/>
      <c r="GH263" s="196"/>
      <c r="GI263" s="196"/>
      <c r="GJ263" s="196"/>
      <c r="GK263" s="196"/>
      <c r="GL263" s="196"/>
      <c r="GM263" s="196"/>
      <c r="GN263" s="196"/>
      <c r="GO263" s="196"/>
      <c r="GP263" s="196"/>
      <c r="GQ263" s="196"/>
      <c r="GR263" s="196"/>
      <c r="GS263" s="196"/>
      <c r="GT263" s="196"/>
      <c r="GU263" s="196"/>
      <c r="GV263" s="196"/>
      <c r="GW263" s="196"/>
      <c r="GX263" s="196"/>
      <c r="GY263" s="196"/>
      <c r="GZ263" s="196"/>
      <c r="HA263" s="196"/>
      <c r="HB263" s="196"/>
      <c r="HC263" s="196"/>
      <c r="HD263" s="196"/>
      <c r="HE263" s="196"/>
      <c r="HF263" s="196"/>
      <c r="HG263" s="196"/>
      <c r="HH263" s="196"/>
      <c r="HI263" s="196"/>
      <c r="HJ263" s="196"/>
      <c r="HK263" s="196"/>
      <c r="HL263" s="196"/>
      <c r="HM263" s="196"/>
      <c r="HN263" s="196"/>
      <c r="HO263" s="196"/>
      <c r="HP263" s="196"/>
      <c r="HQ263" s="196"/>
      <c r="HR263" s="196"/>
      <c r="HS263" s="196"/>
      <c r="HT263" s="196"/>
      <c r="HU263" s="196"/>
      <c r="HV263" s="196"/>
      <c r="HW263" s="196"/>
      <c r="HX263" s="196"/>
      <c r="HY263" s="196"/>
      <c r="HZ263" s="196"/>
      <c r="IA263" s="196"/>
      <c r="IB263" s="196"/>
      <c r="IC263" s="196"/>
      <c r="ID263" s="196"/>
      <c r="IE263" s="196"/>
      <c r="IF263" s="196"/>
      <c r="IG263" s="196"/>
      <c r="IH263" s="196"/>
      <c r="II263" s="196"/>
      <c r="IJ263" s="196"/>
      <c r="IK263" s="196"/>
      <c r="IL263" s="196"/>
      <c r="IM263" s="196"/>
      <c r="IN263" s="196"/>
      <c r="IO263" s="196"/>
      <c r="IP263" s="196"/>
      <c r="IQ263" s="196"/>
      <c r="IR263" s="196"/>
      <c r="IS263" s="196"/>
      <c r="IT263" s="196"/>
      <c r="IU263" s="196"/>
      <c r="IV263" s="196"/>
    </row>
    <row r="264" spans="1:256" s="190" customFormat="1">
      <c r="A264" s="196"/>
      <c r="B264" s="190" t="s">
        <v>2658</v>
      </c>
      <c r="C264" s="198">
        <v>15000000</v>
      </c>
      <c r="D264" s="196"/>
      <c r="E264" s="196"/>
      <c r="F264" s="197"/>
      <c r="G264" s="238"/>
      <c r="H264" s="197"/>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c r="BD264" s="196"/>
      <c r="BE264" s="196"/>
      <c r="BF264" s="196"/>
      <c r="BG264" s="196"/>
      <c r="BH264" s="196"/>
      <c r="BI264" s="196"/>
      <c r="BJ264" s="196"/>
      <c r="BK264" s="196"/>
      <c r="BL264" s="196"/>
      <c r="BM264" s="196"/>
      <c r="BN264" s="196"/>
      <c r="BO264" s="196"/>
      <c r="BP264" s="196"/>
      <c r="BQ264" s="196"/>
      <c r="BR264" s="196"/>
      <c r="BS264" s="196"/>
      <c r="BT264" s="196"/>
      <c r="BU264" s="196"/>
      <c r="BV264" s="196"/>
      <c r="BW264" s="196"/>
      <c r="BX264" s="196"/>
      <c r="BY264" s="196"/>
      <c r="BZ264" s="196"/>
      <c r="CA264" s="196"/>
      <c r="CB264" s="196"/>
      <c r="CC264" s="196"/>
      <c r="CD264" s="196"/>
      <c r="CE264" s="196"/>
      <c r="CF264" s="196"/>
      <c r="CG264" s="196"/>
      <c r="CH264" s="196"/>
      <c r="CI264" s="196"/>
      <c r="CJ264" s="196"/>
      <c r="CK264" s="196"/>
      <c r="CL264" s="196"/>
      <c r="CM264" s="196"/>
      <c r="CN264" s="196"/>
      <c r="CO264" s="196"/>
      <c r="CP264" s="196"/>
      <c r="CQ264" s="196"/>
      <c r="CR264" s="196"/>
      <c r="CS264" s="196"/>
      <c r="CT264" s="196"/>
      <c r="CU264" s="196"/>
      <c r="CV264" s="196"/>
      <c r="CW264" s="196"/>
      <c r="CX264" s="196"/>
      <c r="CY264" s="196"/>
      <c r="CZ264" s="196"/>
      <c r="DA264" s="196"/>
      <c r="DB264" s="196"/>
      <c r="DC264" s="196"/>
      <c r="DD264" s="196"/>
      <c r="DE264" s="196"/>
      <c r="DF264" s="196"/>
      <c r="DG264" s="196"/>
      <c r="DH264" s="196"/>
      <c r="DI264" s="196"/>
      <c r="DJ264" s="196"/>
      <c r="DK264" s="196"/>
      <c r="DL264" s="196"/>
      <c r="DM264" s="196"/>
      <c r="DN264" s="196"/>
      <c r="DO264" s="196"/>
      <c r="DP264" s="196"/>
      <c r="DQ264" s="196"/>
      <c r="DR264" s="196"/>
      <c r="DS264" s="196"/>
      <c r="DT264" s="196"/>
      <c r="DU264" s="196"/>
      <c r="DV264" s="196"/>
      <c r="DW264" s="196"/>
      <c r="DX264" s="196"/>
      <c r="DY264" s="196"/>
      <c r="DZ264" s="196"/>
      <c r="EA264" s="196"/>
      <c r="EB264" s="196"/>
      <c r="EC264" s="196"/>
      <c r="ED264" s="196"/>
      <c r="EE264" s="196"/>
      <c r="EF264" s="196"/>
      <c r="EG264" s="196"/>
      <c r="EH264" s="196"/>
      <c r="EI264" s="196"/>
      <c r="EJ264" s="196"/>
      <c r="EK264" s="196"/>
      <c r="EL264" s="196"/>
      <c r="EM264" s="196"/>
      <c r="EN264" s="196"/>
      <c r="EO264" s="196"/>
      <c r="EP264" s="196"/>
      <c r="EQ264" s="196"/>
      <c r="ER264" s="196"/>
      <c r="ES264" s="196"/>
      <c r="ET264" s="196"/>
      <c r="EU264" s="196"/>
      <c r="EV264" s="196"/>
      <c r="EW264" s="196"/>
      <c r="EX264" s="196"/>
      <c r="EY264" s="196"/>
      <c r="EZ264" s="196"/>
      <c r="FA264" s="196"/>
      <c r="FB264" s="196"/>
      <c r="FC264" s="196"/>
      <c r="FD264" s="196"/>
      <c r="FE264" s="196"/>
      <c r="FF264" s="196"/>
      <c r="FG264" s="196"/>
      <c r="FH264" s="196"/>
      <c r="FI264" s="196"/>
      <c r="FJ264" s="196"/>
      <c r="FK264" s="196"/>
      <c r="FL264" s="196"/>
      <c r="FM264" s="196"/>
      <c r="FN264" s="196"/>
      <c r="FO264" s="196"/>
      <c r="FP264" s="196"/>
      <c r="FQ264" s="196"/>
      <c r="FR264" s="196"/>
      <c r="FS264" s="196"/>
      <c r="FT264" s="196"/>
      <c r="FU264" s="196"/>
      <c r="FV264" s="196"/>
      <c r="FW264" s="196"/>
      <c r="FX264" s="196"/>
      <c r="FY264" s="196"/>
      <c r="FZ264" s="196"/>
      <c r="GA264" s="196"/>
      <c r="GB264" s="196"/>
      <c r="GC264" s="196"/>
      <c r="GD264" s="196"/>
      <c r="GE264" s="196"/>
      <c r="GF264" s="196"/>
      <c r="GG264" s="196"/>
      <c r="GH264" s="196"/>
      <c r="GI264" s="196"/>
      <c r="GJ264" s="196"/>
      <c r="GK264" s="196"/>
      <c r="GL264" s="196"/>
      <c r="GM264" s="196"/>
      <c r="GN264" s="196"/>
      <c r="GO264" s="196"/>
      <c r="GP264" s="196"/>
      <c r="GQ264" s="196"/>
      <c r="GR264" s="196"/>
      <c r="GS264" s="196"/>
      <c r="GT264" s="196"/>
      <c r="GU264" s="196"/>
      <c r="GV264" s="196"/>
      <c r="GW264" s="196"/>
      <c r="GX264" s="196"/>
      <c r="GY264" s="196"/>
      <c r="GZ264" s="196"/>
      <c r="HA264" s="196"/>
      <c r="HB264" s="196"/>
      <c r="HC264" s="196"/>
      <c r="HD264" s="196"/>
      <c r="HE264" s="196"/>
      <c r="HF264" s="196"/>
      <c r="HG264" s="196"/>
      <c r="HH264" s="196"/>
      <c r="HI264" s="196"/>
      <c r="HJ264" s="196"/>
      <c r="HK264" s="196"/>
      <c r="HL264" s="196"/>
      <c r="HM264" s="196"/>
      <c r="HN264" s="196"/>
      <c r="HO264" s="196"/>
      <c r="HP264" s="196"/>
      <c r="HQ264" s="196"/>
      <c r="HR264" s="196"/>
      <c r="HS264" s="196"/>
      <c r="HT264" s="196"/>
      <c r="HU264" s="196"/>
      <c r="HV264" s="196"/>
      <c r="HW264" s="196"/>
      <c r="HX264" s="196"/>
      <c r="HY264" s="196"/>
      <c r="HZ264" s="196"/>
      <c r="IA264" s="196"/>
      <c r="IB264" s="196"/>
      <c r="IC264" s="196"/>
      <c r="ID264" s="196"/>
      <c r="IE264" s="196"/>
      <c r="IF264" s="196"/>
      <c r="IG264" s="196"/>
      <c r="IH264" s="196"/>
      <c r="II264" s="196"/>
      <c r="IJ264" s="196"/>
      <c r="IK264" s="196"/>
      <c r="IL264" s="196"/>
      <c r="IM264" s="196"/>
      <c r="IN264" s="196"/>
      <c r="IO264" s="196"/>
      <c r="IP264" s="196"/>
      <c r="IQ264" s="196"/>
      <c r="IR264" s="196"/>
      <c r="IS264" s="196"/>
      <c r="IT264" s="196"/>
      <c r="IU264" s="196"/>
      <c r="IV264" s="196"/>
    </row>
    <row r="265" spans="1:256" s="190" customFormat="1">
      <c r="A265" s="196"/>
      <c r="C265" s="198"/>
      <c r="D265" s="196"/>
      <c r="E265" s="196"/>
      <c r="F265" s="197"/>
      <c r="G265" s="238"/>
      <c r="H265" s="197"/>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c r="BD265" s="196"/>
      <c r="BE265" s="196"/>
      <c r="BF265" s="196"/>
      <c r="BG265" s="196"/>
      <c r="BH265" s="196"/>
      <c r="BI265" s="196"/>
      <c r="BJ265" s="196"/>
      <c r="BK265" s="196"/>
      <c r="BL265" s="196"/>
      <c r="BM265" s="196"/>
      <c r="BN265" s="196"/>
      <c r="BO265" s="196"/>
      <c r="BP265" s="196"/>
      <c r="BQ265" s="196"/>
      <c r="BR265" s="196"/>
      <c r="BS265" s="196"/>
      <c r="BT265" s="196"/>
      <c r="BU265" s="196"/>
      <c r="BV265" s="196"/>
      <c r="BW265" s="196"/>
      <c r="BX265" s="196"/>
      <c r="BY265" s="196"/>
      <c r="BZ265" s="196"/>
      <c r="CA265" s="196"/>
      <c r="CB265" s="196"/>
      <c r="CC265" s="196"/>
      <c r="CD265" s="196"/>
      <c r="CE265" s="196"/>
      <c r="CF265" s="196"/>
      <c r="CG265" s="196"/>
      <c r="CH265" s="196"/>
      <c r="CI265" s="196"/>
      <c r="CJ265" s="196"/>
      <c r="CK265" s="196"/>
      <c r="CL265" s="196"/>
      <c r="CM265" s="196"/>
      <c r="CN265" s="196"/>
      <c r="CO265" s="196"/>
      <c r="CP265" s="196"/>
      <c r="CQ265" s="196"/>
      <c r="CR265" s="196"/>
      <c r="CS265" s="196"/>
      <c r="CT265" s="196"/>
      <c r="CU265" s="196"/>
      <c r="CV265" s="196"/>
      <c r="CW265" s="196"/>
      <c r="CX265" s="196"/>
      <c r="CY265" s="196"/>
      <c r="CZ265" s="196"/>
      <c r="DA265" s="196"/>
      <c r="DB265" s="196"/>
      <c r="DC265" s="196"/>
      <c r="DD265" s="196"/>
      <c r="DE265" s="196"/>
      <c r="DF265" s="196"/>
      <c r="DG265" s="196"/>
      <c r="DH265" s="196"/>
      <c r="DI265" s="196"/>
      <c r="DJ265" s="196"/>
      <c r="DK265" s="196"/>
      <c r="DL265" s="196"/>
      <c r="DM265" s="196"/>
      <c r="DN265" s="196"/>
      <c r="DO265" s="196"/>
      <c r="DP265" s="196"/>
      <c r="DQ265" s="196"/>
      <c r="DR265" s="196"/>
      <c r="DS265" s="196"/>
      <c r="DT265" s="196"/>
      <c r="DU265" s="196"/>
      <c r="DV265" s="196"/>
      <c r="DW265" s="196"/>
      <c r="DX265" s="196"/>
      <c r="DY265" s="196"/>
      <c r="DZ265" s="196"/>
      <c r="EA265" s="196"/>
      <c r="EB265" s="196"/>
      <c r="EC265" s="196"/>
      <c r="ED265" s="196"/>
      <c r="EE265" s="196"/>
      <c r="EF265" s="196"/>
      <c r="EG265" s="196"/>
      <c r="EH265" s="196"/>
      <c r="EI265" s="196"/>
      <c r="EJ265" s="196"/>
      <c r="EK265" s="196"/>
      <c r="EL265" s="196"/>
      <c r="EM265" s="196"/>
      <c r="EN265" s="196"/>
      <c r="EO265" s="196"/>
      <c r="EP265" s="196"/>
      <c r="EQ265" s="196"/>
      <c r="ER265" s="196"/>
      <c r="ES265" s="196"/>
      <c r="ET265" s="196"/>
      <c r="EU265" s="196"/>
      <c r="EV265" s="196"/>
      <c r="EW265" s="196"/>
      <c r="EX265" s="196"/>
      <c r="EY265" s="196"/>
      <c r="EZ265" s="196"/>
      <c r="FA265" s="196"/>
      <c r="FB265" s="196"/>
      <c r="FC265" s="196"/>
      <c r="FD265" s="196"/>
      <c r="FE265" s="196"/>
      <c r="FF265" s="196"/>
      <c r="FG265" s="196"/>
      <c r="FH265" s="196"/>
      <c r="FI265" s="196"/>
      <c r="FJ265" s="196"/>
      <c r="FK265" s="196"/>
      <c r="FL265" s="196"/>
      <c r="FM265" s="196"/>
      <c r="FN265" s="196"/>
      <c r="FO265" s="196"/>
      <c r="FP265" s="196"/>
      <c r="FQ265" s="196"/>
      <c r="FR265" s="196"/>
      <c r="FS265" s="196"/>
      <c r="FT265" s="196"/>
      <c r="FU265" s="196"/>
      <c r="FV265" s="196"/>
      <c r="FW265" s="196"/>
      <c r="FX265" s="196"/>
      <c r="FY265" s="196"/>
      <c r="FZ265" s="196"/>
      <c r="GA265" s="196"/>
      <c r="GB265" s="196"/>
      <c r="GC265" s="196"/>
      <c r="GD265" s="196"/>
      <c r="GE265" s="196"/>
      <c r="GF265" s="196"/>
      <c r="GG265" s="196"/>
      <c r="GH265" s="196"/>
      <c r="GI265" s="196"/>
      <c r="GJ265" s="196"/>
      <c r="GK265" s="196"/>
      <c r="GL265" s="196"/>
      <c r="GM265" s="196"/>
      <c r="GN265" s="196"/>
      <c r="GO265" s="196"/>
      <c r="GP265" s="196"/>
      <c r="GQ265" s="196"/>
      <c r="GR265" s="196"/>
      <c r="GS265" s="196"/>
      <c r="GT265" s="196"/>
      <c r="GU265" s="196"/>
      <c r="GV265" s="196"/>
      <c r="GW265" s="196"/>
      <c r="GX265" s="196"/>
      <c r="GY265" s="196"/>
      <c r="GZ265" s="196"/>
      <c r="HA265" s="196"/>
      <c r="HB265" s="196"/>
      <c r="HC265" s="196"/>
      <c r="HD265" s="196"/>
      <c r="HE265" s="196"/>
      <c r="HF265" s="196"/>
      <c r="HG265" s="196"/>
      <c r="HH265" s="196"/>
      <c r="HI265" s="196"/>
      <c r="HJ265" s="196"/>
      <c r="HK265" s="196"/>
      <c r="HL265" s="196"/>
      <c r="HM265" s="196"/>
      <c r="HN265" s="196"/>
      <c r="HO265" s="196"/>
      <c r="HP265" s="196"/>
      <c r="HQ265" s="196"/>
      <c r="HR265" s="196"/>
      <c r="HS265" s="196"/>
      <c r="HT265" s="196"/>
      <c r="HU265" s="196"/>
      <c r="HV265" s="196"/>
      <c r="HW265" s="196"/>
      <c r="HX265" s="196"/>
      <c r="HY265" s="196"/>
      <c r="HZ265" s="196"/>
      <c r="IA265" s="196"/>
      <c r="IB265" s="196"/>
      <c r="IC265" s="196"/>
      <c r="ID265" s="196"/>
      <c r="IE265" s="196"/>
      <c r="IF265" s="196"/>
      <c r="IG265" s="196"/>
      <c r="IH265" s="196"/>
      <c r="II265" s="196"/>
      <c r="IJ265" s="196"/>
      <c r="IK265" s="196"/>
      <c r="IL265" s="196"/>
      <c r="IM265" s="196"/>
      <c r="IN265" s="196"/>
      <c r="IO265" s="196"/>
      <c r="IP265" s="196"/>
      <c r="IQ265" s="196"/>
      <c r="IR265" s="196"/>
      <c r="IS265" s="196"/>
      <c r="IT265" s="196"/>
      <c r="IU265" s="196"/>
      <c r="IV265" s="196"/>
    </row>
    <row r="266" spans="1:256" s="190" customFormat="1">
      <c r="A266" s="196"/>
      <c r="B266" s="191" t="s">
        <v>2659</v>
      </c>
      <c r="C266" s="200">
        <v>45427916</v>
      </c>
      <c r="D266" s="196"/>
      <c r="E266" s="196"/>
      <c r="F266" s="197"/>
      <c r="G266" s="238"/>
      <c r="H266" s="197"/>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c r="AE266" s="196"/>
      <c r="AF266" s="196"/>
      <c r="AG266" s="196"/>
      <c r="AH266" s="196"/>
      <c r="AI266" s="196"/>
      <c r="AJ266" s="196"/>
      <c r="AK266" s="196"/>
      <c r="AL266" s="196"/>
      <c r="AM266" s="196"/>
      <c r="AN266" s="196"/>
      <c r="AO266" s="196"/>
      <c r="AP266" s="196"/>
      <c r="AQ266" s="196"/>
      <c r="AR266" s="196"/>
      <c r="AS266" s="196"/>
      <c r="AT266" s="196"/>
      <c r="AU266" s="196"/>
      <c r="AV266" s="196"/>
      <c r="AW266" s="196"/>
      <c r="AX266" s="196"/>
      <c r="AY266" s="196"/>
      <c r="AZ266" s="196"/>
      <c r="BA266" s="196"/>
      <c r="BB266" s="196"/>
      <c r="BC266" s="196"/>
      <c r="BD266" s="196"/>
      <c r="BE266" s="196"/>
      <c r="BF266" s="196"/>
      <c r="BG266" s="196"/>
      <c r="BH266" s="196"/>
      <c r="BI266" s="196"/>
      <c r="BJ266" s="196"/>
      <c r="BK266" s="196"/>
      <c r="BL266" s="196"/>
      <c r="BM266" s="196"/>
      <c r="BN266" s="196"/>
      <c r="BO266" s="196"/>
      <c r="BP266" s="196"/>
      <c r="BQ266" s="196"/>
      <c r="BR266" s="196"/>
      <c r="BS266" s="196"/>
      <c r="BT266" s="196"/>
      <c r="BU266" s="196"/>
      <c r="BV266" s="196"/>
      <c r="BW266" s="196"/>
      <c r="BX266" s="196"/>
      <c r="BY266" s="196"/>
      <c r="BZ266" s="196"/>
      <c r="CA266" s="196"/>
      <c r="CB266" s="196"/>
      <c r="CC266" s="196"/>
      <c r="CD266" s="196"/>
      <c r="CE266" s="196"/>
      <c r="CF266" s="196"/>
      <c r="CG266" s="196"/>
      <c r="CH266" s="196"/>
      <c r="CI266" s="196"/>
      <c r="CJ266" s="196"/>
      <c r="CK266" s="196"/>
      <c r="CL266" s="196"/>
      <c r="CM266" s="196"/>
      <c r="CN266" s="196"/>
      <c r="CO266" s="196"/>
      <c r="CP266" s="196"/>
      <c r="CQ266" s="196"/>
      <c r="CR266" s="196"/>
      <c r="CS266" s="196"/>
      <c r="CT266" s="196"/>
      <c r="CU266" s="196"/>
      <c r="CV266" s="196"/>
      <c r="CW266" s="196"/>
      <c r="CX266" s="196"/>
      <c r="CY266" s="196"/>
      <c r="CZ266" s="196"/>
      <c r="DA266" s="196"/>
      <c r="DB266" s="196"/>
      <c r="DC266" s="196"/>
      <c r="DD266" s="196"/>
      <c r="DE266" s="196"/>
      <c r="DF266" s="196"/>
      <c r="DG266" s="196"/>
      <c r="DH266" s="196"/>
      <c r="DI266" s="196"/>
      <c r="DJ266" s="196"/>
      <c r="DK266" s="196"/>
      <c r="DL266" s="196"/>
      <c r="DM266" s="196"/>
      <c r="DN266" s="196"/>
      <c r="DO266" s="196"/>
      <c r="DP266" s="196"/>
      <c r="DQ266" s="196"/>
      <c r="DR266" s="196"/>
      <c r="DS266" s="196"/>
      <c r="DT266" s="196"/>
      <c r="DU266" s="196"/>
      <c r="DV266" s="196"/>
      <c r="DW266" s="196"/>
      <c r="DX266" s="196"/>
      <c r="DY266" s="196"/>
      <c r="DZ266" s="196"/>
      <c r="EA266" s="196"/>
      <c r="EB266" s="196"/>
      <c r="EC266" s="196"/>
      <c r="ED266" s="196"/>
      <c r="EE266" s="196"/>
      <c r="EF266" s="196"/>
      <c r="EG266" s="196"/>
      <c r="EH266" s="196"/>
      <c r="EI266" s="196"/>
      <c r="EJ266" s="196"/>
      <c r="EK266" s="196"/>
      <c r="EL266" s="196"/>
      <c r="EM266" s="196"/>
      <c r="EN266" s="196"/>
      <c r="EO266" s="196"/>
      <c r="EP266" s="196"/>
      <c r="EQ266" s="196"/>
      <c r="ER266" s="196"/>
      <c r="ES266" s="196"/>
      <c r="ET266" s="196"/>
      <c r="EU266" s="196"/>
      <c r="EV266" s="196"/>
      <c r="EW266" s="196"/>
      <c r="EX266" s="196"/>
      <c r="EY266" s="196"/>
      <c r="EZ266" s="196"/>
      <c r="FA266" s="196"/>
      <c r="FB266" s="196"/>
      <c r="FC266" s="196"/>
      <c r="FD266" s="196"/>
      <c r="FE266" s="196"/>
      <c r="FF266" s="196"/>
      <c r="FG266" s="196"/>
      <c r="FH266" s="196"/>
      <c r="FI266" s="196"/>
      <c r="FJ266" s="196"/>
      <c r="FK266" s="196"/>
      <c r="FL266" s="196"/>
      <c r="FM266" s="196"/>
      <c r="FN266" s="196"/>
      <c r="FO266" s="196"/>
      <c r="FP266" s="196"/>
      <c r="FQ266" s="196"/>
      <c r="FR266" s="196"/>
      <c r="FS266" s="196"/>
      <c r="FT266" s="196"/>
      <c r="FU266" s="196"/>
      <c r="FV266" s="196"/>
      <c r="FW266" s="196"/>
      <c r="FX266" s="196"/>
      <c r="FY266" s="196"/>
      <c r="FZ266" s="196"/>
      <c r="GA266" s="196"/>
      <c r="GB266" s="196"/>
      <c r="GC266" s="196"/>
      <c r="GD266" s="196"/>
      <c r="GE266" s="196"/>
      <c r="GF266" s="196"/>
      <c r="GG266" s="196"/>
      <c r="GH266" s="196"/>
      <c r="GI266" s="196"/>
      <c r="GJ266" s="196"/>
      <c r="GK266" s="196"/>
      <c r="GL266" s="196"/>
      <c r="GM266" s="196"/>
      <c r="GN266" s="196"/>
      <c r="GO266" s="196"/>
      <c r="GP266" s="196"/>
      <c r="GQ266" s="196"/>
      <c r="GR266" s="196"/>
      <c r="GS266" s="196"/>
      <c r="GT266" s="196"/>
      <c r="GU266" s="196"/>
      <c r="GV266" s="196"/>
      <c r="GW266" s="196"/>
      <c r="GX266" s="196"/>
      <c r="GY266" s="196"/>
      <c r="GZ266" s="196"/>
      <c r="HA266" s="196"/>
      <c r="HB266" s="196"/>
      <c r="HC266" s="196"/>
      <c r="HD266" s="196"/>
      <c r="HE266" s="196"/>
      <c r="HF266" s="196"/>
      <c r="HG266" s="196"/>
      <c r="HH266" s="196"/>
      <c r="HI266" s="196"/>
      <c r="HJ266" s="196"/>
      <c r="HK266" s="196"/>
      <c r="HL266" s="196"/>
      <c r="HM266" s="196"/>
      <c r="HN266" s="196"/>
      <c r="HO266" s="196"/>
      <c r="HP266" s="196"/>
      <c r="HQ266" s="196"/>
      <c r="HR266" s="196"/>
      <c r="HS266" s="196"/>
      <c r="HT266" s="196"/>
      <c r="HU266" s="196"/>
      <c r="HV266" s="196"/>
      <c r="HW266" s="196"/>
      <c r="HX266" s="196"/>
      <c r="HY266" s="196"/>
      <c r="HZ266" s="196"/>
      <c r="IA266" s="196"/>
      <c r="IB266" s="196"/>
      <c r="IC266" s="196"/>
      <c r="ID266" s="196"/>
      <c r="IE266" s="196"/>
      <c r="IF266" s="196"/>
      <c r="IG266" s="196"/>
      <c r="IH266" s="196"/>
      <c r="II266" s="196"/>
      <c r="IJ266" s="196"/>
      <c r="IK266" s="196"/>
      <c r="IL266" s="196"/>
      <c r="IM266" s="196"/>
      <c r="IN266" s="196"/>
      <c r="IO266" s="196"/>
      <c r="IP266" s="196"/>
      <c r="IQ266" s="196"/>
      <c r="IR266" s="196"/>
      <c r="IS266" s="196"/>
      <c r="IT266" s="196"/>
      <c r="IU266" s="196"/>
      <c r="IV266" s="196"/>
    </row>
    <row r="267" spans="1:256" s="190" customFormat="1">
      <c r="A267" s="196"/>
      <c r="C267" s="198"/>
      <c r="D267" s="196"/>
      <c r="E267" s="196"/>
      <c r="F267" s="197"/>
      <c r="G267" s="238"/>
      <c r="H267" s="197"/>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c r="AI267" s="196"/>
      <c r="AJ267" s="196"/>
      <c r="AK267" s="196"/>
      <c r="AL267" s="196"/>
      <c r="AM267" s="196"/>
      <c r="AN267" s="196"/>
      <c r="AO267" s="196"/>
      <c r="AP267" s="196"/>
      <c r="AQ267" s="196"/>
      <c r="AR267" s="196"/>
      <c r="AS267" s="196"/>
      <c r="AT267" s="196"/>
      <c r="AU267" s="196"/>
      <c r="AV267" s="196"/>
      <c r="AW267" s="196"/>
      <c r="AX267" s="196"/>
      <c r="AY267" s="196"/>
      <c r="AZ267" s="196"/>
      <c r="BA267" s="196"/>
      <c r="BB267" s="196"/>
      <c r="BC267" s="196"/>
      <c r="BD267" s="196"/>
      <c r="BE267" s="196"/>
      <c r="BF267" s="196"/>
      <c r="BG267" s="196"/>
      <c r="BH267" s="196"/>
      <c r="BI267" s="196"/>
      <c r="BJ267" s="196"/>
      <c r="BK267" s="196"/>
      <c r="BL267" s="196"/>
      <c r="BM267" s="196"/>
      <c r="BN267" s="196"/>
      <c r="BO267" s="196"/>
      <c r="BP267" s="196"/>
      <c r="BQ267" s="196"/>
      <c r="BR267" s="196"/>
      <c r="BS267" s="196"/>
      <c r="BT267" s="196"/>
      <c r="BU267" s="196"/>
      <c r="BV267" s="196"/>
      <c r="BW267" s="196"/>
      <c r="BX267" s="196"/>
      <c r="BY267" s="196"/>
      <c r="BZ267" s="196"/>
      <c r="CA267" s="196"/>
      <c r="CB267" s="196"/>
      <c r="CC267" s="196"/>
      <c r="CD267" s="196"/>
      <c r="CE267" s="196"/>
      <c r="CF267" s="196"/>
      <c r="CG267" s="196"/>
      <c r="CH267" s="196"/>
      <c r="CI267" s="196"/>
      <c r="CJ267" s="196"/>
      <c r="CK267" s="196"/>
      <c r="CL267" s="196"/>
      <c r="CM267" s="196"/>
      <c r="CN267" s="196"/>
      <c r="CO267" s="196"/>
      <c r="CP267" s="196"/>
      <c r="CQ267" s="196"/>
      <c r="CR267" s="196"/>
      <c r="CS267" s="196"/>
      <c r="CT267" s="196"/>
      <c r="CU267" s="196"/>
      <c r="CV267" s="196"/>
      <c r="CW267" s="196"/>
      <c r="CX267" s="196"/>
      <c r="CY267" s="196"/>
      <c r="CZ267" s="196"/>
      <c r="DA267" s="196"/>
      <c r="DB267" s="196"/>
      <c r="DC267" s="196"/>
      <c r="DD267" s="196"/>
      <c r="DE267" s="196"/>
      <c r="DF267" s="196"/>
      <c r="DG267" s="196"/>
      <c r="DH267" s="196"/>
      <c r="DI267" s="196"/>
      <c r="DJ267" s="196"/>
      <c r="DK267" s="196"/>
      <c r="DL267" s="196"/>
      <c r="DM267" s="196"/>
      <c r="DN267" s="196"/>
      <c r="DO267" s="196"/>
      <c r="DP267" s="196"/>
      <c r="DQ267" s="196"/>
      <c r="DR267" s="196"/>
      <c r="DS267" s="196"/>
      <c r="DT267" s="196"/>
      <c r="DU267" s="196"/>
      <c r="DV267" s="196"/>
      <c r="DW267" s="196"/>
      <c r="DX267" s="196"/>
      <c r="DY267" s="196"/>
      <c r="DZ267" s="196"/>
      <c r="EA267" s="196"/>
      <c r="EB267" s="196"/>
      <c r="EC267" s="196"/>
      <c r="ED267" s="196"/>
      <c r="EE267" s="196"/>
      <c r="EF267" s="196"/>
      <c r="EG267" s="196"/>
      <c r="EH267" s="196"/>
      <c r="EI267" s="196"/>
      <c r="EJ267" s="196"/>
      <c r="EK267" s="196"/>
      <c r="EL267" s="196"/>
      <c r="EM267" s="196"/>
      <c r="EN267" s="196"/>
      <c r="EO267" s="196"/>
      <c r="EP267" s="196"/>
      <c r="EQ267" s="196"/>
      <c r="ER267" s="196"/>
      <c r="ES267" s="196"/>
      <c r="ET267" s="196"/>
      <c r="EU267" s="196"/>
      <c r="EV267" s="196"/>
      <c r="EW267" s="196"/>
      <c r="EX267" s="196"/>
      <c r="EY267" s="196"/>
      <c r="EZ267" s="196"/>
      <c r="FA267" s="196"/>
      <c r="FB267" s="196"/>
      <c r="FC267" s="196"/>
      <c r="FD267" s="196"/>
      <c r="FE267" s="196"/>
      <c r="FF267" s="196"/>
      <c r="FG267" s="196"/>
      <c r="FH267" s="196"/>
      <c r="FI267" s="196"/>
      <c r="FJ267" s="196"/>
      <c r="FK267" s="196"/>
      <c r="FL267" s="196"/>
      <c r="FM267" s="196"/>
      <c r="FN267" s="196"/>
      <c r="FO267" s="196"/>
      <c r="FP267" s="196"/>
      <c r="FQ267" s="196"/>
      <c r="FR267" s="196"/>
      <c r="FS267" s="196"/>
      <c r="FT267" s="196"/>
      <c r="FU267" s="196"/>
      <c r="FV267" s="196"/>
      <c r="FW267" s="196"/>
      <c r="FX267" s="196"/>
      <c r="FY267" s="196"/>
      <c r="FZ267" s="196"/>
      <c r="GA267" s="196"/>
      <c r="GB267" s="196"/>
      <c r="GC267" s="196"/>
      <c r="GD267" s="196"/>
      <c r="GE267" s="196"/>
      <c r="GF267" s="196"/>
      <c r="GG267" s="196"/>
      <c r="GH267" s="196"/>
      <c r="GI267" s="196"/>
      <c r="GJ267" s="196"/>
      <c r="GK267" s="196"/>
      <c r="GL267" s="196"/>
      <c r="GM267" s="196"/>
      <c r="GN267" s="196"/>
      <c r="GO267" s="196"/>
      <c r="GP267" s="196"/>
      <c r="GQ267" s="196"/>
      <c r="GR267" s="196"/>
      <c r="GS267" s="196"/>
      <c r="GT267" s="196"/>
      <c r="GU267" s="196"/>
      <c r="GV267" s="196"/>
      <c r="GW267" s="196"/>
      <c r="GX267" s="196"/>
      <c r="GY267" s="196"/>
      <c r="GZ267" s="196"/>
      <c r="HA267" s="196"/>
      <c r="HB267" s="196"/>
      <c r="HC267" s="196"/>
      <c r="HD267" s="196"/>
      <c r="HE267" s="196"/>
      <c r="HF267" s="196"/>
      <c r="HG267" s="196"/>
      <c r="HH267" s="196"/>
      <c r="HI267" s="196"/>
      <c r="HJ267" s="196"/>
      <c r="HK267" s="196"/>
      <c r="HL267" s="196"/>
      <c r="HM267" s="196"/>
      <c r="HN267" s="196"/>
      <c r="HO267" s="196"/>
      <c r="HP267" s="196"/>
      <c r="HQ267" s="196"/>
      <c r="HR267" s="196"/>
      <c r="HS267" s="196"/>
      <c r="HT267" s="196"/>
      <c r="HU267" s="196"/>
      <c r="HV267" s="196"/>
      <c r="HW267" s="196"/>
      <c r="HX267" s="196"/>
      <c r="HY267" s="196"/>
      <c r="HZ267" s="196"/>
      <c r="IA267" s="196"/>
      <c r="IB267" s="196"/>
      <c r="IC267" s="196"/>
      <c r="ID267" s="196"/>
      <c r="IE267" s="196"/>
      <c r="IF267" s="196"/>
      <c r="IG267" s="196"/>
      <c r="IH267" s="196"/>
      <c r="II267" s="196"/>
      <c r="IJ267" s="196"/>
      <c r="IK267" s="196"/>
      <c r="IL267" s="196"/>
      <c r="IM267" s="196"/>
      <c r="IN267" s="196"/>
      <c r="IO267" s="196"/>
      <c r="IP267" s="196"/>
      <c r="IQ267" s="196"/>
      <c r="IR267" s="196"/>
      <c r="IS267" s="196"/>
      <c r="IT267" s="196"/>
      <c r="IU267" s="196"/>
      <c r="IV267" s="196"/>
    </row>
    <row r="268" spans="1:256" s="190" customFormat="1">
      <c r="A268" s="196"/>
      <c r="B268" s="190" t="s">
        <v>2660</v>
      </c>
      <c r="C268" s="198">
        <v>20635916</v>
      </c>
      <c r="D268" s="196"/>
      <c r="E268" s="196"/>
      <c r="F268" s="197"/>
      <c r="G268" s="237"/>
      <c r="H268" s="197"/>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6"/>
      <c r="AU268" s="196"/>
      <c r="AV268" s="196"/>
      <c r="AW268" s="196"/>
      <c r="AX268" s="196"/>
      <c r="AY268" s="196"/>
      <c r="AZ268" s="196"/>
      <c r="BA268" s="196"/>
      <c r="BB268" s="196"/>
      <c r="BC268" s="196"/>
      <c r="BD268" s="196"/>
      <c r="BE268" s="196"/>
      <c r="BF268" s="196"/>
      <c r="BG268" s="196"/>
      <c r="BH268" s="196"/>
      <c r="BI268" s="196"/>
      <c r="BJ268" s="196"/>
      <c r="BK268" s="196"/>
      <c r="BL268" s="196"/>
      <c r="BM268" s="196"/>
      <c r="BN268" s="196"/>
      <c r="BO268" s="196"/>
      <c r="BP268" s="196"/>
      <c r="BQ268" s="196"/>
      <c r="BR268" s="196"/>
      <c r="BS268" s="196"/>
      <c r="BT268" s="196"/>
      <c r="BU268" s="196"/>
      <c r="BV268" s="196"/>
      <c r="BW268" s="196"/>
      <c r="BX268" s="196"/>
      <c r="BY268" s="196"/>
      <c r="BZ268" s="196"/>
      <c r="CA268" s="196"/>
      <c r="CB268" s="196"/>
      <c r="CC268" s="196"/>
      <c r="CD268" s="196"/>
      <c r="CE268" s="196"/>
      <c r="CF268" s="196"/>
      <c r="CG268" s="196"/>
      <c r="CH268" s="196"/>
      <c r="CI268" s="196"/>
      <c r="CJ268" s="196"/>
      <c r="CK268" s="196"/>
      <c r="CL268" s="196"/>
      <c r="CM268" s="196"/>
      <c r="CN268" s="196"/>
      <c r="CO268" s="196"/>
      <c r="CP268" s="196"/>
      <c r="CQ268" s="196"/>
      <c r="CR268" s="196"/>
      <c r="CS268" s="196"/>
      <c r="CT268" s="196"/>
      <c r="CU268" s="196"/>
      <c r="CV268" s="196"/>
      <c r="CW268" s="196"/>
      <c r="CX268" s="196"/>
      <c r="CY268" s="196"/>
      <c r="CZ268" s="196"/>
      <c r="DA268" s="196"/>
      <c r="DB268" s="196"/>
      <c r="DC268" s="196"/>
      <c r="DD268" s="196"/>
      <c r="DE268" s="196"/>
      <c r="DF268" s="196"/>
      <c r="DG268" s="196"/>
      <c r="DH268" s="196"/>
      <c r="DI268" s="196"/>
      <c r="DJ268" s="196"/>
      <c r="DK268" s="196"/>
      <c r="DL268" s="196"/>
      <c r="DM268" s="196"/>
      <c r="DN268" s="196"/>
      <c r="DO268" s="196"/>
      <c r="DP268" s="196"/>
      <c r="DQ268" s="196"/>
      <c r="DR268" s="196"/>
      <c r="DS268" s="196"/>
      <c r="DT268" s="196"/>
      <c r="DU268" s="196"/>
      <c r="DV268" s="196"/>
      <c r="DW268" s="196"/>
      <c r="DX268" s="196"/>
      <c r="DY268" s="196"/>
      <c r="DZ268" s="196"/>
      <c r="EA268" s="196"/>
      <c r="EB268" s="196"/>
      <c r="EC268" s="196"/>
      <c r="ED268" s="196"/>
      <c r="EE268" s="196"/>
      <c r="EF268" s="196"/>
      <c r="EG268" s="196"/>
      <c r="EH268" s="196"/>
      <c r="EI268" s="196"/>
      <c r="EJ268" s="196"/>
      <c r="EK268" s="196"/>
      <c r="EL268" s="196"/>
      <c r="EM268" s="196"/>
      <c r="EN268" s="196"/>
      <c r="EO268" s="196"/>
      <c r="EP268" s="196"/>
      <c r="EQ268" s="196"/>
      <c r="ER268" s="196"/>
      <c r="ES268" s="196"/>
      <c r="ET268" s="196"/>
      <c r="EU268" s="196"/>
      <c r="EV268" s="196"/>
      <c r="EW268" s="196"/>
      <c r="EX268" s="196"/>
      <c r="EY268" s="196"/>
      <c r="EZ268" s="196"/>
      <c r="FA268" s="196"/>
      <c r="FB268" s="196"/>
      <c r="FC268" s="196"/>
      <c r="FD268" s="196"/>
      <c r="FE268" s="196"/>
      <c r="FF268" s="196"/>
      <c r="FG268" s="196"/>
      <c r="FH268" s="196"/>
      <c r="FI268" s="196"/>
      <c r="FJ268" s="196"/>
      <c r="FK268" s="196"/>
      <c r="FL268" s="196"/>
      <c r="FM268" s="196"/>
      <c r="FN268" s="196"/>
      <c r="FO268" s="196"/>
      <c r="FP268" s="196"/>
      <c r="FQ268" s="196"/>
      <c r="FR268" s="196"/>
      <c r="FS268" s="196"/>
      <c r="FT268" s="196"/>
      <c r="FU268" s="196"/>
      <c r="FV268" s="196"/>
      <c r="FW268" s="196"/>
      <c r="FX268" s="196"/>
      <c r="FY268" s="196"/>
      <c r="FZ268" s="196"/>
      <c r="GA268" s="196"/>
      <c r="GB268" s="196"/>
      <c r="GC268" s="196"/>
      <c r="GD268" s="196"/>
      <c r="GE268" s="196"/>
      <c r="GF268" s="196"/>
      <c r="GG268" s="196"/>
      <c r="GH268" s="196"/>
      <c r="GI268" s="196"/>
      <c r="GJ268" s="196"/>
      <c r="GK268" s="196"/>
      <c r="GL268" s="196"/>
      <c r="GM268" s="196"/>
      <c r="GN268" s="196"/>
      <c r="GO268" s="196"/>
      <c r="GP268" s="196"/>
      <c r="GQ268" s="196"/>
      <c r="GR268" s="196"/>
      <c r="GS268" s="196"/>
      <c r="GT268" s="196"/>
      <c r="GU268" s="196"/>
      <c r="GV268" s="196"/>
      <c r="GW268" s="196"/>
      <c r="GX268" s="196"/>
      <c r="GY268" s="196"/>
      <c r="GZ268" s="196"/>
      <c r="HA268" s="196"/>
      <c r="HB268" s="196"/>
      <c r="HC268" s="196"/>
      <c r="HD268" s="196"/>
      <c r="HE268" s="196"/>
      <c r="HF268" s="196"/>
      <c r="HG268" s="196"/>
      <c r="HH268" s="196"/>
      <c r="HI268" s="196"/>
      <c r="HJ268" s="196"/>
      <c r="HK268" s="196"/>
      <c r="HL268" s="196"/>
      <c r="HM268" s="196"/>
      <c r="HN268" s="196"/>
      <c r="HO268" s="196"/>
      <c r="HP268" s="196"/>
      <c r="HQ268" s="196"/>
      <c r="HR268" s="196"/>
      <c r="HS268" s="196"/>
      <c r="HT268" s="196"/>
      <c r="HU268" s="196"/>
      <c r="HV268" s="196"/>
      <c r="HW268" s="196"/>
      <c r="HX268" s="196"/>
      <c r="HY268" s="196"/>
      <c r="HZ268" s="196"/>
      <c r="IA268" s="196"/>
      <c r="IB268" s="196"/>
      <c r="IC268" s="196"/>
      <c r="ID268" s="196"/>
      <c r="IE268" s="196"/>
      <c r="IF268" s="196"/>
      <c r="IG268" s="196"/>
      <c r="IH268" s="196"/>
      <c r="II268" s="196"/>
      <c r="IJ268" s="196"/>
      <c r="IK268" s="196"/>
      <c r="IL268" s="196"/>
      <c r="IM268" s="196"/>
      <c r="IN268" s="196"/>
      <c r="IO268" s="196"/>
      <c r="IP268" s="196"/>
      <c r="IQ268" s="196"/>
      <c r="IR268" s="196"/>
      <c r="IS268" s="196"/>
      <c r="IT268" s="196"/>
      <c r="IU268" s="196"/>
      <c r="IV268" s="196"/>
    </row>
    <row r="269" spans="1:256" s="190" customFormat="1">
      <c r="A269" s="196"/>
      <c r="C269" s="198"/>
      <c r="D269" s="196"/>
      <c r="E269" s="196"/>
      <c r="F269" s="197"/>
      <c r="G269" s="238"/>
      <c r="H269" s="197"/>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c r="AW269" s="196"/>
      <c r="AX269" s="196"/>
      <c r="AY269" s="196"/>
      <c r="AZ269" s="196"/>
      <c r="BA269" s="196"/>
      <c r="BB269" s="196"/>
      <c r="BC269" s="196"/>
      <c r="BD269" s="196"/>
      <c r="BE269" s="196"/>
      <c r="BF269" s="196"/>
      <c r="BG269" s="196"/>
      <c r="BH269" s="196"/>
      <c r="BI269" s="196"/>
      <c r="BJ269" s="196"/>
      <c r="BK269" s="196"/>
      <c r="BL269" s="196"/>
      <c r="BM269" s="196"/>
      <c r="BN269" s="196"/>
      <c r="BO269" s="196"/>
      <c r="BP269" s="196"/>
      <c r="BQ269" s="196"/>
      <c r="BR269" s="196"/>
      <c r="BS269" s="196"/>
      <c r="BT269" s="196"/>
      <c r="BU269" s="196"/>
      <c r="BV269" s="196"/>
      <c r="BW269" s="196"/>
      <c r="BX269" s="196"/>
      <c r="BY269" s="196"/>
      <c r="BZ269" s="196"/>
      <c r="CA269" s="196"/>
      <c r="CB269" s="196"/>
      <c r="CC269" s="196"/>
      <c r="CD269" s="196"/>
      <c r="CE269" s="196"/>
      <c r="CF269" s="196"/>
      <c r="CG269" s="196"/>
      <c r="CH269" s="196"/>
      <c r="CI269" s="196"/>
      <c r="CJ269" s="196"/>
      <c r="CK269" s="196"/>
      <c r="CL269" s="196"/>
      <c r="CM269" s="196"/>
      <c r="CN269" s="196"/>
      <c r="CO269" s="196"/>
      <c r="CP269" s="196"/>
      <c r="CQ269" s="196"/>
      <c r="CR269" s="196"/>
      <c r="CS269" s="196"/>
      <c r="CT269" s="196"/>
      <c r="CU269" s="196"/>
      <c r="CV269" s="196"/>
      <c r="CW269" s="196"/>
      <c r="CX269" s="196"/>
      <c r="CY269" s="196"/>
      <c r="CZ269" s="196"/>
      <c r="DA269" s="196"/>
      <c r="DB269" s="196"/>
      <c r="DC269" s="196"/>
      <c r="DD269" s="196"/>
      <c r="DE269" s="196"/>
      <c r="DF269" s="196"/>
      <c r="DG269" s="196"/>
      <c r="DH269" s="196"/>
      <c r="DI269" s="196"/>
      <c r="DJ269" s="196"/>
      <c r="DK269" s="196"/>
      <c r="DL269" s="196"/>
      <c r="DM269" s="196"/>
      <c r="DN269" s="196"/>
      <c r="DO269" s="196"/>
      <c r="DP269" s="196"/>
      <c r="DQ269" s="196"/>
      <c r="DR269" s="196"/>
      <c r="DS269" s="196"/>
      <c r="DT269" s="196"/>
      <c r="DU269" s="196"/>
      <c r="DV269" s="196"/>
      <c r="DW269" s="196"/>
      <c r="DX269" s="196"/>
      <c r="DY269" s="196"/>
      <c r="DZ269" s="196"/>
      <c r="EA269" s="196"/>
      <c r="EB269" s="196"/>
      <c r="EC269" s="196"/>
      <c r="ED269" s="196"/>
      <c r="EE269" s="196"/>
      <c r="EF269" s="196"/>
      <c r="EG269" s="196"/>
      <c r="EH269" s="196"/>
      <c r="EI269" s="196"/>
      <c r="EJ269" s="196"/>
      <c r="EK269" s="196"/>
      <c r="EL269" s="196"/>
      <c r="EM269" s="196"/>
      <c r="EN269" s="196"/>
      <c r="EO269" s="196"/>
      <c r="EP269" s="196"/>
      <c r="EQ269" s="196"/>
      <c r="ER269" s="196"/>
      <c r="ES269" s="196"/>
      <c r="ET269" s="196"/>
      <c r="EU269" s="196"/>
      <c r="EV269" s="196"/>
      <c r="EW269" s="196"/>
      <c r="EX269" s="196"/>
      <c r="EY269" s="196"/>
      <c r="EZ269" s="196"/>
      <c r="FA269" s="196"/>
      <c r="FB269" s="196"/>
      <c r="FC269" s="196"/>
      <c r="FD269" s="196"/>
      <c r="FE269" s="196"/>
      <c r="FF269" s="196"/>
      <c r="FG269" s="196"/>
      <c r="FH269" s="196"/>
      <c r="FI269" s="196"/>
      <c r="FJ269" s="196"/>
      <c r="FK269" s="196"/>
      <c r="FL269" s="196"/>
      <c r="FM269" s="196"/>
      <c r="FN269" s="196"/>
      <c r="FO269" s="196"/>
      <c r="FP269" s="196"/>
      <c r="FQ269" s="196"/>
      <c r="FR269" s="196"/>
      <c r="FS269" s="196"/>
      <c r="FT269" s="196"/>
      <c r="FU269" s="196"/>
      <c r="FV269" s="196"/>
      <c r="FW269" s="196"/>
      <c r="FX269" s="196"/>
      <c r="FY269" s="196"/>
      <c r="FZ269" s="196"/>
      <c r="GA269" s="196"/>
      <c r="GB269" s="196"/>
      <c r="GC269" s="196"/>
      <c r="GD269" s="196"/>
      <c r="GE269" s="196"/>
      <c r="GF269" s="196"/>
      <c r="GG269" s="196"/>
      <c r="GH269" s="196"/>
      <c r="GI269" s="196"/>
      <c r="GJ269" s="196"/>
      <c r="GK269" s="196"/>
      <c r="GL269" s="196"/>
      <c r="GM269" s="196"/>
      <c r="GN269" s="196"/>
      <c r="GO269" s="196"/>
      <c r="GP269" s="196"/>
      <c r="GQ269" s="196"/>
      <c r="GR269" s="196"/>
      <c r="GS269" s="196"/>
      <c r="GT269" s="196"/>
      <c r="GU269" s="196"/>
      <c r="GV269" s="196"/>
      <c r="GW269" s="196"/>
      <c r="GX269" s="196"/>
      <c r="GY269" s="196"/>
      <c r="GZ269" s="196"/>
      <c r="HA269" s="196"/>
      <c r="HB269" s="196"/>
      <c r="HC269" s="196"/>
      <c r="HD269" s="196"/>
      <c r="HE269" s="196"/>
      <c r="HF269" s="196"/>
      <c r="HG269" s="196"/>
      <c r="HH269" s="196"/>
      <c r="HI269" s="196"/>
      <c r="HJ269" s="196"/>
      <c r="HK269" s="196"/>
      <c r="HL269" s="196"/>
      <c r="HM269" s="196"/>
      <c r="HN269" s="196"/>
      <c r="HO269" s="196"/>
      <c r="HP269" s="196"/>
      <c r="HQ269" s="196"/>
      <c r="HR269" s="196"/>
      <c r="HS269" s="196"/>
      <c r="HT269" s="196"/>
      <c r="HU269" s="196"/>
      <c r="HV269" s="196"/>
      <c r="HW269" s="196"/>
      <c r="HX269" s="196"/>
      <c r="HY269" s="196"/>
      <c r="HZ269" s="196"/>
      <c r="IA269" s="196"/>
      <c r="IB269" s="196"/>
      <c r="IC269" s="196"/>
      <c r="ID269" s="196"/>
      <c r="IE269" s="196"/>
      <c r="IF269" s="196"/>
      <c r="IG269" s="196"/>
      <c r="IH269" s="196"/>
      <c r="II269" s="196"/>
      <c r="IJ269" s="196"/>
      <c r="IK269" s="196"/>
      <c r="IL269" s="196"/>
      <c r="IM269" s="196"/>
      <c r="IN269" s="196"/>
      <c r="IO269" s="196"/>
      <c r="IP269" s="196"/>
      <c r="IQ269" s="196"/>
      <c r="IR269" s="196"/>
      <c r="IS269" s="196"/>
      <c r="IT269" s="196"/>
      <c r="IU269" s="196"/>
      <c r="IV269" s="196"/>
    </row>
    <row r="270" spans="1:256" s="190" customFormat="1" ht="30">
      <c r="A270" s="196"/>
      <c r="B270" s="201" t="s">
        <v>2661</v>
      </c>
      <c r="C270" s="198">
        <v>24792000</v>
      </c>
      <c r="D270" s="196"/>
      <c r="E270" s="196"/>
      <c r="F270" s="197"/>
      <c r="G270" s="237"/>
      <c r="H270" s="197"/>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c r="AE270" s="196"/>
      <c r="AF270" s="196"/>
      <c r="AG270" s="196"/>
      <c r="AH270" s="196"/>
      <c r="AI270" s="196"/>
      <c r="AJ270" s="196"/>
      <c r="AK270" s="196"/>
      <c r="AL270" s="196"/>
      <c r="AM270" s="196"/>
      <c r="AN270" s="196"/>
      <c r="AO270" s="196"/>
      <c r="AP270" s="196"/>
      <c r="AQ270" s="196"/>
      <c r="AR270" s="196"/>
      <c r="AS270" s="196"/>
      <c r="AT270" s="196"/>
      <c r="AU270" s="196"/>
      <c r="AV270" s="196"/>
      <c r="AW270" s="196"/>
      <c r="AX270" s="196"/>
      <c r="AY270" s="196"/>
      <c r="AZ270" s="196"/>
      <c r="BA270" s="196"/>
      <c r="BB270" s="196"/>
      <c r="BC270" s="196"/>
      <c r="BD270" s="196"/>
      <c r="BE270" s="196"/>
      <c r="BF270" s="196"/>
      <c r="BG270" s="196"/>
      <c r="BH270" s="196"/>
      <c r="BI270" s="196"/>
      <c r="BJ270" s="196"/>
      <c r="BK270" s="196"/>
      <c r="BL270" s="196"/>
      <c r="BM270" s="196"/>
      <c r="BN270" s="196"/>
      <c r="BO270" s="196"/>
      <c r="BP270" s="196"/>
      <c r="BQ270" s="196"/>
      <c r="BR270" s="196"/>
      <c r="BS270" s="196"/>
      <c r="BT270" s="196"/>
      <c r="BU270" s="196"/>
      <c r="BV270" s="196"/>
      <c r="BW270" s="196"/>
      <c r="BX270" s="196"/>
      <c r="BY270" s="196"/>
      <c r="BZ270" s="196"/>
      <c r="CA270" s="196"/>
      <c r="CB270" s="196"/>
      <c r="CC270" s="196"/>
      <c r="CD270" s="196"/>
      <c r="CE270" s="196"/>
      <c r="CF270" s="196"/>
      <c r="CG270" s="196"/>
      <c r="CH270" s="196"/>
      <c r="CI270" s="196"/>
      <c r="CJ270" s="196"/>
      <c r="CK270" s="196"/>
      <c r="CL270" s="196"/>
      <c r="CM270" s="196"/>
      <c r="CN270" s="196"/>
      <c r="CO270" s="196"/>
      <c r="CP270" s="196"/>
      <c r="CQ270" s="196"/>
      <c r="CR270" s="196"/>
      <c r="CS270" s="196"/>
      <c r="CT270" s="196"/>
      <c r="CU270" s="196"/>
      <c r="CV270" s="196"/>
      <c r="CW270" s="196"/>
      <c r="CX270" s="196"/>
      <c r="CY270" s="196"/>
      <c r="CZ270" s="196"/>
      <c r="DA270" s="196"/>
      <c r="DB270" s="196"/>
      <c r="DC270" s="196"/>
      <c r="DD270" s="196"/>
      <c r="DE270" s="196"/>
      <c r="DF270" s="196"/>
      <c r="DG270" s="196"/>
      <c r="DH270" s="196"/>
      <c r="DI270" s="196"/>
      <c r="DJ270" s="196"/>
      <c r="DK270" s="196"/>
      <c r="DL270" s="196"/>
      <c r="DM270" s="196"/>
      <c r="DN270" s="196"/>
      <c r="DO270" s="196"/>
      <c r="DP270" s="196"/>
      <c r="DQ270" s="196"/>
      <c r="DR270" s="196"/>
      <c r="DS270" s="196"/>
      <c r="DT270" s="196"/>
      <c r="DU270" s="196"/>
      <c r="DV270" s="196"/>
      <c r="DW270" s="196"/>
      <c r="DX270" s="196"/>
      <c r="DY270" s="196"/>
      <c r="DZ270" s="196"/>
      <c r="EA270" s="196"/>
      <c r="EB270" s="196"/>
      <c r="EC270" s="196"/>
      <c r="ED270" s="196"/>
      <c r="EE270" s="196"/>
      <c r="EF270" s="196"/>
      <c r="EG270" s="196"/>
      <c r="EH270" s="196"/>
      <c r="EI270" s="196"/>
      <c r="EJ270" s="196"/>
      <c r="EK270" s="196"/>
      <c r="EL270" s="196"/>
      <c r="EM270" s="196"/>
      <c r="EN270" s="196"/>
      <c r="EO270" s="196"/>
      <c r="EP270" s="196"/>
      <c r="EQ270" s="196"/>
      <c r="ER270" s="196"/>
      <c r="ES270" s="196"/>
      <c r="ET270" s="196"/>
      <c r="EU270" s="196"/>
      <c r="EV270" s="196"/>
      <c r="EW270" s="196"/>
      <c r="EX270" s="196"/>
      <c r="EY270" s="196"/>
      <c r="EZ270" s="196"/>
      <c r="FA270" s="196"/>
      <c r="FB270" s="196"/>
      <c r="FC270" s="196"/>
      <c r="FD270" s="196"/>
      <c r="FE270" s="196"/>
      <c r="FF270" s="196"/>
      <c r="FG270" s="196"/>
      <c r="FH270" s="196"/>
      <c r="FI270" s="196"/>
      <c r="FJ270" s="196"/>
      <c r="FK270" s="196"/>
      <c r="FL270" s="196"/>
      <c r="FM270" s="196"/>
      <c r="FN270" s="196"/>
      <c r="FO270" s="196"/>
      <c r="FP270" s="196"/>
      <c r="FQ270" s="196"/>
      <c r="FR270" s="196"/>
      <c r="FS270" s="196"/>
      <c r="FT270" s="196"/>
      <c r="FU270" s="196"/>
      <c r="FV270" s="196"/>
      <c r="FW270" s="196"/>
      <c r="FX270" s="196"/>
      <c r="FY270" s="196"/>
      <c r="FZ270" s="196"/>
      <c r="GA270" s="196"/>
      <c r="GB270" s="196"/>
      <c r="GC270" s="196"/>
      <c r="GD270" s="196"/>
      <c r="GE270" s="196"/>
      <c r="GF270" s="196"/>
      <c r="GG270" s="196"/>
      <c r="GH270" s="196"/>
      <c r="GI270" s="196"/>
      <c r="GJ270" s="196"/>
      <c r="GK270" s="196"/>
      <c r="GL270" s="196"/>
      <c r="GM270" s="196"/>
      <c r="GN270" s="196"/>
      <c r="GO270" s="196"/>
      <c r="GP270" s="196"/>
      <c r="GQ270" s="196"/>
      <c r="GR270" s="196"/>
      <c r="GS270" s="196"/>
      <c r="GT270" s="196"/>
      <c r="GU270" s="196"/>
      <c r="GV270" s="196"/>
      <c r="GW270" s="196"/>
      <c r="GX270" s="196"/>
      <c r="GY270" s="196"/>
      <c r="GZ270" s="196"/>
      <c r="HA270" s="196"/>
      <c r="HB270" s="196"/>
      <c r="HC270" s="196"/>
      <c r="HD270" s="196"/>
      <c r="HE270" s="196"/>
      <c r="HF270" s="196"/>
      <c r="HG270" s="196"/>
      <c r="HH270" s="196"/>
      <c r="HI270" s="196"/>
      <c r="HJ270" s="196"/>
      <c r="HK270" s="196"/>
      <c r="HL270" s="196"/>
      <c r="HM270" s="196"/>
      <c r="HN270" s="196"/>
      <c r="HO270" s="196"/>
      <c r="HP270" s="196"/>
      <c r="HQ270" s="196"/>
      <c r="HR270" s="196"/>
      <c r="HS270" s="196"/>
      <c r="HT270" s="196"/>
      <c r="HU270" s="196"/>
      <c r="HV270" s="196"/>
      <c r="HW270" s="196"/>
      <c r="HX270" s="196"/>
      <c r="HY270" s="196"/>
      <c r="HZ270" s="196"/>
      <c r="IA270" s="196"/>
      <c r="IB270" s="196"/>
      <c r="IC270" s="196"/>
      <c r="ID270" s="196"/>
      <c r="IE270" s="196"/>
      <c r="IF270" s="196"/>
      <c r="IG270" s="196"/>
      <c r="IH270" s="196"/>
      <c r="II270" s="196"/>
      <c r="IJ270" s="196"/>
      <c r="IK270" s="196"/>
      <c r="IL270" s="196"/>
      <c r="IM270" s="196"/>
      <c r="IN270" s="196"/>
      <c r="IO270" s="196"/>
      <c r="IP270" s="196"/>
      <c r="IQ270" s="196"/>
      <c r="IR270" s="196"/>
      <c r="IS270" s="196"/>
      <c r="IT270" s="196"/>
      <c r="IU270" s="196"/>
      <c r="IV270" s="196"/>
    </row>
    <row r="271" spans="1:256" s="190" customFormat="1">
      <c r="A271" s="196"/>
      <c r="C271" s="198"/>
      <c r="D271" s="196"/>
      <c r="E271" s="196"/>
      <c r="F271" s="197"/>
      <c r="G271" s="237"/>
      <c r="H271" s="197"/>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c r="BD271" s="196"/>
      <c r="BE271" s="196"/>
      <c r="BF271" s="196"/>
      <c r="BG271" s="196"/>
      <c r="BH271" s="196"/>
      <c r="BI271" s="196"/>
      <c r="BJ271" s="196"/>
      <c r="BK271" s="196"/>
      <c r="BL271" s="196"/>
      <c r="BM271" s="196"/>
      <c r="BN271" s="196"/>
      <c r="BO271" s="196"/>
      <c r="BP271" s="196"/>
      <c r="BQ271" s="196"/>
      <c r="BR271" s="196"/>
      <c r="BS271" s="196"/>
      <c r="BT271" s="196"/>
      <c r="BU271" s="196"/>
      <c r="BV271" s="196"/>
      <c r="BW271" s="196"/>
      <c r="BX271" s="196"/>
      <c r="BY271" s="196"/>
      <c r="BZ271" s="196"/>
      <c r="CA271" s="196"/>
      <c r="CB271" s="196"/>
      <c r="CC271" s="196"/>
      <c r="CD271" s="196"/>
      <c r="CE271" s="196"/>
      <c r="CF271" s="196"/>
      <c r="CG271" s="196"/>
      <c r="CH271" s="196"/>
      <c r="CI271" s="196"/>
      <c r="CJ271" s="196"/>
      <c r="CK271" s="196"/>
      <c r="CL271" s="196"/>
      <c r="CM271" s="196"/>
      <c r="CN271" s="196"/>
      <c r="CO271" s="196"/>
      <c r="CP271" s="196"/>
      <c r="CQ271" s="196"/>
      <c r="CR271" s="196"/>
      <c r="CS271" s="196"/>
      <c r="CT271" s="196"/>
      <c r="CU271" s="196"/>
      <c r="CV271" s="196"/>
      <c r="CW271" s="196"/>
      <c r="CX271" s="196"/>
      <c r="CY271" s="196"/>
      <c r="CZ271" s="196"/>
      <c r="DA271" s="196"/>
      <c r="DB271" s="196"/>
      <c r="DC271" s="196"/>
      <c r="DD271" s="196"/>
      <c r="DE271" s="196"/>
      <c r="DF271" s="196"/>
      <c r="DG271" s="196"/>
      <c r="DH271" s="196"/>
      <c r="DI271" s="196"/>
      <c r="DJ271" s="196"/>
      <c r="DK271" s="196"/>
      <c r="DL271" s="196"/>
      <c r="DM271" s="196"/>
      <c r="DN271" s="196"/>
      <c r="DO271" s="196"/>
      <c r="DP271" s="196"/>
      <c r="DQ271" s="196"/>
      <c r="DR271" s="196"/>
      <c r="DS271" s="196"/>
      <c r="DT271" s="196"/>
      <c r="DU271" s="196"/>
      <c r="DV271" s="196"/>
      <c r="DW271" s="196"/>
      <c r="DX271" s="196"/>
      <c r="DY271" s="196"/>
      <c r="DZ271" s="196"/>
      <c r="EA271" s="196"/>
      <c r="EB271" s="196"/>
      <c r="EC271" s="196"/>
      <c r="ED271" s="196"/>
      <c r="EE271" s="196"/>
      <c r="EF271" s="196"/>
      <c r="EG271" s="196"/>
      <c r="EH271" s="196"/>
      <c r="EI271" s="196"/>
      <c r="EJ271" s="196"/>
      <c r="EK271" s="196"/>
      <c r="EL271" s="196"/>
      <c r="EM271" s="196"/>
      <c r="EN271" s="196"/>
      <c r="EO271" s="196"/>
      <c r="EP271" s="196"/>
      <c r="EQ271" s="196"/>
      <c r="ER271" s="196"/>
      <c r="ES271" s="196"/>
      <c r="ET271" s="196"/>
      <c r="EU271" s="196"/>
      <c r="EV271" s="196"/>
      <c r="EW271" s="196"/>
      <c r="EX271" s="196"/>
      <c r="EY271" s="196"/>
      <c r="EZ271" s="196"/>
      <c r="FA271" s="196"/>
      <c r="FB271" s="196"/>
      <c r="FC271" s="196"/>
      <c r="FD271" s="196"/>
      <c r="FE271" s="196"/>
      <c r="FF271" s="196"/>
      <c r="FG271" s="196"/>
      <c r="FH271" s="196"/>
      <c r="FI271" s="196"/>
      <c r="FJ271" s="196"/>
      <c r="FK271" s="196"/>
      <c r="FL271" s="196"/>
      <c r="FM271" s="196"/>
      <c r="FN271" s="196"/>
      <c r="FO271" s="196"/>
      <c r="FP271" s="196"/>
      <c r="FQ271" s="196"/>
      <c r="FR271" s="196"/>
      <c r="FS271" s="196"/>
      <c r="FT271" s="196"/>
      <c r="FU271" s="196"/>
      <c r="FV271" s="196"/>
      <c r="FW271" s="196"/>
      <c r="FX271" s="196"/>
      <c r="FY271" s="196"/>
      <c r="FZ271" s="196"/>
      <c r="GA271" s="196"/>
      <c r="GB271" s="196"/>
      <c r="GC271" s="196"/>
      <c r="GD271" s="196"/>
      <c r="GE271" s="196"/>
      <c r="GF271" s="196"/>
      <c r="GG271" s="196"/>
      <c r="GH271" s="196"/>
      <c r="GI271" s="196"/>
      <c r="GJ271" s="196"/>
      <c r="GK271" s="196"/>
      <c r="GL271" s="196"/>
      <c r="GM271" s="196"/>
      <c r="GN271" s="196"/>
      <c r="GO271" s="196"/>
      <c r="GP271" s="196"/>
      <c r="GQ271" s="196"/>
      <c r="GR271" s="196"/>
      <c r="GS271" s="196"/>
      <c r="GT271" s="196"/>
      <c r="GU271" s="196"/>
      <c r="GV271" s="196"/>
      <c r="GW271" s="196"/>
      <c r="GX271" s="196"/>
      <c r="GY271" s="196"/>
      <c r="GZ271" s="196"/>
      <c r="HA271" s="196"/>
      <c r="HB271" s="196"/>
      <c r="HC271" s="196"/>
      <c r="HD271" s="196"/>
      <c r="HE271" s="196"/>
      <c r="HF271" s="196"/>
      <c r="HG271" s="196"/>
      <c r="HH271" s="196"/>
      <c r="HI271" s="196"/>
      <c r="HJ271" s="196"/>
      <c r="HK271" s="196"/>
      <c r="HL271" s="196"/>
      <c r="HM271" s="196"/>
      <c r="HN271" s="196"/>
      <c r="HO271" s="196"/>
      <c r="HP271" s="196"/>
      <c r="HQ271" s="196"/>
      <c r="HR271" s="196"/>
      <c r="HS271" s="196"/>
      <c r="HT271" s="196"/>
      <c r="HU271" s="196"/>
      <c r="HV271" s="196"/>
      <c r="HW271" s="196"/>
      <c r="HX271" s="196"/>
      <c r="HY271" s="196"/>
      <c r="HZ271" s="196"/>
      <c r="IA271" s="196"/>
      <c r="IB271" s="196"/>
      <c r="IC271" s="196"/>
      <c r="ID271" s="196"/>
      <c r="IE271" s="196"/>
      <c r="IF271" s="196"/>
      <c r="IG271" s="196"/>
      <c r="IH271" s="196"/>
      <c r="II271" s="196"/>
      <c r="IJ271" s="196"/>
      <c r="IK271" s="196"/>
      <c r="IL271" s="196"/>
      <c r="IM271" s="196"/>
      <c r="IN271" s="196"/>
      <c r="IO271" s="196"/>
      <c r="IP271" s="196"/>
      <c r="IQ271" s="196"/>
      <c r="IR271" s="196"/>
      <c r="IS271" s="196"/>
      <c r="IT271" s="196"/>
      <c r="IU271" s="196"/>
      <c r="IV271" s="196"/>
    </row>
    <row r="272" spans="1:256" s="190" customFormat="1" ht="30">
      <c r="A272" s="196"/>
      <c r="B272" s="201" t="s">
        <v>2662</v>
      </c>
      <c r="C272" s="202">
        <v>21291359.450000003</v>
      </c>
      <c r="D272" s="196"/>
      <c r="E272" s="196"/>
      <c r="F272" s="197"/>
      <c r="G272" s="237"/>
      <c r="H272" s="197"/>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c r="AE272" s="196"/>
      <c r="AF272" s="196"/>
      <c r="AG272" s="196"/>
      <c r="AH272" s="196"/>
      <c r="AI272" s="196"/>
      <c r="AJ272" s="196"/>
      <c r="AK272" s="196"/>
      <c r="AL272" s="196"/>
      <c r="AM272" s="196"/>
      <c r="AN272" s="196"/>
      <c r="AO272" s="196"/>
      <c r="AP272" s="196"/>
      <c r="AQ272" s="196"/>
      <c r="AR272" s="196"/>
      <c r="AS272" s="196"/>
      <c r="AT272" s="196"/>
      <c r="AU272" s="196"/>
      <c r="AV272" s="196"/>
      <c r="AW272" s="196"/>
      <c r="AX272" s="196"/>
      <c r="AY272" s="196"/>
      <c r="AZ272" s="196"/>
      <c r="BA272" s="196"/>
      <c r="BB272" s="196"/>
      <c r="BC272" s="196"/>
      <c r="BD272" s="196"/>
      <c r="BE272" s="196"/>
      <c r="BF272" s="196"/>
      <c r="BG272" s="196"/>
      <c r="BH272" s="196"/>
      <c r="BI272" s="196"/>
      <c r="BJ272" s="196"/>
      <c r="BK272" s="196"/>
      <c r="BL272" s="196"/>
      <c r="BM272" s="196"/>
      <c r="BN272" s="196"/>
      <c r="BO272" s="196"/>
      <c r="BP272" s="196"/>
      <c r="BQ272" s="196"/>
      <c r="BR272" s="196"/>
      <c r="BS272" s="196"/>
      <c r="BT272" s="196"/>
      <c r="BU272" s="196"/>
      <c r="BV272" s="196"/>
      <c r="BW272" s="196"/>
      <c r="BX272" s="196"/>
      <c r="BY272" s="196"/>
      <c r="BZ272" s="196"/>
      <c r="CA272" s="196"/>
      <c r="CB272" s="196"/>
      <c r="CC272" s="196"/>
      <c r="CD272" s="196"/>
      <c r="CE272" s="196"/>
      <c r="CF272" s="196"/>
      <c r="CG272" s="196"/>
      <c r="CH272" s="196"/>
      <c r="CI272" s="196"/>
      <c r="CJ272" s="196"/>
      <c r="CK272" s="196"/>
      <c r="CL272" s="196"/>
      <c r="CM272" s="196"/>
      <c r="CN272" s="196"/>
      <c r="CO272" s="196"/>
      <c r="CP272" s="196"/>
      <c r="CQ272" s="196"/>
      <c r="CR272" s="196"/>
      <c r="CS272" s="196"/>
      <c r="CT272" s="196"/>
      <c r="CU272" s="196"/>
      <c r="CV272" s="196"/>
      <c r="CW272" s="196"/>
      <c r="CX272" s="196"/>
      <c r="CY272" s="196"/>
      <c r="CZ272" s="196"/>
      <c r="DA272" s="196"/>
      <c r="DB272" s="196"/>
      <c r="DC272" s="196"/>
      <c r="DD272" s="196"/>
      <c r="DE272" s="196"/>
      <c r="DF272" s="196"/>
      <c r="DG272" s="196"/>
      <c r="DH272" s="196"/>
      <c r="DI272" s="196"/>
      <c r="DJ272" s="196"/>
      <c r="DK272" s="196"/>
      <c r="DL272" s="196"/>
      <c r="DM272" s="196"/>
      <c r="DN272" s="196"/>
      <c r="DO272" s="196"/>
      <c r="DP272" s="196"/>
      <c r="DQ272" s="196"/>
      <c r="DR272" s="196"/>
      <c r="DS272" s="196"/>
      <c r="DT272" s="196"/>
      <c r="DU272" s="196"/>
      <c r="DV272" s="196"/>
      <c r="DW272" s="196"/>
      <c r="DX272" s="196"/>
      <c r="DY272" s="196"/>
      <c r="DZ272" s="196"/>
      <c r="EA272" s="196"/>
      <c r="EB272" s="196"/>
      <c r="EC272" s="196"/>
      <c r="ED272" s="196"/>
      <c r="EE272" s="196"/>
      <c r="EF272" s="196"/>
      <c r="EG272" s="196"/>
      <c r="EH272" s="196"/>
      <c r="EI272" s="196"/>
      <c r="EJ272" s="196"/>
      <c r="EK272" s="196"/>
      <c r="EL272" s="196"/>
      <c r="EM272" s="196"/>
      <c r="EN272" s="196"/>
      <c r="EO272" s="196"/>
      <c r="EP272" s="196"/>
      <c r="EQ272" s="196"/>
      <c r="ER272" s="196"/>
      <c r="ES272" s="196"/>
      <c r="ET272" s="196"/>
      <c r="EU272" s="196"/>
      <c r="EV272" s="196"/>
      <c r="EW272" s="196"/>
      <c r="EX272" s="196"/>
      <c r="EY272" s="196"/>
      <c r="EZ272" s="196"/>
      <c r="FA272" s="196"/>
      <c r="FB272" s="196"/>
      <c r="FC272" s="196"/>
      <c r="FD272" s="196"/>
      <c r="FE272" s="196"/>
      <c r="FF272" s="196"/>
      <c r="FG272" s="196"/>
      <c r="FH272" s="196"/>
      <c r="FI272" s="196"/>
      <c r="FJ272" s="196"/>
      <c r="FK272" s="196"/>
      <c r="FL272" s="196"/>
      <c r="FM272" s="196"/>
      <c r="FN272" s="196"/>
      <c r="FO272" s="196"/>
      <c r="FP272" s="196"/>
      <c r="FQ272" s="196"/>
      <c r="FR272" s="196"/>
      <c r="FS272" s="196"/>
      <c r="FT272" s="196"/>
      <c r="FU272" s="196"/>
      <c r="FV272" s="196"/>
      <c r="FW272" s="196"/>
      <c r="FX272" s="196"/>
      <c r="FY272" s="196"/>
      <c r="FZ272" s="196"/>
      <c r="GA272" s="196"/>
      <c r="GB272" s="196"/>
      <c r="GC272" s="196"/>
      <c r="GD272" s="196"/>
      <c r="GE272" s="196"/>
      <c r="GF272" s="196"/>
      <c r="GG272" s="196"/>
      <c r="GH272" s="196"/>
      <c r="GI272" s="196"/>
      <c r="GJ272" s="196"/>
      <c r="GK272" s="196"/>
      <c r="GL272" s="196"/>
      <c r="GM272" s="196"/>
      <c r="GN272" s="196"/>
      <c r="GO272" s="196"/>
      <c r="GP272" s="196"/>
      <c r="GQ272" s="196"/>
      <c r="GR272" s="196"/>
      <c r="GS272" s="196"/>
      <c r="GT272" s="196"/>
      <c r="GU272" s="196"/>
      <c r="GV272" s="196"/>
      <c r="GW272" s="196"/>
      <c r="GX272" s="196"/>
      <c r="GY272" s="196"/>
      <c r="GZ272" s="196"/>
      <c r="HA272" s="196"/>
      <c r="HB272" s="196"/>
      <c r="HC272" s="196"/>
      <c r="HD272" s="196"/>
      <c r="HE272" s="196"/>
      <c r="HF272" s="196"/>
      <c r="HG272" s="196"/>
      <c r="HH272" s="196"/>
      <c r="HI272" s="196"/>
      <c r="HJ272" s="196"/>
      <c r="HK272" s="196"/>
      <c r="HL272" s="196"/>
      <c r="HM272" s="196"/>
      <c r="HN272" s="196"/>
      <c r="HO272" s="196"/>
      <c r="HP272" s="196"/>
      <c r="HQ272" s="196"/>
      <c r="HR272" s="196"/>
      <c r="HS272" s="196"/>
      <c r="HT272" s="196"/>
      <c r="HU272" s="196"/>
      <c r="HV272" s="196"/>
      <c r="HW272" s="196"/>
      <c r="HX272" s="196"/>
      <c r="HY272" s="196"/>
      <c r="HZ272" s="196"/>
      <c r="IA272" s="196"/>
      <c r="IB272" s="196"/>
      <c r="IC272" s="196"/>
      <c r="ID272" s="196"/>
      <c r="IE272" s="196"/>
      <c r="IF272" s="196"/>
      <c r="IG272" s="196"/>
      <c r="IH272" s="196"/>
      <c r="II272" s="196"/>
      <c r="IJ272" s="196"/>
      <c r="IK272" s="196"/>
      <c r="IL272" s="196"/>
      <c r="IM272" s="196"/>
      <c r="IN272" s="196"/>
      <c r="IO272" s="196"/>
      <c r="IP272" s="196"/>
      <c r="IQ272" s="196"/>
      <c r="IR272" s="196"/>
      <c r="IS272" s="196"/>
      <c r="IT272" s="196"/>
      <c r="IU272" s="196"/>
      <c r="IV272" s="196"/>
    </row>
    <row r="273" spans="1:256" s="190" customFormat="1">
      <c r="A273" s="196"/>
      <c r="C273" s="198"/>
      <c r="D273" s="196"/>
      <c r="E273" s="196"/>
      <c r="F273" s="197"/>
      <c r="G273" s="238"/>
      <c r="H273" s="197"/>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c r="AE273" s="196"/>
      <c r="AF273" s="196"/>
      <c r="AG273" s="196"/>
      <c r="AH273" s="196"/>
      <c r="AI273" s="196"/>
      <c r="AJ273" s="196"/>
      <c r="AK273" s="196"/>
      <c r="AL273" s="196"/>
      <c r="AM273" s="196"/>
      <c r="AN273" s="196"/>
      <c r="AO273" s="196"/>
      <c r="AP273" s="196"/>
      <c r="AQ273" s="196"/>
      <c r="AR273" s="196"/>
      <c r="AS273" s="196"/>
      <c r="AT273" s="196"/>
      <c r="AU273" s="196"/>
      <c r="AV273" s="196"/>
      <c r="AW273" s="196"/>
      <c r="AX273" s="196"/>
      <c r="AY273" s="196"/>
      <c r="AZ273" s="196"/>
      <c r="BA273" s="196"/>
      <c r="BB273" s="196"/>
      <c r="BC273" s="196"/>
      <c r="BD273" s="196"/>
      <c r="BE273" s="196"/>
      <c r="BF273" s="196"/>
      <c r="BG273" s="196"/>
      <c r="BH273" s="196"/>
      <c r="BI273" s="196"/>
      <c r="BJ273" s="196"/>
      <c r="BK273" s="196"/>
      <c r="BL273" s="196"/>
      <c r="BM273" s="196"/>
      <c r="BN273" s="196"/>
      <c r="BO273" s="196"/>
      <c r="BP273" s="196"/>
      <c r="BQ273" s="196"/>
      <c r="BR273" s="196"/>
      <c r="BS273" s="196"/>
      <c r="BT273" s="196"/>
      <c r="BU273" s="196"/>
      <c r="BV273" s="196"/>
      <c r="BW273" s="196"/>
      <c r="BX273" s="196"/>
      <c r="BY273" s="196"/>
      <c r="BZ273" s="196"/>
      <c r="CA273" s="196"/>
      <c r="CB273" s="196"/>
      <c r="CC273" s="196"/>
      <c r="CD273" s="196"/>
      <c r="CE273" s="196"/>
      <c r="CF273" s="196"/>
      <c r="CG273" s="196"/>
      <c r="CH273" s="196"/>
      <c r="CI273" s="196"/>
      <c r="CJ273" s="196"/>
      <c r="CK273" s="196"/>
      <c r="CL273" s="196"/>
      <c r="CM273" s="196"/>
      <c r="CN273" s="196"/>
      <c r="CO273" s="196"/>
      <c r="CP273" s="196"/>
      <c r="CQ273" s="196"/>
      <c r="CR273" s="196"/>
      <c r="CS273" s="196"/>
      <c r="CT273" s="196"/>
      <c r="CU273" s="196"/>
      <c r="CV273" s="196"/>
      <c r="CW273" s="196"/>
      <c r="CX273" s="196"/>
      <c r="CY273" s="196"/>
      <c r="CZ273" s="196"/>
      <c r="DA273" s="196"/>
      <c r="DB273" s="196"/>
      <c r="DC273" s="196"/>
      <c r="DD273" s="196"/>
      <c r="DE273" s="196"/>
      <c r="DF273" s="196"/>
      <c r="DG273" s="196"/>
      <c r="DH273" s="196"/>
      <c r="DI273" s="196"/>
      <c r="DJ273" s="196"/>
      <c r="DK273" s="196"/>
      <c r="DL273" s="196"/>
      <c r="DM273" s="196"/>
      <c r="DN273" s="196"/>
      <c r="DO273" s="196"/>
      <c r="DP273" s="196"/>
      <c r="DQ273" s="196"/>
      <c r="DR273" s="196"/>
      <c r="DS273" s="196"/>
      <c r="DT273" s="196"/>
      <c r="DU273" s="196"/>
      <c r="DV273" s="196"/>
      <c r="DW273" s="196"/>
      <c r="DX273" s="196"/>
      <c r="DY273" s="196"/>
      <c r="DZ273" s="196"/>
      <c r="EA273" s="196"/>
      <c r="EB273" s="196"/>
      <c r="EC273" s="196"/>
      <c r="ED273" s="196"/>
      <c r="EE273" s="196"/>
      <c r="EF273" s="196"/>
      <c r="EG273" s="196"/>
      <c r="EH273" s="196"/>
      <c r="EI273" s="196"/>
      <c r="EJ273" s="196"/>
      <c r="EK273" s="196"/>
      <c r="EL273" s="196"/>
      <c r="EM273" s="196"/>
      <c r="EN273" s="196"/>
      <c r="EO273" s="196"/>
      <c r="EP273" s="196"/>
      <c r="EQ273" s="196"/>
      <c r="ER273" s="196"/>
      <c r="ES273" s="196"/>
      <c r="ET273" s="196"/>
      <c r="EU273" s="196"/>
      <c r="EV273" s="196"/>
      <c r="EW273" s="196"/>
      <c r="EX273" s="196"/>
      <c r="EY273" s="196"/>
      <c r="EZ273" s="196"/>
      <c r="FA273" s="196"/>
      <c r="FB273" s="196"/>
      <c r="FC273" s="196"/>
      <c r="FD273" s="196"/>
      <c r="FE273" s="196"/>
      <c r="FF273" s="196"/>
      <c r="FG273" s="196"/>
      <c r="FH273" s="196"/>
      <c r="FI273" s="196"/>
      <c r="FJ273" s="196"/>
      <c r="FK273" s="196"/>
      <c r="FL273" s="196"/>
      <c r="FM273" s="196"/>
      <c r="FN273" s="196"/>
      <c r="FO273" s="196"/>
      <c r="FP273" s="196"/>
      <c r="FQ273" s="196"/>
      <c r="FR273" s="196"/>
      <c r="FS273" s="196"/>
      <c r="FT273" s="196"/>
      <c r="FU273" s="196"/>
      <c r="FV273" s="196"/>
      <c r="FW273" s="196"/>
      <c r="FX273" s="196"/>
      <c r="FY273" s="196"/>
      <c r="FZ273" s="196"/>
      <c r="GA273" s="196"/>
      <c r="GB273" s="196"/>
      <c r="GC273" s="196"/>
      <c r="GD273" s="196"/>
      <c r="GE273" s="196"/>
      <c r="GF273" s="196"/>
      <c r="GG273" s="196"/>
      <c r="GH273" s="196"/>
      <c r="GI273" s="196"/>
      <c r="GJ273" s="196"/>
      <c r="GK273" s="196"/>
      <c r="GL273" s="196"/>
      <c r="GM273" s="196"/>
      <c r="GN273" s="196"/>
      <c r="GO273" s="196"/>
      <c r="GP273" s="196"/>
      <c r="GQ273" s="196"/>
      <c r="GR273" s="196"/>
      <c r="GS273" s="196"/>
      <c r="GT273" s="196"/>
      <c r="GU273" s="196"/>
      <c r="GV273" s="196"/>
      <c r="GW273" s="196"/>
      <c r="GX273" s="196"/>
      <c r="GY273" s="196"/>
      <c r="GZ273" s="196"/>
      <c r="HA273" s="196"/>
      <c r="HB273" s="196"/>
      <c r="HC273" s="196"/>
      <c r="HD273" s="196"/>
      <c r="HE273" s="196"/>
      <c r="HF273" s="196"/>
      <c r="HG273" s="196"/>
      <c r="HH273" s="196"/>
      <c r="HI273" s="196"/>
      <c r="HJ273" s="196"/>
      <c r="HK273" s="196"/>
      <c r="HL273" s="196"/>
      <c r="HM273" s="196"/>
      <c r="HN273" s="196"/>
      <c r="HO273" s="196"/>
      <c r="HP273" s="196"/>
      <c r="HQ273" s="196"/>
      <c r="HR273" s="196"/>
      <c r="HS273" s="196"/>
      <c r="HT273" s="196"/>
      <c r="HU273" s="196"/>
      <c r="HV273" s="196"/>
      <c r="HW273" s="196"/>
      <c r="HX273" s="196"/>
      <c r="HY273" s="196"/>
      <c r="HZ273" s="196"/>
      <c r="IA273" s="196"/>
      <c r="IB273" s="196"/>
      <c r="IC273" s="196"/>
      <c r="ID273" s="196"/>
      <c r="IE273" s="196"/>
      <c r="IF273" s="196"/>
      <c r="IG273" s="196"/>
      <c r="IH273" s="196"/>
      <c r="II273" s="196"/>
      <c r="IJ273" s="196"/>
      <c r="IK273" s="196"/>
      <c r="IL273" s="196"/>
      <c r="IM273" s="196"/>
      <c r="IN273" s="196"/>
      <c r="IO273" s="196"/>
      <c r="IP273" s="196"/>
      <c r="IQ273" s="196"/>
      <c r="IR273" s="196"/>
      <c r="IS273" s="196"/>
      <c r="IT273" s="196"/>
      <c r="IU273" s="196"/>
      <c r="IV273" s="196"/>
    </row>
    <row r="274" spans="1:256" s="190" customFormat="1">
      <c r="A274" s="196"/>
      <c r="B274" s="191" t="s">
        <v>2663</v>
      </c>
      <c r="C274" s="200">
        <v>41927275.450000003</v>
      </c>
      <c r="D274" s="196"/>
      <c r="E274" s="196"/>
      <c r="F274" s="197"/>
      <c r="G274" s="239"/>
      <c r="H274" s="197"/>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6"/>
      <c r="AU274" s="196"/>
      <c r="AV274" s="196"/>
      <c r="AW274" s="196"/>
      <c r="AX274" s="196"/>
      <c r="AY274" s="196"/>
      <c r="AZ274" s="196"/>
      <c r="BA274" s="196"/>
      <c r="BB274" s="196"/>
      <c r="BC274" s="196"/>
      <c r="BD274" s="196"/>
      <c r="BE274" s="196"/>
      <c r="BF274" s="196"/>
      <c r="BG274" s="196"/>
      <c r="BH274" s="196"/>
      <c r="BI274" s="196"/>
      <c r="BJ274" s="196"/>
      <c r="BK274" s="196"/>
      <c r="BL274" s="196"/>
      <c r="BM274" s="196"/>
      <c r="BN274" s="196"/>
      <c r="BO274" s="196"/>
      <c r="BP274" s="196"/>
      <c r="BQ274" s="196"/>
      <c r="BR274" s="196"/>
      <c r="BS274" s="196"/>
      <c r="BT274" s="196"/>
      <c r="BU274" s="196"/>
      <c r="BV274" s="196"/>
      <c r="BW274" s="196"/>
      <c r="BX274" s="196"/>
      <c r="BY274" s="196"/>
      <c r="BZ274" s="196"/>
      <c r="CA274" s="196"/>
      <c r="CB274" s="196"/>
      <c r="CC274" s="196"/>
      <c r="CD274" s="196"/>
      <c r="CE274" s="196"/>
      <c r="CF274" s="196"/>
      <c r="CG274" s="196"/>
      <c r="CH274" s="196"/>
      <c r="CI274" s="196"/>
      <c r="CJ274" s="196"/>
      <c r="CK274" s="196"/>
      <c r="CL274" s="196"/>
      <c r="CM274" s="196"/>
      <c r="CN274" s="196"/>
      <c r="CO274" s="196"/>
      <c r="CP274" s="196"/>
      <c r="CQ274" s="196"/>
      <c r="CR274" s="196"/>
      <c r="CS274" s="196"/>
      <c r="CT274" s="196"/>
      <c r="CU274" s="196"/>
      <c r="CV274" s="196"/>
      <c r="CW274" s="196"/>
      <c r="CX274" s="196"/>
      <c r="CY274" s="196"/>
      <c r="CZ274" s="196"/>
      <c r="DA274" s="196"/>
      <c r="DB274" s="196"/>
      <c r="DC274" s="196"/>
      <c r="DD274" s="196"/>
      <c r="DE274" s="196"/>
      <c r="DF274" s="196"/>
      <c r="DG274" s="196"/>
      <c r="DH274" s="196"/>
      <c r="DI274" s="196"/>
      <c r="DJ274" s="196"/>
      <c r="DK274" s="196"/>
      <c r="DL274" s="196"/>
      <c r="DM274" s="196"/>
      <c r="DN274" s="196"/>
      <c r="DO274" s="196"/>
      <c r="DP274" s="196"/>
      <c r="DQ274" s="196"/>
      <c r="DR274" s="196"/>
      <c r="DS274" s="196"/>
      <c r="DT274" s="196"/>
      <c r="DU274" s="196"/>
      <c r="DV274" s="196"/>
      <c r="DW274" s="196"/>
      <c r="DX274" s="196"/>
      <c r="DY274" s="196"/>
      <c r="DZ274" s="196"/>
      <c r="EA274" s="196"/>
      <c r="EB274" s="196"/>
      <c r="EC274" s="196"/>
      <c r="ED274" s="196"/>
      <c r="EE274" s="196"/>
      <c r="EF274" s="196"/>
      <c r="EG274" s="196"/>
      <c r="EH274" s="196"/>
      <c r="EI274" s="196"/>
      <c r="EJ274" s="196"/>
      <c r="EK274" s="196"/>
      <c r="EL274" s="196"/>
      <c r="EM274" s="196"/>
      <c r="EN274" s="196"/>
      <c r="EO274" s="196"/>
      <c r="EP274" s="196"/>
      <c r="EQ274" s="196"/>
      <c r="ER274" s="196"/>
      <c r="ES274" s="196"/>
      <c r="ET274" s="196"/>
      <c r="EU274" s="196"/>
      <c r="EV274" s="196"/>
      <c r="EW274" s="196"/>
      <c r="EX274" s="196"/>
      <c r="EY274" s="196"/>
      <c r="EZ274" s="196"/>
      <c r="FA274" s="196"/>
      <c r="FB274" s="196"/>
      <c r="FC274" s="196"/>
      <c r="FD274" s="196"/>
      <c r="FE274" s="196"/>
      <c r="FF274" s="196"/>
      <c r="FG274" s="196"/>
      <c r="FH274" s="196"/>
      <c r="FI274" s="196"/>
      <c r="FJ274" s="196"/>
      <c r="FK274" s="196"/>
      <c r="FL274" s="196"/>
      <c r="FM274" s="196"/>
      <c r="FN274" s="196"/>
      <c r="FO274" s="196"/>
      <c r="FP274" s="196"/>
      <c r="FQ274" s="196"/>
      <c r="FR274" s="196"/>
      <c r="FS274" s="196"/>
      <c r="FT274" s="196"/>
      <c r="FU274" s="196"/>
      <c r="FV274" s="196"/>
      <c r="FW274" s="196"/>
      <c r="FX274" s="196"/>
      <c r="FY274" s="196"/>
      <c r="FZ274" s="196"/>
      <c r="GA274" s="196"/>
      <c r="GB274" s="196"/>
      <c r="GC274" s="196"/>
      <c r="GD274" s="196"/>
      <c r="GE274" s="196"/>
      <c r="GF274" s="196"/>
      <c r="GG274" s="196"/>
      <c r="GH274" s="196"/>
      <c r="GI274" s="196"/>
      <c r="GJ274" s="196"/>
      <c r="GK274" s="196"/>
      <c r="GL274" s="196"/>
      <c r="GM274" s="196"/>
      <c r="GN274" s="196"/>
      <c r="GO274" s="196"/>
      <c r="GP274" s="196"/>
      <c r="GQ274" s="196"/>
      <c r="GR274" s="196"/>
      <c r="GS274" s="196"/>
      <c r="GT274" s="196"/>
      <c r="GU274" s="196"/>
      <c r="GV274" s="196"/>
      <c r="GW274" s="196"/>
      <c r="GX274" s="196"/>
      <c r="GY274" s="196"/>
      <c r="GZ274" s="196"/>
      <c r="HA274" s="196"/>
      <c r="HB274" s="196"/>
      <c r="HC274" s="196"/>
      <c r="HD274" s="196"/>
      <c r="HE274" s="196"/>
      <c r="HF274" s="196"/>
      <c r="HG274" s="196"/>
      <c r="HH274" s="196"/>
      <c r="HI274" s="196"/>
      <c r="HJ274" s="196"/>
      <c r="HK274" s="196"/>
      <c r="HL274" s="196"/>
      <c r="HM274" s="196"/>
      <c r="HN274" s="196"/>
      <c r="HO274" s="196"/>
      <c r="HP274" s="196"/>
      <c r="HQ274" s="196"/>
      <c r="HR274" s="196"/>
      <c r="HS274" s="196"/>
      <c r="HT274" s="196"/>
      <c r="HU274" s="196"/>
      <c r="HV274" s="196"/>
      <c r="HW274" s="196"/>
      <c r="HX274" s="196"/>
      <c r="HY274" s="196"/>
      <c r="HZ274" s="196"/>
      <c r="IA274" s="196"/>
      <c r="IB274" s="196"/>
      <c r="IC274" s="196"/>
      <c r="ID274" s="196"/>
      <c r="IE274" s="196"/>
      <c r="IF274" s="196"/>
      <c r="IG274" s="196"/>
      <c r="IH274" s="196"/>
      <c r="II274" s="196"/>
      <c r="IJ274" s="196"/>
      <c r="IK274" s="196"/>
      <c r="IL274" s="196"/>
      <c r="IM274" s="196"/>
      <c r="IN274" s="196"/>
      <c r="IO274" s="196"/>
      <c r="IP274" s="196"/>
      <c r="IQ274" s="196"/>
      <c r="IR274" s="196"/>
      <c r="IS274" s="196"/>
      <c r="IT274" s="196"/>
      <c r="IU274" s="196"/>
      <c r="IV274" s="196"/>
    </row>
    <row r="275" spans="1:256" s="190" customFormat="1">
      <c r="A275" s="196"/>
      <c r="B275" s="203"/>
      <c r="C275" s="195"/>
      <c r="D275" s="196"/>
      <c r="E275" s="196"/>
      <c r="F275" s="197"/>
      <c r="G275" s="197"/>
      <c r="H275" s="197"/>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c r="BD275" s="196"/>
      <c r="BE275" s="196"/>
      <c r="BF275" s="196"/>
      <c r="BG275" s="196"/>
      <c r="BH275" s="196"/>
      <c r="BI275" s="196"/>
      <c r="BJ275" s="196"/>
      <c r="BK275" s="196"/>
      <c r="BL275" s="196"/>
      <c r="BM275" s="196"/>
      <c r="BN275" s="196"/>
      <c r="BO275" s="196"/>
      <c r="BP275" s="196"/>
      <c r="BQ275" s="196"/>
      <c r="BR275" s="196"/>
      <c r="BS275" s="196"/>
      <c r="BT275" s="196"/>
      <c r="BU275" s="196"/>
      <c r="BV275" s="196"/>
      <c r="BW275" s="196"/>
      <c r="BX275" s="196"/>
      <c r="BY275" s="196"/>
      <c r="BZ275" s="196"/>
      <c r="CA275" s="196"/>
      <c r="CB275" s="196"/>
      <c r="CC275" s="196"/>
      <c r="CD275" s="196"/>
      <c r="CE275" s="196"/>
      <c r="CF275" s="196"/>
      <c r="CG275" s="196"/>
      <c r="CH275" s="196"/>
      <c r="CI275" s="196"/>
      <c r="CJ275" s="196"/>
      <c r="CK275" s="196"/>
      <c r="CL275" s="196"/>
      <c r="CM275" s="196"/>
      <c r="CN275" s="196"/>
      <c r="CO275" s="196"/>
      <c r="CP275" s="196"/>
      <c r="CQ275" s="196"/>
      <c r="CR275" s="196"/>
      <c r="CS275" s="196"/>
      <c r="CT275" s="196"/>
      <c r="CU275" s="196"/>
      <c r="CV275" s="196"/>
      <c r="CW275" s="196"/>
      <c r="CX275" s="196"/>
      <c r="CY275" s="196"/>
      <c r="CZ275" s="196"/>
      <c r="DA275" s="196"/>
      <c r="DB275" s="196"/>
      <c r="DC275" s="196"/>
      <c r="DD275" s="196"/>
      <c r="DE275" s="196"/>
      <c r="DF275" s="196"/>
      <c r="DG275" s="196"/>
      <c r="DH275" s="196"/>
      <c r="DI275" s="196"/>
      <c r="DJ275" s="196"/>
      <c r="DK275" s="196"/>
      <c r="DL275" s="196"/>
      <c r="DM275" s="196"/>
      <c r="DN275" s="196"/>
      <c r="DO275" s="196"/>
      <c r="DP275" s="196"/>
      <c r="DQ275" s="196"/>
      <c r="DR275" s="196"/>
      <c r="DS275" s="196"/>
      <c r="DT275" s="196"/>
      <c r="DU275" s="196"/>
      <c r="DV275" s="196"/>
      <c r="DW275" s="196"/>
      <c r="DX275" s="196"/>
      <c r="DY275" s="196"/>
      <c r="DZ275" s="196"/>
      <c r="EA275" s="196"/>
      <c r="EB275" s="196"/>
      <c r="EC275" s="196"/>
      <c r="ED275" s="196"/>
      <c r="EE275" s="196"/>
      <c r="EF275" s="196"/>
      <c r="EG275" s="196"/>
      <c r="EH275" s="196"/>
      <c r="EI275" s="196"/>
      <c r="EJ275" s="196"/>
      <c r="EK275" s="196"/>
      <c r="EL275" s="196"/>
      <c r="EM275" s="196"/>
      <c r="EN275" s="196"/>
      <c r="EO275" s="196"/>
      <c r="EP275" s="196"/>
      <c r="EQ275" s="196"/>
      <c r="ER275" s="196"/>
      <c r="ES275" s="196"/>
      <c r="ET275" s="196"/>
      <c r="EU275" s="196"/>
      <c r="EV275" s="196"/>
      <c r="EW275" s="196"/>
      <c r="EX275" s="196"/>
      <c r="EY275" s="196"/>
      <c r="EZ275" s="196"/>
      <c r="FA275" s="196"/>
      <c r="FB275" s="196"/>
      <c r="FC275" s="196"/>
      <c r="FD275" s="196"/>
      <c r="FE275" s="196"/>
      <c r="FF275" s="196"/>
      <c r="FG275" s="196"/>
      <c r="FH275" s="196"/>
      <c r="FI275" s="196"/>
      <c r="FJ275" s="196"/>
      <c r="FK275" s="196"/>
      <c r="FL275" s="196"/>
      <c r="FM275" s="196"/>
      <c r="FN275" s="196"/>
      <c r="FO275" s="196"/>
      <c r="FP275" s="196"/>
      <c r="FQ275" s="196"/>
      <c r="FR275" s="196"/>
      <c r="FS275" s="196"/>
      <c r="FT275" s="196"/>
      <c r="FU275" s="196"/>
      <c r="FV275" s="196"/>
      <c r="FW275" s="196"/>
      <c r="FX275" s="196"/>
      <c r="FY275" s="196"/>
      <c r="FZ275" s="196"/>
      <c r="GA275" s="196"/>
      <c r="GB275" s="196"/>
      <c r="GC275" s="196"/>
      <c r="GD275" s="196"/>
      <c r="GE275" s="196"/>
      <c r="GF275" s="196"/>
      <c r="GG275" s="196"/>
      <c r="GH275" s="196"/>
      <c r="GI275" s="196"/>
      <c r="GJ275" s="196"/>
      <c r="GK275" s="196"/>
      <c r="GL275" s="196"/>
      <c r="GM275" s="196"/>
      <c r="GN275" s="196"/>
      <c r="GO275" s="196"/>
      <c r="GP275" s="196"/>
      <c r="GQ275" s="196"/>
      <c r="GR275" s="196"/>
      <c r="GS275" s="196"/>
      <c r="GT275" s="196"/>
      <c r="GU275" s="196"/>
      <c r="GV275" s="196"/>
      <c r="GW275" s="196"/>
      <c r="GX275" s="196"/>
      <c r="GY275" s="196"/>
      <c r="GZ275" s="196"/>
      <c r="HA275" s="196"/>
      <c r="HB275" s="196"/>
      <c r="HC275" s="196"/>
      <c r="HD275" s="196"/>
      <c r="HE275" s="196"/>
      <c r="HF275" s="196"/>
      <c r="HG275" s="196"/>
      <c r="HH275" s="196"/>
      <c r="HI275" s="196"/>
      <c r="HJ275" s="196"/>
      <c r="HK275" s="196"/>
      <c r="HL275" s="196"/>
      <c r="HM275" s="196"/>
      <c r="HN275" s="196"/>
      <c r="HO275" s="196"/>
      <c r="HP275" s="196"/>
      <c r="HQ275" s="196"/>
      <c r="HR275" s="196"/>
      <c r="HS275" s="196"/>
      <c r="HT275" s="196"/>
      <c r="HU275" s="196"/>
      <c r="HV275" s="196"/>
      <c r="HW275" s="196"/>
      <c r="HX275" s="196"/>
      <c r="HY275" s="196"/>
      <c r="HZ275" s="196"/>
      <c r="IA275" s="196"/>
      <c r="IB275" s="196"/>
      <c r="IC275" s="196"/>
      <c r="ID275" s="196"/>
      <c r="IE275" s="196"/>
      <c r="IF275" s="196"/>
      <c r="IG275" s="196"/>
      <c r="IH275" s="196"/>
      <c r="II275" s="196"/>
      <c r="IJ275" s="196"/>
      <c r="IK275" s="196"/>
      <c r="IL275" s="196"/>
      <c r="IM275" s="196"/>
      <c r="IN275" s="196"/>
      <c r="IO275" s="196"/>
      <c r="IP275" s="196"/>
      <c r="IQ275" s="196"/>
      <c r="IR275" s="196"/>
      <c r="IS275" s="196"/>
      <c r="IT275" s="196"/>
      <c r="IU275" s="196"/>
      <c r="IV275" s="196"/>
    </row>
    <row r="276" spans="1:256" s="190" customFormat="1">
      <c r="A276" s="196"/>
      <c r="B276" s="190" t="s">
        <v>2909</v>
      </c>
      <c r="C276" s="202"/>
      <c r="D276" s="196"/>
      <c r="E276" s="196"/>
      <c r="F276" s="197"/>
      <c r="G276" s="197"/>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c r="BF276" s="196"/>
      <c r="BG276" s="196"/>
      <c r="BH276" s="196"/>
      <c r="BI276" s="196"/>
      <c r="BJ276" s="196"/>
      <c r="BK276" s="196"/>
      <c r="BL276" s="196"/>
      <c r="BM276" s="196"/>
      <c r="BN276" s="196"/>
      <c r="BO276" s="196"/>
      <c r="BP276" s="196"/>
      <c r="BQ276" s="196"/>
      <c r="BR276" s="196"/>
      <c r="BS276" s="196"/>
      <c r="BT276" s="196"/>
      <c r="BU276" s="196"/>
      <c r="BV276" s="196"/>
      <c r="BW276" s="196"/>
      <c r="BX276" s="196"/>
      <c r="BY276" s="196"/>
      <c r="BZ276" s="196"/>
      <c r="CA276" s="196"/>
      <c r="CB276" s="196"/>
      <c r="CC276" s="196"/>
      <c r="CD276" s="196"/>
      <c r="CE276" s="196"/>
      <c r="CF276" s="196"/>
      <c r="CG276" s="196"/>
      <c r="CH276" s="196"/>
      <c r="CI276" s="196"/>
      <c r="CJ276" s="196"/>
      <c r="CK276" s="196"/>
      <c r="CL276" s="196"/>
      <c r="CM276" s="196"/>
      <c r="CN276" s="196"/>
      <c r="CO276" s="196"/>
      <c r="CP276" s="196"/>
      <c r="CQ276" s="196"/>
      <c r="CR276" s="196"/>
      <c r="CS276" s="196"/>
      <c r="CT276" s="196"/>
      <c r="CU276" s="196"/>
      <c r="CV276" s="196"/>
      <c r="CW276" s="196"/>
      <c r="CX276" s="196"/>
      <c r="CY276" s="196"/>
      <c r="CZ276" s="196"/>
      <c r="DA276" s="196"/>
      <c r="DB276" s="196"/>
      <c r="DC276" s="196"/>
      <c r="DD276" s="196"/>
      <c r="DE276" s="196"/>
      <c r="DF276" s="196"/>
      <c r="DG276" s="196"/>
      <c r="DH276" s="196"/>
      <c r="DI276" s="196"/>
      <c r="DJ276" s="196"/>
      <c r="DK276" s="196"/>
      <c r="DL276" s="196"/>
      <c r="DM276" s="196"/>
      <c r="DN276" s="196"/>
      <c r="DO276" s="196"/>
      <c r="DP276" s="196"/>
      <c r="DQ276" s="196"/>
      <c r="DR276" s="196"/>
      <c r="DS276" s="196"/>
      <c r="DT276" s="196"/>
      <c r="DU276" s="196"/>
      <c r="DV276" s="196"/>
      <c r="DW276" s="196"/>
      <c r="DX276" s="196"/>
      <c r="DY276" s="196"/>
      <c r="DZ276" s="196"/>
      <c r="EA276" s="196"/>
      <c r="EB276" s="196"/>
      <c r="EC276" s="196"/>
      <c r="ED276" s="196"/>
      <c r="EE276" s="196"/>
      <c r="EF276" s="196"/>
      <c r="EG276" s="196"/>
      <c r="EH276" s="196"/>
      <c r="EI276" s="196"/>
      <c r="EJ276" s="196"/>
      <c r="EK276" s="196"/>
      <c r="EL276" s="196"/>
      <c r="EM276" s="196"/>
      <c r="EN276" s="196"/>
      <c r="EO276" s="196"/>
      <c r="EP276" s="196"/>
      <c r="EQ276" s="196"/>
      <c r="ER276" s="196"/>
      <c r="ES276" s="196"/>
      <c r="ET276" s="196"/>
      <c r="EU276" s="196"/>
      <c r="EV276" s="196"/>
      <c r="EW276" s="196"/>
      <c r="EX276" s="196"/>
      <c r="EY276" s="196"/>
      <c r="EZ276" s="196"/>
      <c r="FA276" s="196"/>
      <c r="FB276" s="196"/>
      <c r="FC276" s="196"/>
      <c r="FD276" s="196"/>
      <c r="FE276" s="196"/>
      <c r="FF276" s="196"/>
      <c r="FG276" s="196"/>
      <c r="FH276" s="196"/>
      <c r="FI276" s="196"/>
      <c r="FJ276" s="196"/>
      <c r="FK276" s="196"/>
      <c r="FL276" s="196"/>
      <c r="FM276" s="196"/>
      <c r="FN276" s="196"/>
      <c r="FO276" s="196"/>
      <c r="FP276" s="196"/>
      <c r="FQ276" s="196"/>
      <c r="FR276" s="196"/>
      <c r="FS276" s="196"/>
      <c r="FT276" s="196"/>
      <c r="FU276" s="196"/>
      <c r="FV276" s="196"/>
      <c r="FW276" s="196"/>
      <c r="FX276" s="196"/>
      <c r="FY276" s="196"/>
      <c r="FZ276" s="196"/>
      <c r="GA276" s="196"/>
      <c r="GB276" s="196"/>
      <c r="GC276" s="196"/>
      <c r="GD276" s="196"/>
      <c r="GE276" s="196"/>
      <c r="GF276" s="196"/>
      <c r="GG276" s="196"/>
      <c r="GH276" s="196"/>
      <c r="GI276" s="196"/>
      <c r="GJ276" s="196"/>
      <c r="GK276" s="196"/>
      <c r="GL276" s="196"/>
      <c r="GM276" s="196"/>
      <c r="GN276" s="196"/>
      <c r="GO276" s="196"/>
      <c r="GP276" s="196"/>
      <c r="GQ276" s="196"/>
      <c r="GR276" s="196"/>
      <c r="GS276" s="196"/>
      <c r="GT276" s="196"/>
      <c r="GU276" s="196"/>
      <c r="GV276" s="196"/>
      <c r="GW276" s="196"/>
      <c r="GX276" s="196"/>
      <c r="GY276" s="196"/>
      <c r="GZ276" s="196"/>
      <c r="HA276" s="196"/>
      <c r="HB276" s="196"/>
      <c r="HC276" s="196"/>
      <c r="HD276" s="196"/>
      <c r="HE276" s="196"/>
      <c r="HF276" s="196"/>
      <c r="HG276" s="196"/>
      <c r="HH276" s="196"/>
      <c r="HI276" s="196"/>
      <c r="HJ276" s="196"/>
      <c r="HK276" s="196"/>
      <c r="HL276" s="196"/>
      <c r="HM276" s="196"/>
      <c r="HN276" s="196"/>
      <c r="HO276" s="196"/>
      <c r="HP276" s="196"/>
      <c r="HQ276" s="196"/>
      <c r="HR276" s="196"/>
      <c r="HS276" s="196"/>
      <c r="HT276" s="196"/>
      <c r="HU276" s="196"/>
      <c r="HV276" s="196"/>
      <c r="HW276" s="196"/>
      <c r="HX276" s="196"/>
      <c r="HY276" s="196"/>
      <c r="HZ276" s="196"/>
      <c r="IA276" s="196"/>
      <c r="IB276" s="196"/>
      <c r="IC276" s="196"/>
      <c r="ID276" s="196"/>
      <c r="IE276" s="196"/>
      <c r="IF276" s="196"/>
      <c r="IG276" s="196"/>
      <c r="IH276" s="196"/>
      <c r="II276" s="196"/>
      <c r="IJ276" s="196"/>
      <c r="IK276" s="196"/>
      <c r="IL276" s="196"/>
      <c r="IM276" s="196"/>
      <c r="IN276" s="196"/>
      <c r="IO276" s="196"/>
      <c r="IP276" s="196"/>
      <c r="IQ276" s="196"/>
      <c r="IR276" s="196"/>
      <c r="IS276" s="196"/>
      <c r="IT276" s="196"/>
      <c r="IU276" s="196"/>
      <c r="IV276" s="196"/>
    </row>
    <row r="277" spans="1:256" s="190" customFormat="1">
      <c r="C277" s="222"/>
      <c r="F277" s="189"/>
      <c r="G277" s="189"/>
      <c r="H277" s="189"/>
    </row>
    <row r="278" spans="1:256" s="190" customFormat="1">
      <c r="C278" s="222"/>
      <c r="F278" s="189"/>
      <c r="G278" s="189"/>
      <c r="H278" s="189"/>
    </row>
    <row r="279" spans="1:256" s="190" customFormat="1" ht="30">
      <c r="A279" s="240"/>
      <c r="B279" s="241" t="s">
        <v>3321</v>
      </c>
      <c r="C279" s="242"/>
      <c r="D279" s="240"/>
      <c r="E279" s="240"/>
      <c r="F279" s="243"/>
      <c r="G279" s="243"/>
      <c r="H279" s="243"/>
      <c r="I279" s="240"/>
      <c r="J279" s="240"/>
      <c r="K279" s="240"/>
      <c r="L279" s="240"/>
      <c r="M279" s="240"/>
      <c r="N279" s="240"/>
      <c r="O279" s="240"/>
      <c r="P279" s="240"/>
      <c r="Q279" s="240"/>
      <c r="R279" s="240"/>
      <c r="S279" s="240"/>
      <c r="T279" s="240"/>
      <c r="U279" s="240"/>
      <c r="V279" s="240"/>
      <c r="W279" s="240"/>
      <c r="X279" s="240"/>
      <c r="Y279" s="240"/>
      <c r="Z279" s="240"/>
      <c r="AA279" s="240"/>
      <c r="AB279" s="240"/>
      <c r="AC279" s="240"/>
      <c r="AD279" s="240"/>
      <c r="AE279" s="240"/>
      <c r="AF279" s="240"/>
      <c r="AG279" s="240"/>
      <c r="AH279" s="240"/>
      <c r="AI279" s="240"/>
      <c r="AJ279" s="240"/>
      <c r="AK279" s="240"/>
      <c r="AL279" s="240"/>
      <c r="AM279" s="240"/>
      <c r="AN279" s="240"/>
      <c r="AO279" s="240"/>
      <c r="AP279" s="240"/>
      <c r="AQ279" s="240"/>
      <c r="AR279" s="240"/>
      <c r="AS279" s="240"/>
      <c r="AT279" s="240"/>
      <c r="AU279" s="240"/>
      <c r="AV279" s="240"/>
      <c r="AW279" s="240"/>
      <c r="AX279" s="240"/>
      <c r="AY279" s="240"/>
      <c r="AZ279" s="240"/>
      <c r="BA279" s="240"/>
      <c r="BB279" s="240"/>
      <c r="BC279" s="240"/>
      <c r="BD279" s="240"/>
      <c r="BE279" s="240"/>
      <c r="BF279" s="240"/>
      <c r="BG279" s="240"/>
      <c r="BH279" s="240"/>
      <c r="BI279" s="240"/>
      <c r="BJ279" s="240"/>
      <c r="BK279" s="240"/>
      <c r="BL279" s="240"/>
      <c r="BM279" s="240"/>
      <c r="BN279" s="240"/>
      <c r="BO279" s="240"/>
      <c r="BP279" s="240"/>
      <c r="BQ279" s="240"/>
      <c r="BR279" s="240"/>
      <c r="BS279" s="240"/>
      <c r="BT279" s="240"/>
      <c r="BU279" s="240"/>
      <c r="BV279" s="240"/>
      <c r="BW279" s="240"/>
      <c r="BX279" s="240"/>
      <c r="BY279" s="240"/>
      <c r="BZ279" s="240"/>
      <c r="CA279" s="240"/>
      <c r="CB279" s="240"/>
      <c r="CC279" s="240"/>
      <c r="CD279" s="240"/>
      <c r="CE279" s="240"/>
      <c r="CF279" s="240"/>
      <c r="CG279" s="240"/>
      <c r="CH279" s="240"/>
      <c r="CI279" s="240"/>
      <c r="CJ279" s="240"/>
      <c r="CK279" s="240"/>
      <c r="CL279" s="240"/>
      <c r="CM279" s="240"/>
      <c r="CN279" s="240"/>
      <c r="CO279" s="240"/>
      <c r="CP279" s="240"/>
      <c r="CQ279" s="240"/>
      <c r="CR279" s="240"/>
      <c r="CS279" s="240"/>
      <c r="CT279" s="240"/>
      <c r="CU279" s="240"/>
      <c r="CV279" s="240"/>
      <c r="CW279" s="240"/>
      <c r="CX279" s="240"/>
      <c r="CY279" s="240"/>
      <c r="CZ279" s="240"/>
      <c r="DA279" s="240"/>
      <c r="DB279" s="240"/>
      <c r="DC279" s="240"/>
      <c r="DD279" s="240"/>
      <c r="DE279" s="240"/>
      <c r="DF279" s="240"/>
      <c r="DG279" s="240"/>
      <c r="DH279" s="240"/>
      <c r="DI279" s="240"/>
      <c r="DJ279" s="240"/>
      <c r="DK279" s="240"/>
      <c r="DL279" s="240"/>
      <c r="DM279" s="240"/>
      <c r="DN279" s="240"/>
      <c r="DO279" s="240"/>
      <c r="DP279" s="240"/>
      <c r="DQ279" s="240"/>
      <c r="DR279" s="240"/>
      <c r="DS279" s="240"/>
      <c r="DT279" s="240"/>
      <c r="DU279" s="240"/>
      <c r="DV279" s="240"/>
      <c r="DW279" s="240"/>
      <c r="DX279" s="240"/>
      <c r="DY279" s="240"/>
      <c r="DZ279" s="240"/>
      <c r="EA279" s="240"/>
      <c r="EB279" s="240"/>
      <c r="EC279" s="240"/>
      <c r="ED279" s="240"/>
      <c r="EE279" s="240"/>
      <c r="EF279" s="240"/>
      <c r="EG279" s="240"/>
      <c r="EH279" s="240"/>
      <c r="EI279" s="240"/>
      <c r="EJ279" s="240"/>
      <c r="EK279" s="240"/>
      <c r="EL279" s="240"/>
      <c r="EM279" s="240"/>
      <c r="EN279" s="240"/>
      <c r="EO279" s="240"/>
      <c r="EP279" s="240"/>
      <c r="EQ279" s="240"/>
      <c r="ER279" s="240"/>
      <c r="ES279" s="240"/>
      <c r="ET279" s="240"/>
      <c r="EU279" s="240"/>
      <c r="EV279" s="240"/>
      <c r="EW279" s="240"/>
      <c r="EX279" s="240"/>
      <c r="EY279" s="240"/>
      <c r="EZ279" s="240"/>
      <c r="FA279" s="240"/>
      <c r="FB279" s="240"/>
      <c r="FC279" s="240"/>
      <c r="FD279" s="240"/>
      <c r="FE279" s="240"/>
      <c r="FF279" s="240"/>
      <c r="FG279" s="240"/>
      <c r="FH279" s="240"/>
      <c r="FI279" s="240"/>
      <c r="FJ279" s="240"/>
      <c r="FK279" s="240"/>
      <c r="FL279" s="240"/>
      <c r="FM279" s="240"/>
      <c r="FN279" s="240"/>
      <c r="FO279" s="240"/>
      <c r="FP279" s="240"/>
      <c r="FQ279" s="240"/>
      <c r="FR279" s="240"/>
      <c r="FS279" s="240"/>
      <c r="FT279" s="240"/>
      <c r="FU279" s="240"/>
      <c r="FV279" s="240"/>
      <c r="FW279" s="240"/>
      <c r="FX279" s="240"/>
      <c r="FY279" s="240"/>
      <c r="FZ279" s="240"/>
      <c r="GA279" s="240"/>
      <c r="GB279" s="240"/>
      <c r="GC279" s="240"/>
      <c r="GD279" s="240"/>
      <c r="GE279" s="240"/>
      <c r="GF279" s="240"/>
      <c r="GG279" s="240"/>
      <c r="GH279" s="240"/>
      <c r="GI279" s="240"/>
      <c r="GJ279" s="240"/>
      <c r="GK279" s="240"/>
      <c r="GL279" s="240"/>
      <c r="GM279" s="240"/>
      <c r="GN279" s="240"/>
      <c r="GO279" s="240"/>
      <c r="GP279" s="240"/>
      <c r="GQ279" s="240"/>
      <c r="GR279" s="240"/>
      <c r="GS279" s="240"/>
      <c r="GT279" s="240"/>
      <c r="GU279" s="240"/>
      <c r="GV279" s="240"/>
      <c r="GW279" s="240"/>
      <c r="GX279" s="240"/>
      <c r="GY279" s="240"/>
      <c r="GZ279" s="240"/>
      <c r="HA279" s="240"/>
      <c r="HB279" s="240"/>
      <c r="HC279" s="240"/>
      <c r="HD279" s="240"/>
      <c r="HE279" s="240"/>
      <c r="HF279" s="240"/>
      <c r="HG279" s="240"/>
      <c r="HH279" s="240"/>
      <c r="HI279" s="240"/>
      <c r="HJ279" s="240"/>
      <c r="HK279" s="240"/>
      <c r="HL279" s="240"/>
      <c r="HM279" s="240"/>
      <c r="HN279" s="240"/>
      <c r="HO279" s="240"/>
      <c r="HP279" s="240"/>
      <c r="HQ279" s="240"/>
      <c r="HR279" s="240"/>
      <c r="HS279" s="240"/>
      <c r="HT279" s="240"/>
      <c r="HU279" s="240"/>
      <c r="HV279" s="240"/>
      <c r="HW279" s="240"/>
      <c r="HX279" s="240"/>
      <c r="HY279" s="240"/>
      <c r="HZ279" s="240"/>
      <c r="IA279" s="240"/>
      <c r="IB279" s="240"/>
      <c r="IC279" s="240"/>
      <c r="ID279" s="240"/>
      <c r="IE279" s="240"/>
      <c r="IF279" s="240"/>
      <c r="IG279" s="240"/>
      <c r="IH279" s="240"/>
      <c r="II279" s="240"/>
      <c r="IJ279" s="240"/>
      <c r="IK279" s="240"/>
      <c r="IL279" s="240"/>
      <c r="IM279" s="240"/>
      <c r="IN279" s="240"/>
      <c r="IO279" s="240"/>
      <c r="IP279" s="240"/>
      <c r="IQ279" s="240"/>
      <c r="IR279" s="240"/>
      <c r="IS279" s="240"/>
      <c r="IT279" s="240"/>
      <c r="IU279" s="240"/>
      <c r="IV279" s="240"/>
    </row>
    <row r="280" spans="1:256" s="190" customFormat="1">
      <c r="C280" s="222"/>
      <c r="F280" s="189"/>
      <c r="G280" s="189"/>
      <c r="H280" s="189"/>
    </row>
    <row r="281" spans="1:256" s="190" customFormat="1">
      <c r="B281" s="241" t="s">
        <v>3322</v>
      </c>
      <c r="C281" s="222"/>
      <c r="F281" s="189"/>
      <c r="G281" s="189"/>
      <c r="H281" s="189"/>
    </row>
  </sheetData>
  <mergeCells count="12">
    <mergeCell ref="B152:C152"/>
    <mergeCell ref="B154:E154"/>
    <mergeCell ref="B156:F156"/>
    <mergeCell ref="B252:E252"/>
    <mergeCell ref="B1:E1"/>
    <mergeCell ref="C3:C7"/>
    <mergeCell ref="D3:D7"/>
    <mergeCell ref="B10:E10"/>
    <mergeCell ref="B11:E11"/>
    <mergeCell ref="C12:C13"/>
    <mergeCell ref="D12:D13"/>
    <mergeCell ref="E12:E13"/>
  </mergeCells>
  <hyperlinks>
    <hyperlink ref="A1" location="Index!A1" display="Index" xr:uid="{96001173-C967-49DE-B994-89A3362FE05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63</vt:i4>
      </vt:variant>
      <vt:variant>
        <vt:lpstr>Named Ranges</vt:lpstr>
      </vt:variant>
      <vt:variant>
        <vt:i4>217</vt:i4>
      </vt:variant>
    </vt:vector>
  </HeadingPairs>
  <TitlesOfParts>
    <vt:vector size="280" baseType="lpstr">
      <vt:lpstr>Index</vt:lpstr>
      <vt:lpstr>Tata Scheme Risk-o-Meter</vt:lpstr>
      <vt:lpstr>Dividend History</vt:lpstr>
      <vt:lpstr>TSLVFOF</vt:lpstr>
      <vt:lpstr>TGLDFOF</vt:lpstr>
      <vt:lpstr>TSLVETF</vt:lpstr>
      <vt:lpstr>TGLDETF</vt:lpstr>
      <vt:lpstr>TYCF</vt:lpstr>
      <vt:lpstr>TSCAPF</vt:lpstr>
      <vt:lpstr>TRSFP</vt:lpstr>
      <vt:lpstr>TRSFM</vt:lpstr>
      <vt:lpstr>TREF</vt:lpstr>
      <vt:lpstr>TQNTF</vt:lpstr>
      <vt:lpstr>TNMIIF</vt:lpstr>
      <vt:lpstr>TNMIMIF</vt:lpstr>
      <vt:lpstr>TNRIF</vt:lpstr>
      <vt:lpstr>TNPBETF</vt:lpstr>
      <vt:lpstr>TNMSHIF</vt:lpstr>
      <vt:lpstr>TNMMIF</vt:lpstr>
      <vt:lpstr>TNITIF</vt:lpstr>
      <vt:lpstr>TNIDETF</vt:lpstr>
      <vt:lpstr>TNIDFOF</vt:lpstr>
      <vt:lpstr>TNFSIF</vt:lpstr>
      <vt:lpstr>TNAIF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TIFSA</vt:lpstr>
      <vt:lpstr>TBFSF</vt:lpstr>
      <vt:lpstr>TBAF</vt:lpstr>
      <vt:lpstr>TAF</vt:lpstr>
      <vt:lpstr>TFRSTF</vt:lpstr>
      <vt:lpstr>TFF</vt:lpstr>
      <vt:lpstr>TUSTF</vt:lpstr>
      <vt:lpstr>TSTBF</vt:lpstr>
      <vt:lpstr>TRSFC</vt:lpstr>
      <vt:lpstr>TOF</vt:lpstr>
      <vt:lpstr>TNSIFDEC27</vt:lpstr>
      <vt:lpstr>TNGIF1229</vt:lpstr>
      <vt:lpstr>TNGIF1226</vt:lpstr>
      <vt:lpstr>TLF</vt:lpstr>
      <vt:lpstr>TGSFR</vt:lpstr>
      <vt:lpstr>TFRF</vt:lpstr>
      <vt:lpstr>TCIGIF0426</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TCIGIF0426!TCIGIF0426_GOV_SEC</vt:lpstr>
      <vt:lpstr>TCIGIF0426!TCIGIF0426NAV</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TDIVYF!TDIVYF_EQ</vt:lpstr>
      <vt:lpstr>TDIVYF!TDIVYF_Mutual_F_Units</vt:lpstr>
      <vt:lpstr>TDIVYF!TDIVYFNAV</vt:lpstr>
      <vt:lpstr>TEGF</vt:lpstr>
      <vt:lpstr>TEGF!TEGF_Debt_Related</vt:lpstr>
      <vt:lpstr>TEGF!TEGF_EQ</vt:lpstr>
      <vt:lpstr>TEGF!TEGF_GOV_SEC</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TFF!TFFNAV</vt:lpstr>
      <vt:lpstr>TFRF!TFRF_Aif_cat</vt:lpstr>
      <vt:lpstr>TFRF!TFRF_Debt_Related</vt:lpstr>
      <vt:lpstr>TFRF!TFRF_GOV_SEC</vt:lpstr>
      <vt:lpstr>TFRF!TFRFNAV</vt:lpstr>
      <vt:lpstr>TFRSTF!TFRSTF_Aif_cat</vt:lpstr>
      <vt:lpstr>TFRSTF!TFRSTF_Debt_Related</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TMAOF!TMAOF_EQ_Related_1</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TMIF!TMIF_EQ_Related</vt:lpstr>
      <vt:lpstr>TMIF!TMIF_GOV_SEC</vt:lpstr>
      <vt:lpstr>TMIF!TMIF_Mutual_F_Units</vt:lpstr>
      <vt:lpstr>TMIF!TMIFNAV</vt:lpstr>
      <vt:lpstr>TMULTICF</vt:lpstr>
      <vt:lpstr>TMULTICF!TMULTICF_EQ</vt:lpstr>
      <vt:lpstr>TMULTICF!TMULTICF_EQ_Related</vt:lpstr>
      <vt:lpstr>TMULTICF!TMULTICFNAV</vt:lpstr>
      <vt:lpstr>TNAIF</vt:lpstr>
      <vt:lpstr>TNAIF!TNAIF_EQ</vt:lpstr>
      <vt:lpstr>TNAIF!TNAIFNAV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TQNTF</vt:lpstr>
      <vt:lpstr>TQNTF!TQNTF_EQ</vt:lpstr>
      <vt:lpstr>TQNTF!TQNTFNAV</vt:lpstr>
      <vt:lpstr>TREF</vt:lpstr>
      <vt:lpstr>TREF!TREF_EQ</vt:lpstr>
      <vt:lpstr>TREF!TREFNAV</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Shivani Kunwar</cp:lastModifiedBy>
  <dcterms:created xsi:type="dcterms:W3CDTF">2024-09-01T11:11:35Z</dcterms:created>
  <dcterms:modified xsi:type="dcterms:W3CDTF">2024-09-09T05:03:36Z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2024-09-01T11:11:53Z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b1d56591-5f5f-404f-ae2b-2f3cc1b69a40</vt:lpwstr>
  </property>
  <property fmtid="{D5CDD505-2E9C-101B-9397-08002B2CF9AE}" pid="8" name="MSIP_Label_4992d650-9f13-46a3-b8fc-6df5be32bb6b_ContentBits">
    <vt:lpwstr>0</vt:lpwstr>
  </property>
</Properties>
</file>